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ALCALDIA DE MANIZALES\AÑO 2024\MC-056-2024\"/>
    </mc:Choice>
  </mc:AlternateContent>
  <bookViews>
    <workbookView xWindow="-19320" yWindow="-120" windowWidth="19440" windowHeight="14880" tabRatio="598"/>
  </bookViews>
  <sheets>
    <sheet name="Oferta económica JJ ING" sheetId="15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0">[9]!_xlbgnm.ane7</definedName>
    <definedName name="_____ane7">[9]!_xlbgnm.ane7</definedName>
    <definedName name="_____ane8" localSheetId="0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0">[13]!_xlbgnm.ane7</definedName>
    <definedName name="____ane7">[13]!_xlbgnm.ane7</definedName>
    <definedName name="____ane8" localSheetId="0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0">[15]!_xlbgnm.ane7</definedName>
    <definedName name="___ane7">[15]!_xlbgnm.ane7</definedName>
    <definedName name="___ane8" localSheetId="0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0">[13]!_xlbgnm.ane7</definedName>
    <definedName name="__ane7">[13]!_xlbgnm.ane7</definedName>
    <definedName name="__ane8" localSheetId="0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0">[13]!_xlbgnm.ane7</definedName>
    <definedName name="_ane7">[13]!_xlbgnm.ane7</definedName>
    <definedName name="_ane8" localSheetId="0">[13]!_xlbgnm.ane8</definedName>
    <definedName name="_ane8">[13]!_xlbgnm.ane8</definedName>
    <definedName name="_APU221">#REF!</definedName>
    <definedName name="_APU465" localSheetId="0">[21]!absc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'Oferta económica JJ ING'!$G$11:$G$79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0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0">[26]!absc</definedName>
    <definedName name="adoc1">[26]!absc</definedName>
    <definedName name="ADOC125" localSheetId="0">[26]!absc</definedName>
    <definedName name="ADOC125">[26]!absc</definedName>
    <definedName name="adoq" localSheetId="0">[29]!absc</definedName>
    <definedName name="adoq">[29]!absc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0">[30]!absc</definedName>
    <definedName name="alc">[30]!absc</definedName>
    <definedName name="AlcanceProyecto">#REF!</definedName>
    <definedName name="ALM">#REF!</definedName>
    <definedName name="ALTO">[31]Tabla!$A$1:$A$5</definedName>
    <definedName name="Amount">#REF!</definedName>
    <definedName name="ANCLAJE">'[32]MC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[33]COMPARATIVO!#REF!</definedName>
    <definedName name="anexo8">#REF!</definedName>
    <definedName name="anexo9">#REF!</definedName>
    <definedName name="anexů7">#REF!</definedName>
    <definedName name="Antic">[34]BASES!$B$33</definedName>
    <definedName name="ANTICIPO">[35]BASES!$B$33</definedName>
    <definedName name="AÑO">[25]PRESUPUESTO!$D$13</definedName>
    <definedName name="AÑOWUIE">'[36]Res-Accide-10'!$R$2:$R$7</definedName>
    <definedName name="apaiy">#REF!</definedName>
    <definedName name="APELLIDOS">#REF!</definedName>
    <definedName name="API">#REF!</definedName>
    <definedName name="APU" localSheetId="0">[37]!absc</definedName>
    <definedName name="APU">[37]!absc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'Oferta económica JJ ING'!$B$2:$J$95</definedName>
    <definedName name="_xlnm.Print_Area">#REF!</definedName>
    <definedName name="AreaLimpiar">'[38]Info-Portaf'!$N$4,'[38]Info-Portaf'!$C$10:$AE$24,'[38]Info-Portaf'!$C$26:$AE$28,'[38]Info-Portaf'!$C$31:$AE$40,'[38]Info-Portaf'!$C$41:$H$41,'[38]Info-Portaf'!$C$42:$AE$51,'[38]Info-Portaf'!$C$53:$AE$54,'[38]Info-Portaf'!$C$57:$AE$57,'[38]Info-Portaf'!$C$59:$AE$59,'[38]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0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[39]CONTRATO!$E$18</definedName>
    <definedName name="AuxCom">'[10]DATOS CONTRATO'!$I$16</definedName>
    <definedName name="auxcomisariato">[39]CONTRATO!$I$16</definedName>
    <definedName name="AuxDot">'[10]DATOS CONTRATO'!$I$17</definedName>
    <definedName name="auxdotacion">[39]CONTRATO!$I$17</definedName>
    <definedName name="AuxHab">'[10]DATOS CONTRATO'!$E$17</definedName>
    <definedName name="auxhabi">[40]CONTRATO!$E$17</definedName>
    <definedName name="auxhabitacion">[39]CONTRATO!$E$17</definedName>
    <definedName name="auxtransporte">[39]CONTRATO!$E$16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[31]Tabla!$A$1:$A$5</definedName>
    <definedName name="Base">#REF!</definedName>
    <definedName name="Base_datos_IM">#REF!</definedName>
    <definedName name="base1">#REF!</definedName>
    <definedName name="base2">#REF!</definedName>
    <definedName name="basedatos">[41]Hoja1!$A$4:$BZ$55</definedName>
    <definedName name="_xlnm.Database">#REF!</definedName>
    <definedName name="BaseDeDatos1">#REF!</definedName>
    <definedName name="basep">[42]PRESUPUESTAL!$A$4:$P$190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'[43]Ejecutado%'!#REF!</definedName>
    <definedName name="blEjecutadoPorcen">'[43]Ejecutado$'!$D$1:$CE$45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'[43]Programado$'!$I$1:$CK$45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[44]steel!#REF!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[45]medelo!$D$37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'[46]Form5 _Pág_ 1'!#REF!</definedName>
    <definedName name="BuiltIn_Print_Area___0">'[46]Form5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'[47]TRAMO 03'!$F:$F,'[47]TRAMO 03'!$I:$I,'[47]TRAMO 03'!$K:$K,'[47]TRAMO 03'!#REF!,'[47]TRAMO 03'!#REF!,'[47]TRAMO 03'!#REF!,'[47]TRAMO 03'!#REF!,'[47]TRAMO 03'!#REF!,'[47]TRAMO 03'!#REF!,'[47]TRAMO 03'!#REF!,'[47]TRAMO 03'!#REF!,'[47]TRAMO 03'!#REF!,'[47]TRAMO 03'!#REF!,'[47]TRAMO 03'!#REF!,'[47]TRAMO 03'!#REF!,'[47]TRAMO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0">MODULO10.auto_abrir</definedName>
    <definedName name="carlos">MODULO10.auto_abrir</definedName>
    <definedName name="CBLES">#REF!</definedName>
    <definedName name="CBLES1">#REF!</definedName>
    <definedName name="CBRDISEÑO">[48]SECTORIZACIÓN!$A$12:$G$20</definedName>
    <definedName name="CBWorkbookPriority" hidden="1">-1602700874</definedName>
    <definedName name="CC">[49]Personalizar!$G$22:$G$25</definedName>
    <definedName name="ccccc" hidden="1">{"TAB1",#N/A,TRUE,"GENERAL";"TAB2",#N/A,TRUE,"GENERAL";"TAB3",#N/A,TRUE,"GENERAL";"TAB4",#N/A,TRUE,"GENERAL";"TAB5",#N/A,TRUE,"GENERAL"}</definedName>
    <definedName name="CCCCCC">'[50]A. P. U.'!#REF!</definedName>
    <definedName name="CCT">#REF!</definedName>
    <definedName name="ccto210">#REF!</definedName>
    <definedName name="cd">[51]Hoja1!$C$81</definedName>
    <definedName name="cdcdc" hidden="1">{"via1",#N/A,TRUE,"general";"via2",#N/A,TRUE,"general";"via3",#N/A,TRUE,"general"}</definedName>
    <definedName name="CDctrl">[34]CDItem!$G$8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[52]Insum!$A$3:$H$63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[53]Hoja1!$C$27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[33]COMPARATIVO!#REF!</definedName>
    <definedName name="COLON">#REF!</definedName>
    <definedName name="ColTap">'[20]Coloc. e Interc. Tapones'!$E$1:$E$65536</definedName>
    <definedName name="Com">'[39]LIQUIDA-NOMINA'!$AL$4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'[54]DATOS CONTRATO'!$G$13</definedName>
    <definedName name="Contratante">'[10]DATOS CONTRATO'!$E$6</definedName>
    <definedName name="CONTRATO">[39]CONTRATO!$E$8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[55]BITACORA!$E$1:$E$65536</definedName>
    <definedName name="costo2" hidden="1">#REF!</definedName>
    <definedName name="COSTODIRECTO">#REF!</definedName>
    <definedName name="COSTOS">[56]TARIFAS!$A$1:$F$52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[57]civ_roma!$C$803:$G$804</definedName>
    <definedName name="Criterios_IM">'[3]7422CW00'!#REF!</definedName>
    <definedName name="Criticidad">[58]Tabla!$A$1:$A$5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 localSheetId="0">[49]!Customize</definedName>
    <definedName name="Customize">[49]!Customize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[57]civ_roma!$C$9:$G$799</definedName>
    <definedName name="DATO1">'[59]46'!$D$3:$CK$429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'[60]Pta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'[61]BASE-LISTAS'!$B$24:$B$29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[58]Tabla!$B$1:$B$397</definedName>
    <definedName name="DEPENDENCIA">[58]Tabla!$B$1:$B$397</definedName>
    <definedName name="DEPENDENCIAS">[58]Tabla!$B$1:$B$397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[44]steel!#REF!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[62]Cronograma!#REF!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[49]Personalizar!$E$22</definedName>
    <definedName name="dflt2">[49]Personalizar!$E$23</definedName>
    <definedName name="dflt3">[49]Personalizar!$D$24</definedName>
    <definedName name="dflt4">[49]Personalizar!$E$26</definedName>
    <definedName name="dflt5">[49]Personalizar!$E$27</definedName>
    <definedName name="dflt6">[49]Personalizar!$D$28</definedName>
    <definedName name="dflt7">[49]Personalizar!$G$27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'[63]MEDIA GEOMETRICA'!$J$8,'[63]MEDIA GEOMETRICA'!$N$8,'[63]MEDIA GEOMETRICA'!$R$8,'[63]MEDIA GEOMETRICA'!$V$8,'[63]MEDIA GEOMETRICA'!$Z$8,'[63]MEDIA GEOMETRICA'!$AD$8,'[63]MEDIA GEOMETRICA'!$AH$8,'[63]MEDIA GEOMETRICA'!$AL$8,'[63]MEDIA GEOMETRICA'!#REF!,'[63]MEDIA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[39]EMPRESA!$F$14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[64]CÁLCULOS!$H$34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[62]Cronograma!#REF!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[65]EMPRESA!$I$25</definedName>
    <definedName name="DsctoPension">[65]EMPRESA!$I$23</definedName>
    <definedName name="DsctoSalud">[65]EMPRESA!$I$24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'[66]Info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[39]EMPRESA!$F$6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[67]Equipo!$A$7:$A$65536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[44]steel!$B$8:$B$47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[68]Estructura!$C$7:$E$2570</definedName>
    <definedName name="ESTRUCTURA" hidden="1">{#N/A,#N/A,TRUE,"INGENIERIA";#N/A,#N/A,TRUE,"COMPRAS";#N/A,#N/A,TRUE,"DIRECCION";#N/A,#N/A,TRUE,"RESUMEN"}</definedName>
    <definedName name="ESTRUCTURAS">[69]Hoja3!$B$7:$B$15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'[70]Análisis de precios'!$H$52</definedName>
    <definedName name="ExtensionCoordinador">#REF!</definedName>
    <definedName name="Extra_Pay">#REF!</definedName>
    <definedName name="Extracción_IM">#REF!</definedName>
    <definedName name="Extras">'[39]LIQUIDA-NOMINA'!$AH$4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'[71]Itemes Renovación'!#REF!</definedName>
    <definedName name="FareWellStmnt" localSheetId="0">[49]!FareWellStmnt</definedName>
    <definedName name="FareWellStmnt">[49]!FareWellStmnt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[72]Tablas!$B$1:$B$65536</definedName>
    <definedName name="FechaInicio">[39]CONTRATO!$E$10</definedName>
    <definedName name="FechaTermina">[39]CONTRATO!$E$11</definedName>
    <definedName name="FechaTerminacion">#REF!</definedName>
    <definedName name="fer">'[36]Res-Accide-10'!#REF!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'[73]7422CW00'!#REF!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 localSheetId="0">[49]!FinePrint</definedName>
    <definedName name="FinePrint">[49]!FinePrint</definedName>
    <definedName name="FM">1.18</definedName>
    <definedName name="fnic">[53]Hoja1!$C$13</definedName>
    <definedName name="FO">1.32</definedName>
    <definedName name="FORDESCR">'[3]7422CW00'!#REF!</definedName>
    <definedName name="FORM_C3">[74]Hoja1!$A$33:$N$51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[39]EMPRESA!$F$12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'[73]7422CW00'!#REF!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[53]Hoja1!$F$6</definedName>
    <definedName name="grupo4">[53]Hoja1!$F$7</definedName>
    <definedName name="grupo5">[53]Hoja1!$F$10</definedName>
    <definedName name="grupo6">[53]Hoja1!$F$11</definedName>
    <definedName name="grupo7">[53]Hoja1!$F$12</definedName>
    <definedName name="grupo8">[53]Hoja1!$F$13</definedName>
    <definedName name="grupo9">[53]Hoja1!$F$14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[75]BASE!$C$4:$H$255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[53]Datos!$D$8</definedName>
    <definedName name="hen">[53]Datos!$D$9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[44]steel!$F$7:$J$7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[53]Datos!$D$7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[53]Hoja1!$C$17</definedName>
    <definedName name="icbf">[53]Hoja1!$C$15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'[50]A.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'[76]1'!$N$41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[77]TABLAS!$A$1:$A$65536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[34]BASES!$E$26</definedName>
    <definedName name="INPU">#REF!</definedName>
    <definedName name="INPUT">'[3]7422CW00'!#REF!</definedName>
    <definedName name="INSU">[78]INSUMOS!$A$1:$E$65536</definedName>
    <definedName name="Insumos_auxiliares">[79]Insumos!#REF!</definedName>
    <definedName name="Insumos_basicos">#REF!</definedName>
    <definedName name="Int">#REF!</definedName>
    <definedName name="InTap">[20]Interc.tapones!$E$1:$E$65536</definedName>
    <definedName name="INTER">[69]Hoja3!$F$7:$F$9</definedName>
    <definedName name="Intercambiadores">#REF!</definedName>
    <definedName name="Interest_Rate">#REF!</definedName>
    <definedName name="INTERMEDIA_I">#REF!</definedName>
    <definedName name="Interventor">[39]CONTRATO!$E$12</definedName>
    <definedName name="IntVal">[20]Interc.válv.!$E$1:$E$65536</definedName>
    <definedName name="INV_11">'[80]PR 1'!$A$2:$N$655</definedName>
    <definedName name="INV_Payments" localSheetId="0">[49]!INV_Payments</definedName>
    <definedName name="INV_Payments">[49]!INV_Payments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'[39]LIQUIDA-NOMINA'!$AT$4</definedName>
    <definedName name="issafp">[53]Hoja1!$C$19</definedName>
    <definedName name="isscs">[53]Hoja1!$C$21</definedName>
    <definedName name="isseps">[53]Hoja1!$C$20</definedName>
    <definedName name="ITEM">[75]BASE!$C$4:$H$255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[81]LISTADO!#REF!</definedName>
    <definedName name="LICITACION">#REF!</definedName>
    <definedName name="LINEA">[82]CONT_ADI!#REF!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[83]TOTALES!$D$7:$D$654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[84]tub!$C$1:$J$39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0">[26]!absc</definedName>
    <definedName name="LOCA">[26]!absc</definedName>
    <definedName name="LOCA1" localSheetId="0">[37]!absc</definedName>
    <definedName name="LOCA1">[37]!absc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'[36]Res-Accide-10'!#REF!</definedName>
    <definedName name="lv">#REF!</definedName>
    <definedName name="m">#REF!</definedName>
    <definedName name="MA">'[36]Res-Accide-10'!#REF!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[52]Insum!$A$68:$H$98</definedName>
    <definedName name="mar">'[36]Res-Accide-10'!#REF!</definedName>
    <definedName name="MARCO_H">#REF!</definedName>
    <definedName name="marina">'[85]Informe Semanal 1'!#REF!</definedName>
    <definedName name="masor" hidden="1">{"via1",#N/A,TRUE,"general";"via2",#N/A,TRUE,"general";"via3",#N/A,TRUE,"general"}</definedName>
    <definedName name="MAT">#REF!</definedName>
    <definedName name="MATERIAL">'[86]TABLA MATERIALES'!$A$3:$D$654</definedName>
    <definedName name="materiales">[67]materiales!$A$7:$A$1317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'[87]CCP,LEYES,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'[39]LIQUIDA-NOMINA'!$H$3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0">[9]!Módulo3.anexo1</definedName>
    <definedName name="Módulo3.anexo1">[9]!Módulo3.anexo1</definedName>
    <definedName name="Módulo3.anexo10" localSheetId="0">[9]!Módulo3.anexo10</definedName>
    <definedName name="Módulo3.anexo10">[9]!Módulo3.anexo10</definedName>
    <definedName name="Módulo3.anexo11" localSheetId="0">[9]!Módulo3.anexo11</definedName>
    <definedName name="Módulo3.anexo11">[9]!Módulo3.anexo11</definedName>
    <definedName name="Módulo3.anexo12" localSheetId="0">[9]!Módulo3.anexo12</definedName>
    <definedName name="Módulo3.anexo12">[9]!Módulo3.anexo12</definedName>
    <definedName name="Módulo3.anexo3" localSheetId="0">[9]!Módulo3.anexo3</definedName>
    <definedName name="Módulo3.anexo3">[9]!Módulo3.anexo3</definedName>
    <definedName name="Módulo3.anexo4" localSheetId="0">[9]!Módulo3.anexo4</definedName>
    <definedName name="Módulo3.anexo4">[9]!Módulo3.anexo4</definedName>
    <definedName name="Módulo3.anexo5" localSheetId="0">[9]!Módulo3.anexo5</definedName>
    <definedName name="Módulo3.anexo5">[9]!Módulo3.anexo5</definedName>
    <definedName name="Módulo3.anexo6" localSheetId="0">[9]!Módulo3.anexo6</definedName>
    <definedName name="Módulo3.anexo6">[9]!Módulo3.anexo6</definedName>
    <definedName name="Módulo8.anexo16" localSheetId="0">[9]!Módulo8.anexo16</definedName>
    <definedName name="Módulo8.anexo16">[9]!Módulo8.anexo16</definedName>
    <definedName name="MOE" hidden="1">{#N/A,#N/A,FALSE,"Hoja1";#N/A,#N/A,FALSE,"Hoja2"}</definedName>
    <definedName name="MONEDA">[88]Tablas!$AO$6:$AO$7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[44]steel!#REF!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0">[49]!Nada</definedName>
    <definedName name="Nada">[49]!Nada</definedName>
    <definedName name="Nafta_2">'[89] ASR+Nafta'!$K$19:$AS$19</definedName>
    <definedName name="Nafta2">'[89] ASR+Nafta'!$K$19:$AS$19</definedName>
    <definedName name="Nafta3">'[89]Todos+Nafta'!$K$19:$AS$19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[39]EMPRESA!$F$8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 localSheetId="0">DATE(YEAR([90]!Loan_Start),MONTH([90]!Loan_Start)+Payment_Number,DAY([90]!Loan_Start))</definedName>
    <definedName name="obras1">DATE(YEAR([90]!Loan_Start),MONTH([90]!Loan_Start)+Payment_Number,DAY([90]!Loan_Start))</definedName>
    <definedName name="obras11" hidden="1">#REF!</definedName>
    <definedName name="obras111" localSheetId="0">DATE(YEAR([91]!Loan_Start),MONTH([91]!Loan_Start)+Payment_Number,DAY([91]!Loan_Start))</definedName>
    <definedName name="obras111">DATE(YEAR([91]!Loan_Start),MONTH([91]!Loan_Start)+Payment_Number,DAY([91]!Loan_Start))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[67]otros!$A$6:$A$1235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[55]Tablas!$A$1:$A$65536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Date1" localSheetId="0">DATE(YEAR([91]!Loan_Start),MONTH([91]!Loan_Start)+Payment_Number,DAY([91]!Loan_Start))</definedName>
    <definedName name="Payment_Date1">DATE(YEAR([91]!Loan_Start),MONTH([91]!Loan_Start)+Payment_Number,DAY([91]!Loan_Start))</definedName>
    <definedName name="Payment_Needed">"Pago necesario"</definedName>
    <definedName name="Pb">#REF!</definedName>
    <definedName name="Pd">#REF!</definedName>
    <definedName name="PEPE">[0]!ERR</definedName>
    <definedName name="Periodo">[41]Hoja1!$C$1</definedName>
    <definedName name="PeriodoPago">'[39]LIQUIDA-NOMINA'!$C$4</definedName>
    <definedName name="PeriodoRepago">#REF!</definedName>
    <definedName name="PeriodoRepagoCCP">#REF!</definedName>
    <definedName name="phed">[53]Hoja1!$C$4</definedName>
    <definedName name="phen">[53]Hoja1!$C$5</definedName>
    <definedName name="Pindis">#REF!</definedName>
    <definedName name="pint">'[73]7422CW00'!#REF!</definedName>
    <definedName name="pintura">'[73]7422CW00'!#REF!</definedName>
    <definedName name="pintyura">[92]STRSUMM0!#REF!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[34]BASES!$E$27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[35]BASES!$E$26</definedName>
    <definedName name="Porcentaje">#REF!</definedName>
    <definedName name="PORCENTAJE1">#REF!</definedName>
    <definedName name="PORTADA2">'[93]Hoja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[55]Tablas!$C$1:$C$65536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[45]medelo!$D$46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'[85]Informe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[53]Hoja1!$C$3</definedName>
    <definedName name="prnf">[53]Hoja1!$C$6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[34]BASES!$B$31</definedName>
    <definedName name="PROGDES">#REF!</definedName>
    <definedName name="Programa">#REF!</definedName>
    <definedName name="programainv">[0]!ERR</definedName>
    <definedName name="Proponente">#REF!</definedName>
    <definedName name="PRUEBA" localSheetId="0">[94]!absc</definedName>
    <definedName name="PRUEBA">[94]!absc</definedName>
    <definedName name="prueba1" localSheetId="0">[94]!absc</definedName>
    <definedName name="prueba1">[94]!absc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'[95]ORITO 02 '!$A$12</definedName>
    <definedName name="Pwf_actual">'[95]ORITO 02 '!$E$6</definedName>
    <definedName name="Pwf_i">[45]medelo!$A$66:$A$83</definedName>
    <definedName name="Pwf_min">'[95]ORITO 02 '!$E$8</definedName>
    <definedName name="Pwfd">#REF!</definedName>
    <definedName name="Q">#REF!</definedName>
    <definedName name="Q_actual">'[95]ORITO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[45]medelo!$B$63</definedName>
    <definedName name="qqqqqw" hidden="1">{"via1",#N/A,TRUE,"general";"via2",#N/A,TRUE,"general";"via3",#N/A,TRUE,"general"}</definedName>
    <definedName name="QS">#REF!</definedName>
    <definedName name="Qt">'[95]ORITO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'[89] ASR+Nafta'!$E$9:$E$21</definedName>
    <definedName name="Recall_3">'[89]Todos+Nafta'!$E$9:$E$21</definedName>
    <definedName name="Recorder">#REF!</definedName>
    <definedName name="recursos">[96]RECURSOS!$A$8:$A$204</definedName>
    <definedName name="rege" hidden="1">{"TAB1",#N/A,TRUE,"GENERAL";"TAB2",#N/A,TRUE,"GENERAL";"TAB3",#N/A,TRUE,"GENERAL";"TAB4",#N/A,TRUE,"GENERAL";"TAB5",#N/A,TRUE,"GENERAL"}</definedName>
    <definedName name="REGIMEN_CONTRAT">[88]Tablas!$M$6:$M$8</definedName>
    <definedName name="REGIONAL">[88]Tablas!$I$6:$I$10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0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[34]BASES!$E$31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[97]Ingenieria!#REF!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[53]Datos!$D$12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'[98]Form5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[34]BASES!$E$41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[53]Hoja1!$C$14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[53]Hoja1!$C$12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[44]steel!#REF!</definedName>
    <definedName name="SHEET">'[3]7422CW00'!#REF!</definedName>
    <definedName name="SHEET_KP">[44]steel!$C$7:$L$47</definedName>
    <definedName name="SHEET_MR">[44]steel!$C$7:$J$47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[39]CONTRATO!$I$9</definedName>
    <definedName name="smlv2001">[39]CONTRATO!$H$9</definedName>
    <definedName name="SMML">'[63]ASPECTOS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'Oferta económica JJ ING'!$I$81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'Oferta económica JJ ING'!$I$87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'Oferta económica JJ ING'!$I$87</definedName>
    <definedName name="solver_pre" localSheetId="0" hidden="1">0.000001</definedName>
    <definedName name="solver_rel1" localSheetId="0" hidden="1">2</definedName>
    <definedName name="solver_rhs1" localSheetId="0" hidden="1">'Oferta económica JJ ING'!$I$88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[53]Hoja1!$C$25</definedName>
    <definedName name="ssh">[53]Hoja1!$C$24</definedName>
    <definedName name="sss" localSheetId="0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'[99]PxQ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[51]Hoja1!$F$60</definedName>
    <definedName name="Summary">#REF!</definedName>
    <definedName name="SUP_ART">[44]steel!#REF!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[55]Tablas!$H$1:$H$65536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[21]!absc</definedName>
    <definedName name="t">[21]!absc</definedName>
    <definedName name="t_1" localSheetId="0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[55]Tablas!$B$1:$B$65536</definedName>
    <definedName name="TABLA">#REF!</definedName>
    <definedName name="tabla1">[100]Hoja3!$B$4:$F$28</definedName>
    <definedName name="TABLEKP">'[3]7422CW00'!#REF!</definedName>
    <definedName name="TABLEPRI">#REF!</definedName>
    <definedName name="tales">[1]LIQUIDACION!#REF!</definedName>
    <definedName name="Tambores">#REF!</definedName>
    <definedName name="Tanques">#REF!</definedName>
    <definedName name="TAREAS_INICIALES">#REF!</definedName>
    <definedName name="TARIFA">#REF!</definedName>
    <definedName name="TarifaPension">[39]EMPRESA!$F$24</definedName>
    <definedName name="TARIFAS">[101]TARIFAS!$A$1:$F$52</definedName>
    <definedName name="TarifaSalud">[39]EMPRESA!$F$26</definedName>
    <definedName name="Tasa">#REF!</definedName>
    <definedName name="TASA_DE_CAMBIO">#REF!</definedName>
    <definedName name="Tasa1">'[102]Bases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[39]EMPRESA!$F$16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[35]BASES!$E$27</definedName>
    <definedName name="TIPO">#REF!</definedName>
    <definedName name="TIPO_GRUPO">#REF!</definedName>
    <definedName name="TipoGC">[88]Tablas!$U$6:$U$15</definedName>
    <definedName name="TipoNeces">[88]Tablas!$Q$6:$Q$8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 localSheetId="0">'Oferta económica JJ ING'!$2:$12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[53]Datos!$D$14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1" localSheetId="0">Scheduled_Payment+Extra_Payment</definedName>
    <definedName name="Total_Payment1">Scheduled_Payment+Extra_Payment</definedName>
    <definedName name="total1">#REF!</definedName>
    <definedName name="TotalCesantias">'[39]NOMINA 1'!$N$38</definedName>
    <definedName name="TOTALHH">#REF!</definedName>
    <definedName name="TOTALHH1">#REF!</definedName>
    <definedName name="TotalVacaciones">'[39]NOMINA 1'!$N$37</definedName>
    <definedName name="TotAuxAlim">'[10]NOMINA-1'!$E$37</definedName>
    <definedName name="TotAuxAlimentacion">'[39]NOMINA 1'!$E$38</definedName>
    <definedName name="TotAuxCom">'[10]NOMINA-1'!$E$39</definedName>
    <definedName name="TotAuxComi">'[39]NOMINA 1'!$E$40</definedName>
    <definedName name="TotAuxDotacion">'[39]NOMINA 1'!$E$41</definedName>
    <definedName name="TotAuxHab">'[39]NOMINA 1'!$E$37</definedName>
    <definedName name="TotAuxTransporte">'[39]NOMINA 1'!$E$39</definedName>
    <definedName name="TotBasico">'[39]NOMINA 1'!$E$35</definedName>
    <definedName name="TotCom">'[10]NOMINA-1'!$E$41</definedName>
    <definedName name="TotComision">'[39]NOMINA 1'!$E$42</definedName>
    <definedName name="TotExtras">'[39]NOMINA 1'!$E$36</definedName>
    <definedName name="TotIntercesantias">'[39]NOMINA 1'!$N$39</definedName>
    <definedName name="TotPrimaServicios">'[39]NOMINA 1'!$N$36</definedName>
    <definedName name="TotPrimaServicos">'[39]NOMINA 1'!$N$36</definedName>
    <definedName name="TotPrimaVacaciones">'[39]NOMINA 1'!$N$41</definedName>
    <definedName name="TotPrimConv">'[10]NOMINA-1'!$N$39</definedName>
    <definedName name="TotPrimConvencional">'[39]NOMINA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[103]desmonte!$E$48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[104]Tablas!$B$2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'[87]CCP,LEYES,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'[105]Lista APU'!$A$3:$D$479</definedName>
    <definedName name="UNITARIO">[106]Unitarios!$A$3:$D$13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'[76]1'!$N$42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[107]CONTRATO!$E$9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'[73]7422CW00'!#REF!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[88]Tablas!$A$6:$A$26</definedName>
    <definedName name="VigenciaDolares">#REF!</definedName>
    <definedName name="VigenciaPesos">#REF!</definedName>
    <definedName name="VIGFUTURA">[88]Tablas!$J$6:$J$8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[49]Personalizar!$E$15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'[108]2004'!#REF!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'[36]Res-Accide-10'!#REF!</definedName>
    <definedName name="wedw">#REF!</definedName>
    <definedName name="WEFWE">'[36]Res-Accide-10'!#REF!</definedName>
    <definedName name="WER">'[36]Res-Accide-10'!$S$2:$S$7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'[36]Res-Accide-10'!#REF!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 localSheetId="0">[109]!absc</definedName>
    <definedName name="xxxxx">[109]!absc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0">[26]!absc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'[110]AISLAMIENTO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'[50]A. P. U.'!#REF!</definedName>
  </definedNames>
  <calcPr calcId="162913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77" i="15" l="1"/>
  <c r="I76" i="15"/>
  <c r="I62" i="15"/>
  <c r="I74" i="15" l="1"/>
  <c r="I75" i="15"/>
  <c r="I73" i="15"/>
  <c r="I72" i="15"/>
  <c r="I71" i="15"/>
  <c r="I70" i="15"/>
  <c r="I69" i="15"/>
  <c r="I68" i="15"/>
  <c r="I60" i="15"/>
  <c r="I65" i="15"/>
  <c r="I66" i="15" s="1"/>
  <c r="I61" i="15"/>
  <c r="I59" i="15"/>
  <c r="I57" i="15"/>
  <c r="I58" i="15"/>
  <c r="I42" i="15"/>
  <c r="I47" i="15"/>
  <c r="I43" i="15"/>
  <c r="I26" i="15"/>
  <c r="I25" i="15"/>
  <c r="I24" i="15"/>
  <c r="I23" i="15"/>
  <c r="I22" i="15"/>
  <c r="I78" i="15" l="1"/>
  <c r="I44" i="15"/>
  <c r="I21" i="15"/>
  <c r="I15" i="15" l="1"/>
  <c r="I50" i="15" l="1"/>
  <c r="I20" i="15" l="1"/>
  <c r="I46" i="15" l="1"/>
  <c r="I48" i="15" s="1"/>
  <c r="I55" i="15"/>
  <c r="I56" i="15"/>
  <c r="I52" i="15"/>
  <c r="I53" i="15"/>
  <c r="I51" i="15"/>
  <c r="I54" i="15" l="1"/>
  <c r="I63" i="15" s="1"/>
  <c r="I37" i="15" l="1"/>
  <c r="I16" i="15"/>
  <c r="I39" i="15"/>
  <c r="I33" i="15"/>
  <c r="I14" i="15"/>
  <c r="I38" i="15"/>
  <c r="I34" i="15"/>
  <c r="I40" i="15" l="1"/>
  <c r="I35" i="15"/>
  <c r="I17" i="15"/>
  <c r="I29" i="15"/>
  <c r="I30" i="15"/>
  <c r="I19" i="15"/>
  <c r="I27" i="15" s="1"/>
  <c r="I31" i="15" l="1"/>
  <c r="I79" i="15" s="1"/>
  <c r="I82" i="15" l="1"/>
  <c r="I83" i="15" l="1"/>
</calcChain>
</file>

<file path=xl/sharedStrings.xml><?xml version="1.0" encoding="utf-8"?>
<sst xmlns="http://schemas.openxmlformats.org/spreadsheetml/2006/main" count="192" uniqueCount="142">
  <si>
    <t>Formulario 1 - Propuesta económica  - Documento tipo de selección abreviada de menor cuantía - versión 2</t>
  </si>
  <si>
    <t>Código</t>
  </si>
  <si>
    <t>CCE-EICP-FM-25</t>
  </si>
  <si>
    <t>Versión</t>
  </si>
  <si>
    <t>FORMULARIO 1</t>
  </si>
  <si>
    <t>ITEM DE PAGO</t>
  </si>
  <si>
    <t>DESCRIPCION</t>
  </si>
  <si>
    <t>UND.</t>
  </si>
  <si>
    <t>CANTIDAD</t>
  </si>
  <si>
    <t>VALOR UNITARIO</t>
  </si>
  <si>
    <t xml:space="preserve">VALOR TOTAL                                </t>
  </si>
  <si>
    <t>PRELIMINARES</t>
  </si>
  <si>
    <t>Subtotal</t>
  </si>
  <si>
    <t xml:space="preserve">SUBTOTAL OBRAS </t>
  </si>
  <si>
    <t>SUBTOTAL OBRAS (INCLUYE AIU)</t>
  </si>
  <si>
    <t>VALOR TOTAL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</si>
  <si>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A.I.U. </t>
    </r>
  </si>
  <si>
    <t>PORCENTAJE</t>
  </si>
  <si>
    <r>
      <rPr>
        <b/>
        <sz val="11"/>
        <rFont val="Arial"/>
        <family val="2"/>
      </rPr>
      <t>NOTA 2:</t>
    </r>
    <r>
      <rPr>
        <sz val="11"/>
        <rFont val="Arial"/>
        <family val="2"/>
      </rPr>
      <t xml:space="preserve">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</si>
  <si>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ADMINISTRACION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</si>
  <si>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</si>
  <si>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</si>
  <si>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</si>
  <si>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</si>
  <si>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</si>
  <si>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</si>
  <si>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</si>
  <si>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</si>
  <si>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[La entidad puede utilizar este formulario de detalle del presupuesto oficial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</si>
  <si>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 amarillo. Tratándose de otras modalidades de precio, la Entidad puede o no configurar los mismos aspectos.</t>
  </si>
  <si>
    <t>No</t>
  </si>
  <si>
    <r>
      <rPr>
        <b/>
        <sz val="11"/>
        <rFont val="Arial"/>
        <family val="2"/>
      </rPr>
      <t>NOTA 4:</t>
    </r>
    <r>
      <rPr>
        <sz val="11"/>
        <rFont val="Arial"/>
        <family val="2"/>
      </rPr>
      <t xml:space="preserve"> Siguiendo las recomendaciones de la Guía de Colombia Compra Eficiente, presentar la oferta</t>
    </r>
  </si>
  <si>
    <r>
      <rPr>
        <b/>
        <sz val="11"/>
        <rFont val="Arial"/>
        <family val="2"/>
      </rPr>
      <t>NOTA 5:</t>
    </r>
    <r>
      <rPr>
        <sz val="11"/>
        <rFont val="Arial"/>
        <family val="2"/>
      </rPr>
      <t xml:space="preserve">  Revisar el Formulario 1 de Presupuesto con sus decimales y tenerlos en cuenta para la presentación de la propuesta económica.</t>
    </r>
  </si>
  <si>
    <t>dia</t>
  </si>
  <si>
    <t>JORNAL AYUDANTE</t>
  </si>
  <si>
    <t>RELLENO EN MATERIAL SELECCIONADO PROVENIENTE DE LA EXCAVACION (APISONADO)</t>
  </si>
  <si>
    <t>SUMINISTRO, TRANSPORTE E INSTALACION BARRERA CON BOMBONES EN GUADUA  Y CINTA DE SEGURIDAD</t>
  </si>
  <si>
    <t>SUMINISTRO, TRANSPORTE E INSTALACION DE CORDÓN PARA CONTROL DE AGUAS LLUVIAS</t>
  </si>
  <si>
    <t>SOBREACARREO EN VEHICULO NO AUTOMOTOR AL HOMBRO</t>
  </si>
  <si>
    <t>m</t>
  </si>
  <si>
    <t>m3</t>
  </si>
  <si>
    <t>MOVIMIENTO DE TIERRRAS</t>
  </si>
  <si>
    <t>EXCAVACIÓN EN ZANJA - MATERIAL COMÚN - 0.0 A 2.0 M</t>
  </si>
  <si>
    <t>EXCAVACIÓN EN ZANJA - CONGLOMERADO - 0.0 A 2.0 M</t>
  </si>
  <si>
    <t>EXCAVACIÓN PARA ESTRUCTURAS - MATERIAL COMÚN - 0.0 A 2.0 M</t>
  </si>
  <si>
    <t>EXCAVACIÓN PARA ESTRUCTURAS - CONGLOMERADO - 0.0 A 2.0 M</t>
  </si>
  <si>
    <t>RETIRO DE MATERIAL SOBRANTE EN VOLQUETA, CARGUE MANUAL</t>
  </si>
  <si>
    <t>FILTRO EN PIEDRA</t>
  </si>
  <si>
    <t>RELLENO COMPACTADO CON MATERIAL DE PRESTAMO</t>
  </si>
  <si>
    <t>CIMIENTOS</t>
  </si>
  <si>
    <t>02A.005</t>
  </si>
  <si>
    <t>02A.019</t>
  </si>
  <si>
    <t>SUMINISTRO, TRANSPORTE E INSTALACION VIGA CIMENTACION CONCRETO 3000 PSI</t>
  </si>
  <si>
    <t>SUMINISTRO, TRANSPORTE E INSTALACION PILOTES EN CONCRETO 3000 PSI D= 0.35 m</t>
  </si>
  <si>
    <t>PISOS BASES Y RELLENOS</t>
  </si>
  <si>
    <t>m2</t>
  </si>
  <si>
    <t>4.007</t>
  </si>
  <si>
    <t>4.013</t>
  </si>
  <si>
    <t>SUMINISTRO, TRANSPORTE E INSTALACION GEOTEXTIL NO TEJIDO 1600</t>
  </si>
  <si>
    <t>SUMINISTRO, TRANSPORTE E INSTALACION AFIRMADO COMPACTADO PARA ESTRUCTURAS</t>
  </si>
  <si>
    <t>ESTRUCTURAS EN CONCRETO</t>
  </si>
  <si>
    <t>Kg</t>
  </si>
  <si>
    <t>5.008</t>
  </si>
  <si>
    <t>5.086</t>
  </si>
  <si>
    <t>5.091</t>
  </si>
  <si>
    <t>SUMINISTRO, TRANSPORTE E INSTALACION MALLA ELECTROSOLDADA M-188 Q-5 F  6 mm c/.15m en ambos sentidos (Incluye alambre negro, colocación y traslapo).</t>
  </si>
  <si>
    <t>SUMINISTRO TRANSPORTE E INSTALACION MURO EN CONCRETO 21 MPA, NO INCLUYE REFUERZO</t>
  </si>
  <si>
    <t>SUMINISTRO TRANSPORTE E INSTALACION ACERO DE 60000 PSI ( INCLUYE ALAMBRE NEGRO Y FIGURACION)</t>
  </si>
  <si>
    <t>OBRAS EXTERIORES</t>
  </si>
  <si>
    <t>21.006</t>
  </si>
  <si>
    <t>SUMINISTRO, TRANSPORTE E INSTALACIÓN DE CUNETA PARA VÍA VEHICULAR CONCRETO CLASE II PRODUCIDO EN OBRA</t>
  </si>
  <si>
    <t>SUMINISTRO, TRANSPORTE E INSTALACIÓN DE EMPRADIZACIÓN DE TALUDES Y ZONAS VERDES</t>
  </si>
  <si>
    <t>ALCANTARILLADO</t>
  </si>
  <si>
    <t>21.002</t>
  </si>
  <si>
    <t>24.018</t>
  </si>
  <si>
    <t>24.036</t>
  </si>
  <si>
    <t>SUMINISTRO, TRANSPORTE E INSTALACION TUBERÍA PVC CORRUGADA DE 24" PARA ALCANTARILLADO</t>
  </si>
  <si>
    <t>SUMINISTRO, TRANSPORTE E INSTALACION  TUBERÍA PVC PERFILADA (36") ALCANTARILLADO</t>
  </si>
  <si>
    <t>ESTABILIDAD DE TALUDES</t>
  </si>
  <si>
    <t>27.001</t>
  </si>
  <si>
    <t>27.003</t>
  </si>
  <si>
    <t>27.006</t>
  </si>
  <si>
    <t>27.009</t>
  </si>
  <si>
    <t>27.010</t>
  </si>
  <si>
    <t>27.011</t>
  </si>
  <si>
    <t>27.017</t>
  </si>
  <si>
    <t>27.018</t>
  </si>
  <si>
    <t>27.019</t>
  </si>
  <si>
    <t>27.022</t>
  </si>
  <si>
    <t>27.023</t>
  </si>
  <si>
    <t>27.025</t>
  </si>
  <si>
    <t>SUMINISTRO, TRANSPORTE E INSTALACION INYECCION MORTERO 1:2 PARA ANCLAJE PANTALLA PASIVA</t>
  </si>
  <si>
    <t>SUMINISTRO, TRANSPORTE E INSTALACION CANALES CON PANTALLAS DEFLECTORAS Y RAPIDAS CON TAPA EN CONCRETO DE 3000 PSI PRODUCIDO EN OBRA</t>
  </si>
  <si>
    <t>SUMINISTRO, TRANSPORTE E INSTALACION ALCANTARILLA DE CAJON O BOX COULVERT EN CONCRETO DE 3000 PSI</t>
  </si>
  <si>
    <t>SUMINISTRO, TRANSPORTE E INSTALACION ENROCADOS CON LIGANTE DE CONCRETO 3000 PSI PARA PROTECCION DE ENTREGAS O REVESTIMIENTO DE CAUCES - DOSIFICACION: CONCRETO 40%, PIEDRA 60%</t>
  </si>
  <si>
    <t>SUMINISTRO, TRANSPORTE E INSTALACION CANALES EN COSTALES DE FIBRA CON SUELO CEMENTO 10:1</t>
  </si>
  <si>
    <t>SUMINISTRO, TRANSPORTE E INSTALACION GAVIONES CON COSTALES DE FIBRA CON SUELO CEMENTO 10:1</t>
  </si>
  <si>
    <t>SUMINISTRO, TRANSPORTE E INSTALACION TUBERIA Ø 3" ALL PERFORADA PARA DRENES</t>
  </si>
  <si>
    <t>SUMINISTRO, TRANSPORTE E INSTALACION PERFORACION PARA DREN HORIZONTAL EN TIERRA CON EQUIPO MECANICO</t>
  </si>
  <si>
    <t>SUMINISTRO, TRANSPORTE E INSTALACION PERFORACION PARA DREN HORIZONTAL EN ROCA CON EQUIPO MECANICO &lt;10M</t>
  </si>
  <si>
    <t>SUMINISTRO, TRANSPORTE E INSTALACION TRINCHOS EN GUADUA</t>
  </si>
  <si>
    <t>SUMINISTRO, TRANSPORTE E INSTALACION CANALES ESCALONADOS EN CONCRETO DE 3000 PSI PRODUCIDO EN OBRA</t>
  </si>
  <si>
    <t>SUMINISTRO, TRANSPORTE E INSTALACION MUROS Y PANTALLAS DE CONTENCION CONCRETO REFORZADO DE 3000 PSI. NO INCLUYE REFUERZO.</t>
  </si>
  <si>
    <t>SUMINISTRO, TRANSPORTE E INSTALACION GAVIONES EN MEDIA ZOGA EN MALLA GALVANIZADA 12-2"</t>
  </si>
  <si>
    <t>DEMOLICIONES</t>
  </si>
  <si>
    <t>DEMOLICIÓN DE ESTRUCTURAS DE CONCRETO HIDRÁULICO</t>
  </si>
  <si>
    <t>29.001</t>
  </si>
  <si>
    <t>SUMINISTRO, TRANSPORTE E INSTALACION RELLENO EN AFIRMADO COMPACTADO</t>
  </si>
  <si>
    <t>LOCALIZACION Y REPLANTEO</t>
  </si>
  <si>
    <t xml:space="preserve">EXCAVACION PARA PILOTES D=&lt;  a 35 cm (0-6)m </t>
  </si>
  <si>
    <t>CONFORMACION TALUDES SISTEMA MANUAL</t>
  </si>
  <si>
    <t>SUMINISTRO, TRANSPORTE E INSTALACION MALLA ELECTROSOLDADA M-131 Q-3.1 F 5.0mm c/.15m en ambos sentidos (Incluye alambre negro, colocación y traslapo).</t>
  </si>
  <si>
    <t>SOBREACARREO EN VEHICULO NO AUTOMOTOR AL HOMBRO EN FUERTE PENDIENTE Y/O ESCALAS ( SIN ACARREO LIBRA )</t>
  </si>
  <si>
    <t>m3-Hm</t>
  </si>
  <si>
    <t>SUMINISTRO, TRANSPORTE E INSTALACION PAVIMENTO EN CONCRETO MR 42 HECHO EN OBRA</t>
  </si>
  <si>
    <t>32.001</t>
  </si>
  <si>
    <t>32.080</t>
  </si>
  <si>
    <t>32.083</t>
  </si>
  <si>
    <t>33.090</t>
  </si>
  <si>
    <t>33.108</t>
  </si>
  <si>
    <t>30.002</t>
  </si>
  <si>
    <t>33.088</t>
  </si>
  <si>
    <t>23.028</t>
  </si>
  <si>
    <t>SUMINISTRO, TRANSPORTE E INSTALACION DE PLASTICOS PARA PROTECCIÓN EN TALUDES</t>
  </si>
  <si>
    <t>SOBREACARREO EN JEEP O CAMIONETA HASTA 3 KM</t>
  </si>
  <si>
    <t>OTROS ITEMS</t>
  </si>
  <si>
    <t>1.056</t>
  </si>
  <si>
    <t>1.061</t>
  </si>
  <si>
    <t>1.083</t>
  </si>
  <si>
    <t>2.001</t>
  </si>
  <si>
    <t>2.004</t>
  </si>
  <si>
    <t>2.010</t>
  </si>
  <si>
    <t>2.012</t>
  </si>
  <si>
    <t>2.032</t>
  </si>
  <si>
    <t>2.049</t>
  </si>
  <si>
    <t>2.052</t>
  </si>
  <si>
    <t>2.053</t>
  </si>
  <si>
    <t>“CONSTRUCCION Y MANTENIMIENTO DE LA RED VIAL RURAL Y SUS OBRAS COMPLEMENTARIAS EN LOS CORREGIMIENTOS PANORAMA, AGROTURISTICO Y RIOBLANCO DEL MUNICIPIO DE MANIZALES, POR MONTO AGOTABLE SIN FÓRMULA DE REAJUSTE ”</t>
  </si>
  <si>
    <t>OFERTA ECONÓMICA</t>
  </si>
  <si>
    <t>JJ INGENIERÍA Y CONSTRUCCIÓN S.A.S.</t>
  </si>
  <si>
    <t>R.L. JAVIER DE JESÚS GARCÍA PAREJA</t>
  </si>
  <si>
    <t>PROPONENTE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</si>
</sst>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8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_);\(&quot;$&quot;\ #,##0\)"/>
    <numFmt numFmtId="165" formatCode="&quot;$&quot;\ #,##0.00_);\(&quot;$&quot;\ #,##0.00\)"/>
    <numFmt numFmtId="166" formatCode="_(&quot;$&quot;\ * #,##0.00_);_(&quot;$&quot;\ * \(#,##0.00\);_(&quot;$&quot;\ * &quot;-&quot;??_);_(@_)"/>
    <numFmt numFmtId="167" formatCode="_ * #,##0.00_ ;_ * \-#,##0.00_ ;_ * &quot;-&quot;??_ ;_ @_ "/>
    <numFmt numFmtId="168" formatCode="_ &quot;$&quot;\ * #,##0_ ;_ &quot;$&quot;\ * \-#,##0_ ;_ &quot;$&quot;\ * &quot;-&quot;_ ;_ @_ "/>
    <numFmt numFmtId="169" formatCode="&quot;$&quot;\ #,##0.00;[Red]&quot;$&quot;\ \-#,##0.00"/>
    <numFmt numFmtId="170" formatCode="&quot;$&quot;\ #,##0"/>
    <numFmt numFmtId="171" formatCode="_-[$$-240A]* #,##0_-;\-[$$-240A]* #,##0_-;_-[$$-240A]* &quot;-&quot;??_-;_-@_-"/>
    <numFmt numFmtId="172" formatCode="_-[$$-240A]\ * #,##0.00_ ;_-[$$-240A]\ * \-#,##0.00\ ;_-[$$-240A]\ * &quot;-&quot;??_ ;_-@_ "/>
    <numFmt numFmtId="173" formatCode="_-* #,##0.00\ &quot;Pts&quot;_-;\-* #,##0.00\ &quot;Pts&quot;_-;_-* &quot;-&quot;??\ &quot;Pts&quot;_-;_-@_-"/>
    <numFmt numFmtId="174" formatCode="_([$$-240A]\ * #,##0.00_);_([$$-240A]\ * \(#,##0.00\);_([$$-240A]\ * &quot;-&quot;??_);_(@_)"/>
    <numFmt numFmtId="175" formatCode="_([$$-240A]\ * #,##0_);_([$$-240A]\ * \(#,##0\);_([$$-240A]\ * &quot;-&quot;??_);_(@_)"/>
    <numFmt numFmtId="176" formatCode="0#.00\ \L\t"/>
    <numFmt numFmtId="177" formatCode="_ [$$-240A]\ * #,##0.00_ ;_ [$$-240A]\ * \-#,##0.00_ ;_ [$$-240A]\ * &quot;-&quot;??_ ;_ @_ "/>
    <numFmt numFmtId="178" formatCode="_ * #,##0_ ;_ * \-#,##0_ ;_ * &quot;-&quot;??_ ;_ @_ "/>
  </numFmts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 Narrow"/>
      <family val="2"/>
    </font>
    <font>
      <sz val="11"/>
      <name val="Arial Narrow"/>
      <family val="2"/>
    </font>
    <font>
      <sz val="10"/>
      <name val="Arial"/>
      <family val="2"/>
    </font>
    <font>
      <b/>
      <sz val="8"/>
      <color rgb="FF595959"/>
      <name val="Arial"/>
      <family val="2"/>
      <charset val="1"/>
    </font>
    <font>
      <b/>
      <sz val="11"/>
      <name val="Arial"/>
      <family val="2"/>
    </font>
    <font>
      <sz val="11"/>
      <name val="Arial"/>
      <family val="2"/>
    </font>
    <font>
      <b/>
      <sz val="12"/>
      <name val="Arial Narrow"/>
      <family val="2"/>
    </font>
    <font>
      <b/>
      <sz val="14"/>
      <name val="Arial Narrow"/>
      <family val="2"/>
    </font>
    <font>
      <b/>
      <sz val="16"/>
      <name val="Arial Narrow"/>
      <family val="2"/>
    </font>
    <font>
      <sz val="8"/>
      <name val="Arial Narrow"/>
      <family val="2"/>
    </font>
    <font>
      <b/>
      <sz val="12"/>
      <color rgb="FFFF0000"/>
      <name val="Arial Narrow"/>
      <family val="2"/>
    </font>
    <font>
      <sz val="10"/>
      <name val="Arial Narrow"/>
      <family val="2"/>
    </font>
    <font>
      <sz val="14"/>
      <name val="Arial Narrow"/>
      <family val="2"/>
    </font>
    <font>
      <sz val="8"/>
      <name val="Arial"/>
      <family val="2"/>
      <charset val="1"/>
    </font>
    <font>
      <b/>
      <sz val="18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61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indexed="64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</borders>
  <cellStyleXfs count="45">
    <xf numFmtId="0" fontId="0" fillId="0" borderId="0"/>
    <xf numFmtId="167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8" fillId="0" borderId="0"/>
    <xf numFmtId="0" fontId="7" fillId="0" borderId="0"/>
    <xf numFmtId="0" fontId="11" fillId="0" borderId="0"/>
    <xf numFmtId="0" fontId="11" fillId="0" borderId="0"/>
    <xf numFmtId="168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173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6" fillId="0" borderId="0"/>
    <xf numFmtId="0" fontId="6" fillId="0" borderId="0"/>
    <xf numFmtId="9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11" fillId="0" borderId="0"/>
    <xf numFmtId="0" fontId="5" fillId="0" borderId="0"/>
    <xf numFmtId="0" fontId="11" fillId="0" borderId="0"/>
    <xf numFmtId="9" fontId="11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1" fontId="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71">
    <xf numFmtId="0" fontId="0" fillId="0" borderId="0" xfId="0"/>
    <xf numFmtId="0" fontId="9" fillId="0" borderId="0" xfId="3" applyFont="1"/>
    <xf numFmtId="0" fontId="10" fillId="0" borderId="0" xfId="3" applyFont="1"/>
    <xf numFmtId="0" fontId="9" fillId="0" borderId="1" xfId="3" applyFont="1" applyBorder="1"/>
    <xf numFmtId="0" fontId="9" fillId="0" borderId="2" xfId="3" applyFont="1" applyBorder="1"/>
    <xf numFmtId="0" fontId="9" fillId="0" borderId="3" xfId="3" applyFont="1" applyBorder="1"/>
    <xf numFmtId="0" fontId="9" fillId="0" borderId="4" xfId="3" applyFont="1" applyBorder="1"/>
    <xf numFmtId="0" fontId="9" fillId="0" borderId="5" xfId="3" applyFont="1" applyBorder="1"/>
    <xf numFmtId="0" fontId="9" fillId="2" borderId="0" xfId="3" applyFont="1" applyFill="1"/>
    <xf numFmtId="0" fontId="9" fillId="2" borderId="4" xfId="3" applyFont="1" applyFill="1" applyBorder="1"/>
    <xf numFmtId="0" fontId="9" fillId="2" borderId="5" xfId="3" applyFont="1" applyFill="1" applyBorder="1"/>
    <xf numFmtId="0" fontId="9" fillId="0" borderId="11" xfId="5" applyFont="1" applyBorder="1" applyAlignment="1">
      <alignment horizontal="center" vertical="center"/>
    </xf>
    <xf numFmtId="164" fontId="9" fillId="0" borderId="12" xfId="8" applyNumberFormat="1" applyFont="1" applyBorder="1" applyAlignment="1">
      <alignment horizontal="right" vertical="center" wrapText="1"/>
    </xf>
    <xf numFmtId="0" fontId="15" fillId="5" borderId="13" xfId="5" applyFont="1" applyFill="1" applyBorder="1" applyAlignment="1">
      <alignment vertical="center"/>
    </xf>
    <xf numFmtId="0" fontId="15" fillId="5" borderId="14" xfId="5" applyFont="1" applyFill="1" applyBorder="1" applyAlignment="1">
      <alignment vertical="center"/>
    </xf>
    <xf numFmtId="0" fontId="9" fillId="0" borderId="13" xfId="5" applyFont="1" applyBorder="1" applyAlignment="1">
      <alignment horizontal="left" vertical="center"/>
    </xf>
    <xf numFmtId="0" fontId="9" fillId="0" borderId="14" xfId="3" applyFont="1" applyBorder="1"/>
    <xf numFmtId="170" fontId="16" fillId="0" borderId="16" xfId="7" applyNumberFormat="1" applyFont="1" applyBorder="1" applyAlignment="1">
      <alignment horizontal="right" vertical="center"/>
    </xf>
    <xf numFmtId="0" fontId="9" fillId="0" borderId="17" xfId="5" applyFont="1" applyBorder="1" applyAlignment="1">
      <alignment horizontal="left" vertical="center"/>
    </xf>
    <xf numFmtId="0" fontId="9" fillId="0" borderId="0" xfId="5" applyFont="1" applyAlignment="1">
      <alignment horizontal="center" vertical="center"/>
    </xf>
    <xf numFmtId="0" fontId="9" fillId="0" borderId="0" xfId="5" applyFont="1" applyAlignment="1">
      <alignment horizontal="left" vertical="center" wrapText="1"/>
    </xf>
    <xf numFmtId="2" fontId="9" fillId="0" borderId="14" xfId="5" applyNumberFormat="1" applyFont="1" applyBorder="1" applyAlignment="1">
      <alignment horizontal="center" vertical="center"/>
    </xf>
    <xf numFmtId="0" fontId="9" fillId="0" borderId="14" xfId="5" applyFont="1" applyBorder="1" applyAlignment="1">
      <alignment horizontal="left" vertical="center"/>
    </xf>
    <xf numFmtId="0" fontId="9" fillId="0" borderId="14" xfId="5" applyFont="1" applyBorder="1" applyAlignment="1">
      <alignment horizontal="center" vertical="center"/>
    </xf>
    <xf numFmtId="165" fontId="9" fillId="0" borderId="19" xfId="8" applyNumberFormat="1" applyFont="1" applyBorder="1" applyAlignment="1">
      <alignment horizontal="right" vertical="center" wrapText="1"/>
    </xf>
    <xf numFmtId="164" fontId="16" fillId="0" borderId="18" xfId="8" applyNumberFormat="1" applyFont="1" applyBorder="1" applyAlignment="1">
      <alignment horizontal="right" vertical="center" wrapText="1"/>
    </xf>
    <xf numFmtId="0" fontId="9" fillId="0" borderId="14" xfId="5" applyFont="1" applyBorder="1" applyAlignment="1">
      <alignment horizontal="left" vertical="center" wrapText="1"/>
    </xf>
    <xf numFmtId="4" fontId="9" fillId="0" borderId="20" xfId="7" applyNumberFormat="1" applyFont="1" applyBorder="1" applyAlignment="1">
      <alignment vertical="center" wrapText="1"/>
    </xf>
    <xf numFmtId="0" fontId="9" fillId="0" borderId="0" xfId="9" applyFont="1"/>
    <xf numFmtId="0" fontId="9" fillId="0" borderId="4" xfId="9" applyFont="1" applyBorder="1"/>
    <xf numFmtId="0" fontId="9" fillId="0" borderId="5" xfId="9" applyFont="1" applyBorder="1"/>
    <xf numFmtId="0" fontId="18" fillId="0" borderId="0" xfId="9" applyFont="1"/>
    <xf numFmtId="49" fontId="15" fillId="0" borderId="0" xfId="10" applyNumberFormat="1" applyFont="1" applyAlignment="1">
      <alignment horizontal="right" vertical="center"/>
    </xf>
    <xf numFmtId="172" fontId="15" fillId="0" borderId="0" xfId="10" applyNumberFormat="1" applyFont="1" applyAlignment="1">
      <alignment vertical="center"/>
    </xf>
    <xf numFmtId="0" fontId="9" fillId="0" borderId="0" xfId="11" applyFont="1"/>
    <xf numFmtId="0" fontId="9" fillId="0" borderId="0" xfId="11" applyFont="1" applyAlignment="1">
      <alignment horizontal="center"/>
    </xf>
    <xf numFmtId="0" fontId="9" fillId="0" borderId="0" xfId="6" applyFont="1" applyAlignment="1">
      <alignment horizontal="center" vertical="center"/>
    </xf>
    <xf numFmtId="0" fontId="15" fillId="0" borderId="21" xfId="11" applyFont="1" applyBorder="1" applyAlignment="1">
      <alignment horizontal="left" vertical="center"/>
    </xf>
    <xf numFmtId="9" fontId="9" fillId="0" borderId="22" xfId="12" applyNumberFormat="1" applyFont="1" applyBorder="1" applyAlignment="1">
      <alignment horizontal="center" vertical="center"/>
    </xf>
    <xf numFmtId="174" fontId="15" fillId="0" borderId="22" xfId="12" applyNumberFormat="1" applyFont="1" applyBorder="1" applyAlignment="1">
      <alignment vertical="center"/>
    </xf>
    <xf numFmtId="0" fontId="9" fillId="0" borderId="23" xfId="11" applyFont="1" applyBorder="1" applyAlignment="1">
      <alignment vertical="center"/>
    </xf>
    <xf numFmtId="2" fontId="9" fillId="0" borderId="0" xfId="11" applyNumberFormat="1" applyFont="1"/>
    <xf numFmtId="174" fontId="9" fillId="0" borderId="0" xfId="12" applyNumberFormat="1" applyFont="1"/>
    <xf numFmtId="39" fontId="15" fillId="0" borderId="0" xfId="12" applyNumberFormat="1" applyFont="1" applyAlignment="1">
      <alignment vertical="center"/>
    </xf>
    <xf numFmtId="177" fontId="9" fillId="0" borderId="5" xfId="9" applyNumberFormat="1" applyFont="1" applyBorder="1"/>
    <xf numFmtId="0" fontId="20" fillId="0" borderId="0" xfId="9" applyFont="1"/>
    <xf numFmtId="0" fontId="9" fillId="0" borderId="24" xfId="9" applyFont="1" applyBorder="1"/>
    <xf numFmtId="0" fontId="9" fillId="0" borderId="25" xfId="3" applyFont="1" applyBorder="1"/>
    <xf numFmtId="178" fontId="9" fillId="0" borderId="25" xfId="1" applyNumberFormat="1" applyFont="1" applyBorder="1"/>
    <xf numFmtId="0" fontId="9" fillId="0" borderId="26" xfId="3" applyFont="1" applyBorder="1"/>
    <xf numFmtId="167" fontId="10" fillId="0" borderId="0" xfId="1" applyFont="1"/>
    <xf numFmtId="164" fontId="9" fillId="0" borderId="30" xfId="8" applyNumberFormat="1" applyFont="1" applyBorder="1" applyAlignment="1">
      <alignment horizontal="right" vertical="center" wrapText="1"/>
    </xf>
    <xf numFmtId="170" fontId="16" fillId="0" borderId="15" xfId="7" applyNumberFormat="1" applyFont="1" applyBorder="1" applyAlignment="1">
      <alignment horizontal="right" vertical="center"/>
    </xf>
    <xf numFmtId="170" fontId="16" fillId="0" borderId="6" xfId="7" applyNumberFormat="1" applyFont="1" applyBorder="1" applyAlignment="1">
      <alignment horizontal="right" vertical="center"/>
    </xf>
    <xf numFmtId="4" fontId="9" fillId="0" borderId="9" xfId="7" applyNumberFormat="1" applyFont="1" applyBorder="1" applyAlignment="1">
      <alignment vertical="center" wrapText="1"/>
    </xf>
    <xf numFmtId="164" fontId="9" fillId="0" borderId="7" xfId="8" applyNumberFormat="1" applyFont="1" applyBorder="1" applyAlignment="1">
      <alignment horizontal="right" vertical="center" wrapText="1"/>
    </xf>
    <xf numFmtId="4" fontId="9" fillId="0" borderId="32" xfId="7" applyNumberFormat="1" applyFont="1" applyBorder="1" applyAlignment="1">
      <alignment vertical="center" wrapText="1"/>
    </xf>
    <xf numFmtId="167" fontId="10" fillId="0" borderId="23" xfId="1" applyFont="1" applyBorder="1"/>
    <xf numFmtId="167" fontId="10" fillId="0" borderId="32" xfId="1" applyFont="1" applyBorder="1"/>
    <xf numFmtId="164" fontId="16" fillId="0" borderId="10" xfId="8" applyNumberFormat="1" applyFont="1" applyBorder="1" applyAlignment="1">
      <alignment horizontal="right" vertical="center" wrapText="1"/>
    </xf>
    <xf numFmtId="0" fontId="15" fillId="5" borderId="27" xfId="5" applyFont="1" applyFill="1" applyBorder="1" applyAlignment="1">
      <alignment vertical="center"/>
    </xf>
    <xf numFmtId="0" fontId="10" fillId="0" borderId="0" xfId="9" applyFont="1"/>
    <xf numFmtId="171" fontId="10" fillId="0" borderId="0" xfId="9" applyNumberFormat="1" applyFont="1"/>
    <xf numFmtId="167" fontId="9" fillId="0" borderId="0" xfId="1" applyFont="1"/>
    <xf numFmtId="167" fontId="9" fillId="0" borderId="0" xfId="9" applyNumberFormat="1" applyFont="1"/>
    <xf numFmtId="171" fontId="10" fillId="0" borderId="0" xfId="3" applyNumberFormat="1" applyFont="1"/>
    <xf numFmtId="0" fontId="21" fillId="0" borderId="0" xfId="9" applyFont="1"/>
    <xf numFmtId="43" fontId="10" fillId="0" borderId="0" xfId="3" applyNumberFormat="1" applyFont="1"/>
    <xf numFmtId="43" fontId="9" fillId="0" borderId="0" xfId="9" applyNumberFormat="1" applyFont="1"/>
    <xf numFmtId="164" fontId="9" fillId="0" borderId="0" xfId="9" applyNumberFormat="1" applyFont="1"/>
    <xf numFmtId="0" fontId="9" fillId="0" borderId="35" xfId="6" applyFont="1" applyBorder="1" applyAlignment="1">
      <alignment horizontal="center" vertical="center"/>
    </xf>
    <xf numFmtId="0" fontId="9" fillId="0" borderId="35" xfId="6" applyFont="1" applyBorder="1" applyAlignment="1">
      <alignment horizontal="left" vertical="center" wrapText="1"/>
    </xf>
    <xf numFmtId="4" fontId="9" fillId="0" borderId="35" xfId="7" applyNumberFormat="1" applyFont="1" applyBorder="1" applyAlignment="1">
      <alignment vertical="center" wrapText="1"/>
    </xf>
    <xf numFmtId="0" fontId="9" fillId="0" borderId="35" xfId="5" applyFont="1" applyBorder="1" applyAlignment="1">
      <alignment horizontal="left" vertical="center" wrapText="1"/>
    </xf>
    <xf numFmtId="0" fontId="9" fillId="0" borderId="39" xfId="5" applyFont="1" applyBorder="1" applyAlignment="1">
      <alignment horizontal="left" vertical="center" wrapText="1"/>
    </xf>
    <xf numFmtId="0" fontId="9" fillId="0" borderId="38" xfId="5" applyFont="1" applyBorder="1" applyAlignment="1">
      <alignment horizontal="center" vertical="center"/>
    </xf>
    <xf numFmtId="0" fontId="9" fillId="0" borderId="38" xfId="5" applyFont="1" applyBorder="1" applyAlignment="1">
      <alignment horizontal="left" vertical="center" wrapText="1"/>
    </xf>
    <xf numFmtId="0" fontId="9" fillId="0" borderId="40" xfId="5" applyFont="1" applyBorder="1" applyAlignment="1">
      <alignment horizontal="center" vertical="center"/>
    </xf>
    <xf numFmtId="0" fontId="15" fillId="0" borderId="37" xfId="11" applyFont="1" applyBorder="1" applyAlignment="1">
      <alignment horizontal="left" vertical="center"/>
    </xf>
    <xf numFmtId="9" fontId="9" fillId="0" borderId="38" xfId="12" applyNumberFormat="1" applyFont="1" applyBorder="1" applyAlignment="1">
      <alignment horizontal="center" vertical="center"/>
    </xf>
    <xf numFmtId="174" fontId="9" fillId="0" borderId="38" xfId="12" applyNumberFormat="1" applyFont="1" applyBorder="1" applyAlignment="1">
      <alignment vertical="center"/>
    </xf>
    <xf numFmtId="0" fontId="9" fillId="0" borderId="40" xfId="11" applyFont="1" applyBorder="1" applyAlignment="1">
      <alignment vertical="center"/>
    </xf>
    <xf numFmtId="175" fontId="17" fillId="0" borderId="36" xfId="12" applyNumberFormat="1" applyFont="1" applyBorder="1" applyAlignment="1">
      <alignment vertical="center"/>
    </xf>
    <xf numFmtId="172" fontId="15" fillId="2" borderId="35" xfId="13" applyNumberFormat="1" applyFont="1" applyFill="1" applyBorder="1" applyAlignment="1">
      <alignment horizontal="center" vertical="center"/>
    </xf>
    <xf numFmtId="49" fontId="9" fillId="0" borderId="35" xfId="5" applyNumberFormat="1" applyFont="1" applyBorder="1" applyAlignment="1">
      <alignment horizontal="center" vertical="center"/>
    </xf>
    <xf numFmtId="167" fontId="10" fillId="0" borderId="40" xfId="1" applyFont="1" applyBorder="1"/>
    <xf numFmtId="4" fontId="9" fillId="0" borderId="38" xfId="7" applyNumberFormat="1" applyFont="1" applyBorder="1" applyAlignment="1">
      <alignment vertical="center" wrapText="1"/>
    </xf>
    <xf numFmtId="167" fontId="10" fillId="0" borderId="44" xfId="1" applyFont="1" applyBorder="1"/>
    <xf numFmtId="4" fontId="9" fillId="0" borderId="44" xfId="7" applyNumberFormat="1" applyFont="1" applyBorder="1" applyAlignment="1">
      <alignment vertical="center" wrapText="1"/>
    </xf>
    <xf numFmtId="10" fontId="9" fillId="4" borderId="36" xfId="2" applyNumberFormat="1" applyFont="1" applyFill="1" applyBorder="1" applyAlignment="1">
      <alignment horizontal="center" vertical="center"/>
    </xf>
    <xf numFmtId="0" fontId="15" fillId="5" borderId="45" xfId="5" applyFont="1" applyFill="1" applyBorder="1" applyAlignment="1">
      <alignment vertical="center"/>
    </xf>
    <xf numFmtId="0" fontId="15" fillId="5" borderId="46" xfId="5" applyFont="1" applyFill="1" applyBorder="1" applyAlignment="1">
      <alignment vertical="center"/>
    </xf>
    <xf numFmtId="0" fontId="15" fillId="5" borderId="48" xfId="5" applyFont="1" applyFill="1" applyBorder="1" applyAlignment="1">
      <alignment vertical="center"/>
    </xf>
    <xf numFmtId="0" fontId="15" fillId="5" borderId="47" xfId="5" applyFont="1" applyFill="1" applyBorder="1" applyAlignment="1">
      <alignment vertical="center"/>
    </xf>
    <xf numFmtId="171" fontId="17" fillId="5" borderId="47" xfId="5" applyNumberFormat="1" applyFont="1" applyFill="1" applyBorder="1" applyAlignment="1">
      <alignment vertical="center"/>
    </xf>
    <xf numFmtId="0" fontId="19" fillId="0" borderId="55" xfId="11" applyFont="1" applyBorder="1" applyAlignment="1">
      <alignment horizontal="right" vertical="center"/>
    </xf>
    <xf numFmtId="174" fontId="9" fillId="0" borderId="51" xfId="12" applyNumberFormat="1" applyFont="1" applyBorder="1" applyAlignment="1">
      <alignment vertical="center"/>
    </xf>
    <xf numFmtId="164" fontId="9" fillId="0" borderId="51" xfId="8" applyNumberFormat="1" applyFont="1" applyBorder="1" applyAlignment="1">
      <alignment horizontal="right" vertical="center" wrapText="1"/>
    </xf>
    <xf numFmtId="0" fontId="9" fillId="0" borderId="49" xfId="5" applyFont="1" applyBorder="1" applyAlignment="1">
      <alignment horizontal="center" vertical="center"/>
    </xf>
    <xf numFmtId="0" fontId="9" fillId="0" borderId="56" xfId="5" applyFont="1" applyBorder="1" applyAlignment="1">
      <alignment horizontal="center" vertical="center"/>
    </xf>
    <xf numFmtId="0" fontId="9" fillId="0" borderId="57" xfId="6" applyFont="1" applyBorder="1" applyAlignment="1">
      <alignment horizontal="center" vertical="center"/>
    </xf>
    <xf numFmtId="0" fontId="9" fillId="0" borderId="57" xfId="6" applyFont="1" applyBorder="1" applyAlignment="1">
      <alignment horizontal="left" vertical="center" wrapText="1"/>
    </xf>
    <xf numFmtId="0" fontId="9" fillId="0" borderId="50" xfId="5" applyFont="1" applyBorder="1" applyAlignment="1">
      <alignment horizontal="left" vertical="center" wrapText="1"/>
    </xf>
    <xf numFmtId="4" fontId="9" fillId="0" borderId="57" xfId="7" applyNumberFormat="1" applyFont="1" applyBorder="1" applyAlignment="1">
      <alignment vertical="center" wrapText="1"/>
    </xf>
    <xf numFmtId="49" fontId="9" fillId="0" borderId="7" xfId="5" applyNumberFormat="1" applyFont="1" applyBorder="1" applyAlignment="1">
      <alignment horizontal="center" vertical="center"/>
    </xf>
    <xf numFmtId="49" fontId="9" fillId="0" borderId="58" xfId="5" applyNumberFormat="1" applyFont="1" applyBorder="1" applyAlignment="1">
      <alignment horizontal="center" vertical="center"/>
    </xf>
    <xf numFmtId="49" fontId="9" fillId="0" borderId="35" xfId="6" applyNumberFormat="1" applyFont="1" applyBorder="1" applyAlignment="1">
      <alignment horizontal="center" vertical="center"/>
    </xf>
    <xf numFmtId="0" fontId="9" fillId="0" borderId="22" xfId="5" applyFont="1" applyBorder="1" applyAlignment="1">
      <alignment horizontal="center" vertical="center"/>
    </xf>
    <xf numFmtId="0" fontId="9" fillId="0" borderId="22" xfId="5" applyFont="1" applyBorder="1" applyAlignment="1">
      <alignment horizontal="left" vertical="center" wrapText="1"/>
    </xf>
    <xf numFmtId="0" fontId="9" fillId="0" borderId="23" xfId="5" applyFont="1" applyBorder="1" applyAlignment="1">
      <alignment horizontal="center" vertical="center"/>
    </xf>
    <xf numFmtId="4" fontId="9" fillId="0" borderId="22" xfId="7" applyNumberFormat="1" applyFont="1" applyBorder="1" applyAlignment="1">
      <alignment vertical="center" wrapText="1"/>
    </xf>
    <xf numFmtId="167" fontId="10" fillId="0" borderId="9" xfId="1" applyFont="1" applyBorder="1"/>
    <xf numFmtId="4" fontId="9" fillId="0" borderId="57" xfId="7" applyNumberFormat="1" applyFont="1" applyFill="1" applyBorder="1" applyAlignment="1">
      <alignment vertical="center" wrapText="1"/>
    </xf>
    <xf numFmtId="164" fontId="9" fillId="0" borderId="7" xfId="8" applyNumberFormat="1" applyFont="1" applyFill="1" applyBorder="1" applyAlignment="1">
      <alignment horizontal="right" vertical="center" wrapText="1"/>
    </xf>
    <xf numFmtId="164" fontId="9" fillId="0" borderId="30" xfId="8" applyNumberFormat="1" applyFont="1" applyFill="1" applyBorder="1" applyAlignment="1">
      <alignment horizontal="right" vertical="center" wrapText="1"/>
    </xf>
    <xf numFmtId="0" fontId="12" fillId="0" borderId="60" xfId="0" applyFont="1" applyBorder="1" applyAlignment="1">
      <alignment horizontal="left"/>
    </xf>
    <xf numFmtId="0" fontId="22" fillId="0" borderId="60" xfId="0" applyFont="1" applyBorder="1" applyAlignment="1">
      <alignment horizontal="left"/>
    </xf>
    <xf numFmtId="164" fontId="9" fillId="0" borderId="12" xfId="8" applyNumberFormat="1" applyFont="1" applyFill="1" applyBorder="1" applyAlignment="1">
      <alignment horizontal="right" vertical="center" wrapText="1"/>
    </xf>
    <xf numFmtId="165" fontId="9" fillId="0" borderId="19" xfId="8" applyNumberFormat="1" applyFont="1" applyFill="1" applyBorder="1" applyAlignment="1">
      <alignment horizontal="right" vertical="center" wrapText="1"/>
    </xf>
    <xf numFmtId="170" fontId="16" fillId="0" borderId="16" xfId="7" applyNumberFormat="1" applyFont="1" applyFill="1" applyBorder="1" applyAlignment="1">
      <alignment horizontal="right" vertical="center"/>
    </xf>
    <xf numFmtId="167" fontId="10" fillId="0" borderId="23" xfId="1" applyFont="1" applyFill="1" applyBorder="1"/>
    <xf numFmtId="170" fontId="16" fillId="0" borderId="15" xfId="7" applyNumberFormat="1" applyFont="1" applyFill="1" applyBorder="1" applyAlignment="1">
      <alignment horizontal="right" vertical="center"/>
    </xf>
    <xf numFmtId="172" fontId="15" fillId="0" borderId="35" xfId="13" applyNumberFormat="1" applyFont="1" applyFill="1" applyBorder="1" applyAlignment="1">
      <alignment horizontal="center" vertical="center"/>
    </xf>
    <xf numFmtId="0" fontId="9" fillId="0" borderId="53" xfId="11" applyFont="1" applyBorder="1" applyAlignment="1">
      <alignment horizontal="left" vertical="center" wrapText="1"/>
    </xf>
    <xf numFmtId="0" fontId="9" fillId="0" borderId="54" xfId="11" applyFont="1" applyBorder="1" applyAlignment="1">
      <alignment horizontal="left" vertical="center" wrapText="1"/>
    </xf>
    <xf numFmtId="0" fontId="9" fillId="0" borderId="55" xfId="11" applyFont="1" applyBorder="1" applyAlignment="1">
      <alignment horizontal="left" vertical="center" wrapText="1"/>
    </xf>
    <xf numFmtId="0" fontId="14" fillId="4" borderId="56" xfId="4" applyFont="1" applyFill="1" applyBorder="1" applyAlignment="1">
      <alignment vertical="center" wrapText="1"/>
    </xf>
    <xf numFmtId="0" fontId="14" fillId="4" borderId="35" xfId="4" applyFont="1" applyFill="1" applyBorder="1" applyAlignment="1">
      <alignment vertical="center" wrapText="1"/>
    </xf>
    <xf numFmtId="3" fontId="15" fillId="2" borderId="35" xfId="4" applyNumberFormat="1" applyFont="1" applyFill="1" applyBorder="1" applyAlignment="1">
      <alignment horizontal="center" vertical="center" wrapText="1"/>
    </xf>
    <xf numFmtId="0" fontId="15" fillId="2" borderId="50" xfId="5" applyFont="1" applyFill="1" applyBorder="1" applyAlignment="1">
      <alignment horizontal="center" vertical="center" wrapText="1"/>
    </xf>
    <xf numFmtId="0" fontId="15" fillId="2" borderId="9" xfId="5" applyFont="1" applyFill="1" applyBorder="1" applyAlignment="1">
      <alignment horizontal="center" vertical="center" wrapText="1"/>
    </xf>
    <xf numFmtId="4" fontId="15" fillId="2" borderId="50" xfId="5" applyNumberFormat="1" applyFont="1" applyFill="1" applyBorder="1" applyAlignment="1">
      <alignment horizontal="center" vertical="center" wrapText="1"/>
    </xf>
    <xf numFmtId="4" fontId="15" fillId="2" borderId="9" xfId="5" applyNumberFormat="1" applyFont="1" applyFill="1" applyBorder="1" applyAlignment="1">
      <alignment horizontal="center" vertical="center" wrapText="1"/>
    </xf>
    <xf numFmtId="4" fontId="15" fillId="2" borderId="51" xfId="5" applyNumberFormat="1" applyFont="1" applyFill="1" applyBorder="1" applyAlignment="1">
      <alignment horizontal="center" vertical="center" wrapText="1"/>
    </xf>
    <xf numFmtId="4" fontId="15" fillId="2" borderId="10" xfId="5" applyNumberFormat="1" applyFont="1" applyFill="1" applyBorder="1" applyAlignment="1">
      <alignment horizontal="center" vertical="center" wrapText="1"/>
    </xf>
    <xf numFmtId="0" fontId="15" fillId="5" borderId="45" xfId="5" applyFont="1" applyFill="1" applyBorder="1" applyAlignment="1">
      <alignment horizontal="right" vertical="center"/>
    </xf>
    <xf numFmtId="0" fontId="15" fillId="5" borderId="48" xfId="5" applyFont="1" applyFill="1" applyBorder="1" applyAlignment="1">
      <alignment horizontal="right" vertical="center"/>
    </xf>
    <xf numFmtId="0" fontId="15" fillId="5" borderId="52" xfId="5" applyFont="1" applyFill="1" applyBorder="1" applyAlignment="1">
      <alignment horizontal="right" vertical="center"/>
    </xf>
    <xf numFmtId="0" fontId="15" fillId="2" borderId="49" xfId="5" applyFont="1" applyFill="1" applyBorder="1" applyAlignment="1">
      <alignment horizontal="center" vertical="center" wrapText="1"/>
    </xf>
    <xf numFmtId="0" fontId="15" fillId="2" borderId="8" xfId="5" applyFont="1" applyFill="1" applyBorder="1" applyAlignment="1">
      <alignment horizontal="center" vertical="center" wrapText="1"/>
    </xf>
    <xf numFmtId="0" fontId="14" fillId="3" borderId="35" xfId="3" applyFont="1" applyFill="1" applyBorder="1" applyAlignment="1">
      <alignment horizontal="left" vertical="center" wrapText="1"/>
    </xf>
    <xf numFmtId="0" fontId="14" fillId="4" borderId="38" xfId="3" applyFont="1" applyFill="1" applyBorder="1" applyAlignment="1">
      <alignment horizontal="center" vertical="center" wrapText="1"/>
    </xf>
    <xf numFmtId="0" fontId="15" fillId="5" borderId="45" xfId="5" applyFont="1" applyFill="1" applyBorder="1" applyAlignment="1">
      <alignment horizontal="center" vertical="center" wrapText="1"/>
    </xf>
    <xf numFmtId="0" fontId="15" fillId="5" borderId="48" xfId="5" applyFont="1" applyFill="1" applyBorder="1" applyAlignment="1">
      <alignment horizontal="center" vertical="center" wrapText="1"/>
    </xf>
    <xf numFmtId="0" fontId="15" fillId="5" borderId="47" xfId="5" applyFont="1" applyFill="1" applyBorder="1" applyAlignment="1">
      <alignment horizontal="center" vertical="center" wrapText="1"/>
    </xf>
    <xf numFmtId="0" fontId="12" fillId="0" borderId="33" xfId="0" applyFont="1" applyBorder="1" applyAlignment="1">
      <alignment horizontal="center" wrapText="1"/>
    </xf>
    <xf numFmtId="0" fontId="12" fillId="0" borderId="34" xfId="0" applyFont="1" applyBorder="1" applyAlignment="1">
      <alignment horizontal="center" wrapText="1"/>
    </xf>
    <xf numFmtId="0" fontId="12" fillId="0" borderId="59" xfId="0" applyFont="1" applyBorder="1" applyAlignment="1">
      <alignment horizontal="center" wrapText="1"/>
    </xf>
    <xf numFmtId="0" fontId="14" fillId="3" borderId="7" xfId="3" applyFont="1" applyFill="1" applyBorder="1" applyAlignment="1">
      <alignment horizontal="left" vertical="center" wrapText="1"/>
    </xf>
    <xf numFmtId="0" fontId="14" fillId="4" borderId="44" xfId="3" applyFont="1" applyFill="1" applyBorder="1" applyAlignment="1">
      <alignment horizontal="center" vertical="center" wrapText="1"/>
    </xf>
    <xf numFmtId="0" fontId="14" fillId="4" borderId="40" xfId="3" applyFont="1" applyFill="1" applyBorder="1" applyAlignment="1">
      <alignment horizontal="center" vertical="center" wrapText="1"/>
    </xf>
    <xf numFmtId="3" fontId="15" fillId="0" borderId="35" xfId="4" applyNumberFormat="1" applyFont="1" applyBorder="1" applyAlignment="1">
      <alignment horizontal="center" vertical="center"/>
    </xf>
    <xf numFmtId="0" fontId="15" fillId="0" borderId="35" xfId="4" applyFont="1" applyBorder="1" applyAlignment="1">
      <alignment horizontal="center" vertical="center" wrapText="1"/>
    </xf>
    <xf numFmtId="0" fontId="15" fillId="0" borderId="35" xfId="4" applyFont="1" applyBorder="1" applyAlignment="1">
      <alignment horizontal="center" vertical="center"/>
    </xf>
    <xf numFmtId="0" fontId="14" fillId="4" borderId="56" xfId="0" applyFont="1" applyFill="1" applyBorder="1" applyAlignment="1">
      <alignment vertical="center" wrapText="1"/>
    </xf>
    <xf numFmtId="0" fontId="14" fillId="4" borderId="35" xfId="0" applyFont="1" applyFill="1" applyBorder="1" applyAlignment="1">
      <alignment vertical="center" wrapText="1"/>
    </xf>
    <xf numFmtId="3" fontId="15" fillId="0" borderId="35" xfId="4" applyNumberFormat="1" applyFont="1" applyBorder="1" applyAlignment="1">
      <alignment horizontal="center" vertical="center" wrapText="1"/>
    </xf>
    <xf numFmtId="0" fontId="13" fillId="0" borderId="28" xfId="4" applyFont="1" applyBorder="1" applyAlignment="1">
      <alignment horizontal="center" vertical="center"/>
    </xf>
    <xf numFmtId="0" fontId="13" fillId="0" borderId="29" xfId="4" applyFont="1" applyBorder="1" applyAlignment="1">
      <alignment horizontal="center" vertical="center"/>
    </xf>
    <xf numFmtId="0" fontId="13" fillId="0" borderId="31" xfId="4" applyFont="1" applyBorder="1" applyAlignment="1">
      <alignment horizontal="center" vertical="center"/>
    </xf>
    <xf numFmtId="0" fontId="9" fillId="0" borderId="0" xfId="3" applyFont="1" applyAlignment="1">
      <alignment vertical="center"/>
    </xf>
    <xf numFmtId="0" fontId="9" fillId="0" borderId="4" xfId="3" applyFont="1" applyBorder="1" applyAlignment="1">
      <alignment vertical="center"/>
    </xf>
    <xf numFmtId="0" fontId="13" fillId="0" borderId="43" xfId="4" applyFont="1" applyBorder="1" applyAlignment="1">
      <alignment horizontal="center" vertical="center"/>
    </xf>
    <xf numFmtId="0" fontId="13" fillId="0" borderId="41" xfId="4" applyFont="1" applyBorder="1" applyAlignment="1">
      <alignment horizontal="center" vertical="center"/>
    </xf>
    <xf numFmtId="0" fontId="13" fillId="0" borderId="42" xfId="4" applyFont="1" applyBorder="1" applyAlignment="1">
      <alignment horizontal="center" vertical="center"/>
    </xf>
    <xf numFmtId="0" fontId="9" fillId="0" borderId="5" xfId="3" applyFont="1" applyBorder="1" applyAlignment="1">
      <alignment vertical="center"/>
    </xf>
    <xf numFmtId="0" fontId="10" fillId="0" borderId="0" xfId="3" applyFont="1" applyAlignment="1">
      <alignment vertical="center"/>
    </xf>
    <xf numFmtId="10" fontId="21" fillId="0" borderId="0" xfId="2" applyNumberFormat="1" applyFont="1"/>
    <xf numFmtId="10" fontId="21" fillId="0" borderId="0" xfId="9" applyNumberFormat="1" applyFont="1"/>
    <xf numFmtId="167" fontId="10" fillId="0" borderId="0" xfId="1" applyFont="1" applyAlignment="1">
      <alignment vertical="center"/>
    </xf>
    <xf numFmtId="0" fontId="23" fillId="0" borderId="0" xfId="3" applyFont="1"/>
  </cellXfs>
  <cellStyles count="45">
    <cellStyle name="Millares" xfId="1" builtinId="3"/>
    <cellStyle name="Millares [0] 2" xfId="20"/>
    <cellStyle name="Millares [0] 2 2" xfId="37"/>
    <cellStyle name="Millares 2" xfId="7"/>
    <cellStyle name="Millares_FORMULARIO 4 - M-OFERENTE PPTA ECONOMICA" xfId="13"/>
    <cellStyle name="Moneda 2" xfId="8"/>
    <cellStyle name="Moneda 2 2 2 2 2" xfId="12"/>
    <cellStyle name="Moneda 2 2_APU´S_NO_PREVISTOS (1)" xfId="14"/>
    <cellStyle name="Moneda 3" xfId="28"/>
    <cellStyle name="Moneda 3 2" xfId="43"/>
    <cellStyle name="Moneda 4" xfId="38"/>
    <cellStyle name="Moneda 5" xfId="15"/>
    <cellStyle name="Moneda 5 2" xfId="32"/>
    <cellStyle name="Moneda 7" xfId="29"/>
    <cellStyle name="Moneda 7 2" xfId="44"/>
    <cellStyle name="Normal" xfId="0" builtinId="0"/>
    <cellStyle name="Normal 11 2" xfId="17"/>
    <cellStyle name="Normal 11 2 2" xfId="34"/>
    <cellStyle name="Normal 12" xfId="16"/>
    <cellStyle name="Normal 12 2" xfId="26"/>
    <cellStyle name="Normal 12 2 2" xfId="41"/>
    <cellStyle name="Normal 12 3" xfId="33"/>
    <cellStyle name="Normal 2" xfId="5"/>
    <cellStyle name="Normal 2 10 2 2" xfId="21"/>
    <cellStyle name="Normal 2 10 3" xfId="6"/>
    <cellStyle name="Normal 2 5" xfId="22"/>
    <cellStyle name="Normal 2 5 2" xfId="25"/>
    <cellStyle name="Normal 2 5 2 2" xfId="40"/>
    <cellStyle name="Normal 2 5 3" xfId="39"/>
    <cellStyle name="Normal 23" xfId="23"/>
    <cellStyle name="Normal 3" xfId="3"/>
    <cellStyle name="Normal 3 11" xfId="4"/>
    <cellStyle name="Normal 3 11 2" xfId="31"/>
    <cellStyle name="Normal 3 11 3" xfId="19"/>
    <cellStyle name="Normal 3 11 3 2" xfId="36"/>
    <cellStyle name="Normal 3 2" xfId="9"/>
    <cellStyle name="Normal 3 2 2" xfId="11"/>
    <cellStyle name="Normal 3 3" xfId="30"/>
    <cellStyle name="Normal 4" xfId="27"/>
    <cellStyle name="Normal 4 2" xfId="42"/>
    <cellStyle name="Normal_PTO OFICIAL PREPLIEGO (CORREGIDO) 2" xfId="10"/>
    <cellStyle name="Porcentaje" xfId="2" builtinId="5"/>
    <cellStyle name="Porcentaje 3" xfId="24"/>
    <cellStyle name="Porcentaje 7" xfId="18"/>
    <cellStyle name="Porcentaje 7 2" xfId="3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theme" Target="theme/theme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styles" Target="styles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Relationship Id="rId114" Type="http://schemas.openxmlformats.org/officeDocument/2006/relationships/sharedStrings" Target="sharedStrings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calcChain" Target="calcChain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E01PGAS1\Escritorio\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aura\AppData\Local\Temp\SHARE\ESTIMA\P7020\PROYECTO\730\CAMBIOS\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rabajo\Archivos%20Comit&#233;%20Fase%203%20Mayo%2031\RO%20Provincia\Mejoramiento%20Sistemas%20Redes%20El&#233;ctricas\Optimizaci&#243;n%20Sistema%20de%20Distribuci&#243;n%20de%20Energ&#237;a\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illiam\Excel\WINDOWS\TEMP\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lanta%20Soda\Programa%20B&#225;sico\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chaves\Desktop\NARI&#209;O\CONECTIVIDAD\EL%20EMPATE%20-%20LA%20UNION%20PR%2060+240%20al%20PR%2066+090\OBRA\BASE\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%20%20aaInformaci&#243;n%20GRUPO%204\A%20MInformes%20Mensuales\Informe%20de%20estado%20vial%20ene\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ZXPREPLIEGOS%20PUENTE%20ARMADA\PRESUP\ZPREPLIEGOS%20PUENTE%20ARMADA\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YECTOS%20SMA%20&amp;%20SOL%202008-2012\Portafolio%20inscrito%20Fase%20III\1%20EXTRACCION\2%20MEJORAMIENTO%20DEL%20SISTEMA%20DE%20BOMBEO%20DE%20CRUDO%20(Bombas%20PCP)\Solicitud%20de%20Contratacion%20o%20Compras%20VFF%2006%20a%2008%20C%20LLANITO%20PCP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7.xml.rels><?xml version="1.0" encoding="UTF-8" standalone="yes"?>
<Relationships xmlns="http://schemas.openxmlformats.org/package/2006/relationships"><Relationship Id="rId2" Type="http://schemas.microsoft.com/office/2019/04/relationships/externalLinkLongPath" Target="file:///F:\Users\Administrador\Desktop\AMV03NARI&#209;O%20ACTUAL\PRESUPUESTOS\Ruta%201702\PRESENTACI&#211;N%20BOGOT&#193;_RUTA%201702_26%20MARZO%202012\a%20%20aaInformaci&#243;n%20GRUPO%204\A%20MInformes%20Mensuales\Informe%20de%20estado%20vial%20ene\aCCIDENTES%20DE%201995%20-%201996.xls?A4E33D65" TargetMode="External"/><Relationship Id="rId1" Type="http://schemas.openxmlformats.org/officeDocument/2006/relationships/externalLinkPath" Target="file:///\\A4E33D65\aCCIDENTES%20DE%201995%20-%201996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alter\PRAGO%20MR%20-%20copia\COPCO\Pozo%20Arrayan%204013675\Informes%20Diario%20Arrayan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AVICOL\MSOFFICE\LICITAR\analisis%20del%20AIU\AIU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f.%2009-ene-09\Users\user5\AppData\Local\Temp\Temp1_2282%20OSBL%20RR%20114%20S3%20Rev%20%200%20(24-abr)%20(2).zip\Documents%20and%20Settings\Administrador\Mis%20documentos\VICTOR%20M.%20DURAN%20S\ARCHIVOS%20ITANSUCA\NOMINA%20CONVENC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quitania\Cofinanciacion\FICHAS%20Y%20FORMATOS\UNITARIOS%20GENERALES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40318_ECP-GEA-F-23_Solicitud_de_Contratacion_o_Compra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oMendez\Escritorio\Avance%20HDT\1%20Avances\Soporte%20Dougl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ISP\Mis%20documentos\Dise&#241;o\Dise&#241;o%20Basico\Memorias\Dise&#241;o%20pueta%20a%20tierra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ISTRITO\Publico\Comite%20Abr-25-08\GRM-SOL-RO-F3-XXX-08%20Mejoramiento%20Confiabilidad%20Unidades%20Bombeo\DSD%20Mejoramiento%20Confiabilidad%20Unidades%20de%20Bombeo%20SOL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LENN%20ESCORCIA\AppData\Local\Microsoft\Windows\Temporary%20Internet%20Files\Content.Outlook\IJGC4PT9\ANALISIS%20CAPACIDAD%20FINANCIERA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generia%20tello\853%20BACKUP%20ING.%20DE%20DETALLE\11.%20Presupuesto%20Total\Documentos\11%20Detalle\PRESUPUESTO%20TELLO%20CON%20AJUSTES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f.%2009-ene-09\Users\user5\AppData\Local\Temp\Temp1_2282%20OSBL%20RR%20114%20S3%20Rev%20%200%20(24-abr)%20(2).zip\VICTOR\VICTOR%20M.%20DURAN%20S\ARHIVOS%20IEB%20S.A\PERSONAL\NOMINAS\CONTRUIR%20S.A\NOMINA%20CONVENCIONAL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urio\Escritorio\Jose%20luis\Domingo%2006-05%20Memory\cca\InformeEjecutivoU-200_ViscoTM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orgeF\Documents\amv%20grupo%203%20boyaca%202009\PRECIOS%20UNITARIOS\corregidos\2011\LICITACIONES%20AGOSTO%202011\apus%20boyaca%20VIA%20chiquinquira%20-%20TUNJA.xlsx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OFERTAS\7422\DPTO\CIVIL\7422CWXL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DICOL\CER\Presupuesto%20petrominerales%202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1.%20COORDINACION%20Y%20CONTROL%20DE%20PROYECTOS\1.4%20CONTROL%20DOC-PLANOS-ISOS\CONTROL%20DOC%20&amp;%20PLANOS\sru\1800-8230-52-R310-0001%20COMENTADA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TRAMO%20III\Desktop\Nueva%20carpeta\Users\Subtecnica.PROCOPAL\Documents\MVM\DEVIMED%20S.A\San%20Vicente\HLOPEZA\GERONA\CANTIDADES%20REPOSICION\SUBCIRCUITO%207\REDES7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15576A2\partidas_cant_tub_final_04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RPLC\escalatoria\fps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ONSORCIO%20ETSA-CONCOL%20-%20CONSULTORIA\PROYECTO%20CRUDOS%20PESADOS%20CAMPO%20CASTILLA\1%20PPTO.%20E.%20APIAY-MONTERREY-PORVENIR\Proyectos%20VIT\CRUDOS%20PESADOS\informaci&#243;n-refer\CONSOLIDADO%20SOA_REQUERIMIENTOS%20NAFTA_100_2014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Ing.%20Edwin%20Gomez\Desktop\Acta%20No%204.xlsx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1.%20PRAGO%20ING\8.%20Varios%20Proyecto\Cronograma%20descansos%20%20-%20Trafos%20libres%20PCB%20-%20Prago%20Ing.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OFERTAS\7417\STIMA\7417stiA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avieru\Documents\ECP\Cartago%20VIT\Documents%20and%20Settings\dgarcia\Local%20Settings\Temporary%20Internet%20Files\Content.IE5\KJ9Z6MJD\Plantilla%20Documento%20excel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ANTENIMIENTO%20RUTA%201001_MARZO%20DE%202008\Documents%20and%20Settings\PEDRO%20GARCIA%20REALPE\Mis%20documentos\AMV_G1_2006_TUMACO\Actas%20AMV_G1_Tumaco\a%20%20aaInformaci&#243;n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dwin\Repro\Avance%20Proyecto-Reprog1.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quitania\Mis%20documentos\MIKO%20EN%20EJECUCION\NUNCHIA\Cofinanciacion\FICHAS%20Y%20FORMATOS\UNITARIOS%20GENERALES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GROUPS\DOCUME~1\e0227748\CONFIG~1\Temp\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7417stiA"/>
      <sheetName val="Tablas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  <sheetName val="LIQUIDAC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Curva S Llanos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INST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7422CW00"/>
      <sheetName val="Tablas"/>
      <sheetName val="POZOS"/>
      <sheetName val="Puntos"/>
      <sheetName val="Pag1"/>
      <sheetName val="IDATA"/>
      <sheetName val="Análisis determinístico"/>
      <sheetName val="Hoja1"/>
      <sheetName val="$_Directo"/>
      <sheetName val="prog_"/>
      <sheetName val="C21_G115"/>
      <sheetName val="original_sist"/>
      <sheetName val="1"/>
      <sheetName val="1. MODELO 60KB"/>
      <sheetName val="Modelo Financiero Determ. "/>
      <sheetName val="CAPEX POSOS"/>
      <sheetName val="APUS NUEVOS-1"/>
      <sheetName val="DOBLE H1-Z4"/>
      <sheetName val="DAT"/>
      <sheetName val="CIERRE"/>
      <sheetName val="03 Desmontaje"/>
      <sheetName val="Medidas"/>
      <sheetName val="GENERAL"/>
      <sheetName val="DATOS"/>
      <sheetName val="Pared 2"/>
      <sheetName val="Pared 3"/>
      <sheetName val="INDICES"/>
      <sheetName val="Footing Design"/>
      <sheetName val="02 Movilización"/>
      <sheetName val="Metrado 01"/>
      <sheetName val="Metrado 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STRSUMM0"/>
      <sheetName val="1. MODELO 60KB"/>
      <sheetName val="Wind Loads"/>
      <sheetName val="Tablas"/>
      <sheetName val="Fab. 15"/>
      <sheetName val="Comparativa"/>
      <sheetName val="resoc"/>
      <sheetName val="Datos-No imprimir"/>
      <sheetName val="DATOS"/>
      <sheetName val="Reaj. (CHAL.)"/>
      <sheetName val="Flot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Base de Datos"/>
      <sheetName val="CRA.MODI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Causa Posible"/>
      <sheetName val="Accidentalidad"/>
      <sheetName val="Elementos Involucrados"/>
      <sheetName val="Indicadores Y Listas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ARIFAS MATERIALES"/>
      <sheetName val="TARIFAS EQUIPOS "/>
      <sheetName val="TARIFA SALARIOS"/>
      <sheetName val="PRES"/>
      <sheetName val="ó&gt;_x005f_x0000__x005f_x0001__x005f_x0000__x005f_x0000__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SNP7 Anclajes pasivos6j_x0000_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Grafico Avance"/>
      <sheetName val="ó&gt;?_x0001_???j0$?#???j.$?#???L_x0012_Óu????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MATERIALES"/>
      <sheetName val="CUADRILLAS"/>
      <sheetName val="FACTOR PRESTACIONAL"/>
      <sheetName val="Lista ICCU"/>
      <sheetName val="BASE DE DATOS DE PRECIOS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Patrimonio neto personal"/>
      <sheetName val="Cálculos"/>
      <sheetName val="AMOBLAMINETO"/>
      <sheetName val="LISTA"/>
      <sheetName val="Paral. 1"/>
      <sheetName val="Paral. 2"/>
      <sheetName val="Paral. 3"/>
      <sheetName val="Paral.4"/>
      <sheetName val="MATERIALES Y RECURSOS"/>
      <sheetName val="ó&gt;????j0$?#???j_$?#???LÓu????"/>
      <sheetName val="CORTE DE OBRA N° 1"/>
      <sheetName val="memoria"/>
      <sheetName val="memoria 1"/>
      <sheetName val="_x0000_㈀㰰⌀_x0000_㈀㰮⌀_x0000_䰀଒v_x0000__x0000__x0000_頀"/>
      <sheetName val="41"/>
      <sheetName val="RESISTENCIA_"/>
      <sheetName val="Memorias"/>
      <sheetName val="CANOBRA"/>
      <sheetName val="INCREMENTOS"/>
      <sheetName val="LISTMATE"/>
      <sheetName val="CONSTANTES"/>
      <sheetName val="LISTAS"/>
      <sheetName val="CONSTANTES_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ó&gt;"/>
      <sheetName val="Skid Lifting Lug"/>
      <sheetName val="CABLE CONTROL"/>
      <sheetName val="Datos_CO"/>
      <sheetName val="CCONC"/>
      <sheetName val="ACTA PROVEEDORES"/>
      <sheetName val="ACTA INICIO"/>
      <sheetName val="ACTA PARCIAL"/>
      <sheetName val="ACTA TERMINACION"/>
      <sheetName val="&quot;PAGA&quot;"/>
      <sheetName val="P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[PRESUPUESTOS-R_x0000_耽1._x0000__x0000_㙊辎簎䣼ꦱ_xdb30_疏揤S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>
        <row r="2">
          <cell r="A2">
            <v>0</v>
          </cell>
        </row>
      </sheetData>
      <sheetData sheetId="753" refreshError="1"/>
      <sheetData sheetId="754" refreshError="1"/>
      <sheetData sheetId="755" refreshError="1"/>
      <sheetData sheetId="756" refreshError="1"/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 refreshError="1"/>
      <sheetData sheetId="889" refreshError="1"/>
      <sheetData sheetId="890" refreshError="1"/>
      <sheetData sheetId="891" refreshError="1"/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>
        <row r="2">
          <cell r="A2">
            <v>0</v>
          </cell>
        </row>
      </sheetData>
      <sheetData sheetId="1026">
        <row r="2">
          <cell r="A2">
            <v>0</v>
          </cell>
        </row>
      </sheetData>
      <sheetData sheetId="1027">
        <row r="2">
          <cell r="A2">
            <v>0</v>
          </cell>
        </row>
      </sheetData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>
        <row r="2">
          <cell r="A2">
            <v>0</v>
          </cell>
        </row>
      </sheetData>
      <sheetData sheetId="1035">
        <row r="2">
          <cell r="A2">
            <v>0</v>
          </cell>
        </row>
      </sheetData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 refreshError="1"/>
      <sheetData sheetId="1039">
        <row r="2">
          <cell r="A2">
            <v>0</v>
          </cell>
        </row>
      </sheetData>
      <sheetData sheetId="1040">
        <row r="2">
          <cell r="A2">
            <v>0</v>
          </cell>
        </row>
      </sheetData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>
        <row r="2">
          <cell r="A2">
            <v>0</v>
          </cell>
        </row>
      </sheetData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>
        <row r="5">
          <cell r="B5">
            <v>0</v>
          </cell>
        </row>
      </sheetData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/>
      <sheetData sheetId="1084">
        <row r="2">
          <cell r="A2">
            <v>0</v>
          </cell>
        </row>
      </sheetData>
      <sheetData sheetId="1085"/>
      <sheetData sheetId="1086">
        <row r="2">
          <cell r="A2">
            <v>0</v>
          </cell>
        </row>
      </sheetData>
      <sheetData sheetId="1087"/>
      <sheetData sheetId="1088"/>
      <sheetData sheetId="1089"/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/>
      <sheetData sheetId="1107"/>
      <sheetData sheetId="1108"/>
      <sheetData sheetId="1109">
        <row r="2">
          <cell r="A2">
            <v>0</v>
          </cell>
        </row>
      </sheetData>
      <sheetData sheetId="1110" refreshError="1"/>
      <sheetData sheetId="1111">
        <row r="2">
          <cell r="A2">
            <v>0</v>
          </cell>
        </row>
      </sheetData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/>
      <sheetData sheetId="1121">
        <row r="2">
          <cell r="A2">
            <v>0</v>
          </cell>
        </row>
      </sheetData>
      <sheetData sheetId="1122"/>
      <sheetData sheetId="1123">
        <row r="2">
          <cell r="A2">
            <v>0</v>
          </cell>
        </row>
      </sheetData>
      <sheetData sheetId="1124"/>
      <sheetData sheetId="1125">
        <row r="2">
          <cell r="A2">
            <v>0</v>
          </cell>
        </row>
      </sheetData>
      <sheetData sheetId="1126"/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/>
      <sheetData sheetId="1133"/>
      <sheetData sheetId="1134"/>
      <sheetData sheetId="1135"/>
      <sheetData sheetId="1136">
        <row r="2">
          <cell r="A2">
            <v>0</v>
          </cell>
        </row>
      </sheetData>
      <sheetData sheetId="1137"/>
      <sheetData sheetId="1138">
        <row r="2">
          <cell r="A2">
            <v>0</v>
          </cell>
        </row>
      </sheetData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/>
      <sheetData sheetId="1200"/>
      <sheetData sheetId="1201">
        <row r="2">
          <cell r="A2">
            <v>0</v>
          </cell>
        </row>
      </sheetData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/>
      <sheetData sheetId="1216">
        <row r="2">
          <cell r="A2">
            <v>0</v>
          </cell>
        </row>
      </sheetData>
      <sheetData sheetId="1217"/>
      <sheetData sheetId="1218"/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/>
      <sheetData sheetId="1224"/>
      <sheetData sheetId="1225"/>
      <sheetData sheetId="1226"/>
      <sheetData sheetId="1227"/>
      <sheetData sheetId="1228"/>
      <sheetData sheetId="1229"/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5">
          <cell r="B5" t="str">
            <v>T1</v>
          </cell>
        </row>
      </sheetData>
      <sheetData sheetId="1354">
        <row r="2">
          <cell r="B2">
            <v>100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/>
      <sheetData sheetId="1364"/>
      <sheetData sheetId="1365">
        <row r="5">
          <cell r="B5" t="str">
            <v>T1</v>
          </cell>
        </row>
      </sheetData>
      <sheetData sheetId="1366">
        <row r="2">
          <cell r="B2">
            <v>100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/>
      <sheetData sheetId="1432"/>
      <sheetData sheetId="1433">
        <row r="2">
          <cell r="A2">
            <v>0</v>
          </cell>
        </row>
      </sheetData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/>
      <sheetData sheetId="1448">
        <row r="2">
          <cell r="A2">
            <v>0</v>
          </cell>
        </row>
      </sheetData>
      <sheetData sheetId="1449"/>
      <sheetData sheetId="1450"/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/>
      <sheetData sheetId="1456"/>
      <sheetData sheetId="1457"/>
      <sheetData sheetId="1458"/>
      <sheetData sheetId="1459"/>
      <sheetData sheetId="1460"/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/>
      <sheetData sheetId="1526"/>
      <sheetData sheetId="1527"/>
      <sheetData sheetId="1528"/>
      <sheetData sheetId="1529"/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/>
      <sheetData sheetId="1535"/>
      <sheetData sheetId="1536">
        <row r="2">
          <cell r="A2">
            <v>0</v>
          </cell>
        </row>
      </sheetData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/>
      <sheetData sheetId="1551">
        <row r="2">
          <cell r="A2">
            <v>0</v>
          </cell>
        </row>
      </sheetData>
      <sheetData sheetId="1552"/>
      <sheetData sheetId="1553"/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/>
      <sheetData sheetId="1559"/>
      <sheetData sheetId="1560"/>
      <sheetData sheetId="1561"/>
      <sheetData sheetId="1562"/>
      <sheetData sheetId="1563"/>
      <sheetData sheetId="1564"/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5">
          <cell r="B5" t="str">
            <v>T1</v>
          </cell>
        </row>
      </sheetData>
      <sheetData sheetId="1689">
        <row r="2">
          <cell r="B2">
            <v>100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/>
      <sheetData sheetId="1699"/>
      <sheetData sheetId="1700">
        <row r="5">
          <cell r="B5" t="str">
            <v>T1</v>
          </cell>
        </row>
      </sheetData>
      <sheetData sheetId="1701">
        <row r="2">
          <cell r="B2">
            <v>100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>
        <row r="2">
          <cell r="A2">
            <v>0</v>
          </cell>
        </row>
      </sheetData>
      <sheetData sheetId="1721">
        <row r="2">
          <cell r="B2">
            <v>0</v>
          </cell>
        </row>
      </sheetData>
      <sheetData sheetId="1722">
        <row r="2">
          <cell r="A2">
            <v>0</v>
          </cell>
        </row>
      </sheetData>
      <sheetData sheetId="1723"/>
      <sheetData sheetId="1724">
        <row r="2">
          <cell r="A2">
            <v>0</v>
          </cell>
        </row>
      </sheetData>
      <sheetData sheetId="1725"/>
      <sheetData sheetId="1726"/>
      <sheetData sheetId="1727">
        <row r="2">
          <cell r="A2">
            <v>0</v>
          </cell>
        </row>
      </sheetData>
      <sheetData sheetId="1728"/>
      <sheetData sheetId="1729">
        <row r="2">
          <cell r="A2">
            <v>0</v>
          </cell>
        </row>
      </sheetData>
      <sheetData sheetId="1730"/>
      <sheetData sheetId="1731"/>
      <sheetData sheetId="1732"/>
      <sheetData sheetId="1733"/>
      <sheetData sheetId="1734"/>
      <sheetData sheetId="1735" refreshError="1"/>
      <sheetData sheetId="1736" refreshError="1"/>
      <sheetData sheetId="1737"/>
      <sheetData sheetId="1738">
        <row r="2">
          <cell r="A2">
            <v>0</v>
          </cell>
        </row>
      </sheetData>
      <sheetData sheetId="1739"/>
      <sheetData sheetId="1740"/>
      <sheetData sheetId="1741"/>
      <sheetData sheetId="1742"/>
      <sheetData sheetId="1743">
        <row r="2">
          <cell r="B2" t="str">
            <v>Patrimonio
neto
personal</v>
          </cell>
        </row>
      </sheetData>
      <sheetData sheetId="1744"/>
      <sheetData sheetId="1745"/>
      <sheetData sheetId="1746"/>
      <sheetData sheetId="1747"/>
      <sheetData sheetId="1748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>
        <row r="2">
          <cell r="B2">
            <v>0</v>
          </cell>
        </row>
      </sheetData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  <sheetName val="#¡REF"/>
      <sheetName val="EST0798.XLS"/>
      <sheetName val="INST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LIQUIDACIONESPERSO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  <sheetName val="Modelo financiero"/>
      <sheetName val="EST0798.XLS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  <sheetName val="Equip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DATA"/>
      <sheetName val="ADMIN"/>
      <sheetName val="M&amp;E  (2)"/>
      <sheetName val="M&amp;E "/>
      <sheetName val="U (BORRADOR)"/>
      <sheetName val="SOLICITUDES DE PERSONAL"/>
      <sheetName val="DL"/>
      <sheetName val="2)"/>
      <sheetName val="PRIMARIO APUS"/>
      <sheetName val="3) PRESUPUESTO"/>
      <sheetName val="1"/>
      <sheetName val="1 (2)"/>
      <sheetName val="2"/>
      <sheetName val="2 (2)"/>
      <sheetName val="3"/>
      <sheetName val="3 (2)"/>
      <sheetName val="4"/>
      <sheetName val="4 (2)"/>
      <sheetName val="5"/>
      <sheetName val="5 (2)"/>
      <sheetName val="6"/>
      <sheetName val="6 (2)"/>
      <sheetName val="7"/>
      <sheetName val="7 (2)"/>
      <sheetName val="8"/>
      <sheetName val="8 (2)"/>
      <sheetName val="9"/>
      <sheetName val="9 (2)"/>
      <sheetName val="10"/>
      <sheetName val="10 (2)"/>
      <sheetName val="11"/>
      <sheetName val="11 (2)"/>
      <sheetName val="12"/>
      <sheetName val="12 (2)"/>
      <sheetName val="13"/>
      <sheetName val="13 (2)"/>
      <sheetName val="14"/>
      <sheetName val="14 (2)"/>
      <sheetName val="15"/>
      <sheetName val="15 (2)"/>
      <sheetName val="16"/>
      <sheetName val="16 (2)"/>
      <sheetName val="17"/>
      <sheetName val="17 (2)"/>
      <sheetName val="18"/>
      <sheetName val="18 (2)"/>
      <sheetName val="19"/>
      <sheetName val="19 (2)"/>
      <sheetName val="20"/>
      <sheetName val="20 (2)"/>
      <sheetName val="21"/>
      <sheetName val="21 (2)"/>
      <sheetName val="22"/>
      <sheetName val="22 (2)"/>
      <sheetName val="23"/>
      <sheetName val="23 (2)"/>
      <sheetName val="24"/>
      <sheetName val="24 (2)"/>
      <sheetName val="25"/>
      <sheetName val="25 (2)"/>
      <sheetName val="26"/>
      <sheetName val="26 (2)"/>
      <sheetName val="27"/>
      <sheetName val="27 (2)"/>
      <sheetName val="28"/>
      <sheetName val="28 (2)"/>
      <sheetName val="29"/>
      <sheetName val="29 (2)"/>
      <sheetName val="30"/>
      <sheetName val="30 (2)"/>
      <sheetName val="31"/>
      <sheetName val="31 (2)"/>
      <sheetName val="32"/>
      <sheetName val="32 (2)"/>
      <sheetName val="33"/>
      <sheetName val="33 (2)"/>
      <sheetName val="34"/>
      <sheetName val="34 (2)"/>
      <sheetName val="35"/>
      <sheetName val="35 (2)"/>
      <sheetName val="36"/>
      <sheetName val="36 (2)"/>
      <sheetName val="37"/>
      <sheetName val="37 (2)"/>
      <sheetName val="38"/>
      <sheetName val="38 (2)"/>
      <sheetName val="39"/>
      <sheetName val="39 (2)"/>
      <sheetName val="40"/>
      <sheetName val="40 (2)"/>
      <sheetName val="41"/>
      <sheetName val="41 (2)"/>
      <sheetName val="42"/>
      <sheetName val="42 (2)"/>
      <sheetName val="43"/>
      <sheetName val="43 (2)"/>
      <sheetName val="44"/>
      <sheetName val="44 (2)"/>
      <sheetName val="45"/>
      <sheetName val="45 (2)"/>
      <sheetName val="46"/>
      <sheetName val="46 (2)"/>
      <sheetName val="47"/>
      <sheetName val="47 (2)"/>
      <sheetName val="5) P-INVERSIONES"/>
      <sheetName val="6) FLUJO DE CAJA"/>
      <sheetName val="7) INST PROV"/>
      <sheetName val="D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V%C3%ADnculoExternoRecuperado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UNIT REALES"/>
      <sheetName val="Contrato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Datos"/>
      <sheetName val="ACCIDENTALIDAD"/>
      <sheetName val="ACC.EJECUTIVO"/>
      <sheetName val="ACC.EJECUTIVO-OCT-02"/>
      <sheetName val="EJEC-AGO-2002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Base de Diseño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CUADRILLA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ASTREA"/>
      <sheetName val="621,1"/>
      <sheetName val="201,10"/>
      <sheetName val="201,13"/>
      <sheetName val="INSUMO D"/>
      <sheetName val="Aobra 1"/>
      <sheetName val="Amodif 1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ACUMULADO"/>
      <sheetName val="INFLA Y DEPR 2004"/>
      <sheetName val="BORRADOR"/>
      <sheetName val="ACT AXAPTA"/>
      <sheetName val="Hoja9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PRESUPUESTO LICITACIÓN SRN 001"/>
      <sheetName val="SRN_005"/>
      <sheetName val="INFOR. GENERAL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ACERO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insumo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interventoria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ACARREO"/>
      <sheetName val="PREACTA No. 1 MAYO DE 2009"/>
      <sheetName val="Vr Ejecu Preacta No. 1 MAY 2009"/>
      <sheetName val="CAMBIA"/>
      <sheetName val="costos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Preacta"/>
      <sheetName val="Valor Preacta"/>
      <sheetName val="Proveedores"/>
      <sheetName val="Productos"/>
      <sheetName val="VOLQUETAS"/>
      <sheetName val="General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Gráfico1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BASE DATOS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Cantidades"/>
      <sheetName val="curva_Avance"/>
      <sheetName val="ejecutivo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Lluvias"/>
      <sheetName val="COMITÉ"/>
      <sheetName val="cantidad obra ejecutada"/>
      <sheetName val="Progr.Vs Real"/>
      <sheetName val="Ambiental y Social"/>
      <sheetName val="Fotografías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aCCIDENTES DE 19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CUADRO PRODUCTOS "/>
      <sheetName val="OBRA TOT (2)"/>
      <sheetName val="INTERV."/>
      <sheetName val="Cronograma2020"/>
      <sheetName val="PO Y CRONOGRAMA EJE CAFETERO RE"/>
      <sheetName val="PU (2)"/>
      <sheetName val="\Users\aljipego\Downloads\Víncu"/>
      <sheetName val="VR-PROP MOD 1"/>
      <sheetName val="FORMULA"/>
      <sheetName val="PRECIO"/>
      <sheetName val="I M"/>
      <sheetName val="SOÑANDO"/>
      <sheetName val="EV 424 CON 5 (2)"/>
      <sheetName val="Precios no oficial"/>
      <sheetName val="ELECTRICO"/>
      <sheetName val="Vuelta"/>
      <sheetName val="INSUMOS (2)"/>
      <sheetName val="ITEM"/>
      <sheetName val="M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>
        <row r="2">
          <cell r="A2">
            <v>2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>
        <row r="1">
          <cell r="A1" t="str">
            <v>ITEM</v>
          </cell>
        </row>
      </sheetData>
      <sheetData sheetId="257"/>
      <sheetData sheetId="258">
        <row r="1">
          <cell r="A1" t="str">
            <v>EQUIPO</v>
          </cell>
        </row>
      </sheetData>
      <sheetData sheetId="259">
        <row r="1">
          <cell r="A1" t="str">
            <v>ADMINISTRACION</v>
          </cell>
        </row>
      </sheetData>
      <sheetData sheetId="260"/>
      <sheetData sheetId="261"/>
      <sheetData sheetId="262"/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>
        <row r="1">
          <cell r="A1" t="str">
            <v>ADMINISTRACION</v>
          </cell>
        </row>
      </sheetData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>
        <row r="1">
          <cell r="A1" t="str">
            <v>INSTITUTO NACIONAL DE VIAS</v>
          </cell>
        </row>
      </sheetData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>
        <row r="1">
          <cell r="A1" t="str">
            <v>INSTITUTO NACIONAL DE VIAS</v>
          </cell>
        </row>
      </sheetData>
      <sheetData sheetId="571" refreshError="1"/>
      <sheetData sheetId="572" refreshError="1"/>
      <sheetData sheetId="573" refreshError="1"/>
      <sheetData sheetId="574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/>
      <sheetData sheetId="751"/>
      <sheetData sheetId="752"/>
      <sheetData sheetId="753">
        <row r="1">
          <cell r="A1" t="str">
            <v>ABRAZADERA DE SALIDA TIPO 1</v>
          </cell>
        </row>
      </sheetData>
      <sheetData sheetId="754"/>
      <sheetData sheetId="755"/>
      <sheetData sheetId="756"/>
      <sheetData sheetId="757"/>
      <sheetData sheetId="758"/>
      <sheetData sheetId="759"/>
      <sheetData sheetId="760"/>
      <sheetData sheetId="761" refreshError="1"/>
      <sheetData sheetId="762" refreshError="1"/>
      <sheetData sheetId="763"/>
      <sheetData sheetId="764" refreshError="1"/>
      <sheetData sheetId="765" refreshError="1"/>
      <sheetData sheetId="766" refreshError="1"/>
      <sheetData sheetId="767" refreshError="1"/>
      <sheetData sheetId="768"/>
      <sheetData sheetId="769" refreshError="1"/>
      <sheetData sheetId="770" refreshError="1"/>
      <sheetData sheetId="771"/>
      <sheetData sheetId="772"/>
      <sheetData sheetId="773" refreshError="1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>
        <row r="1">
          <cell r="A1" t="str">
            <v>INSTITUTO NACIONAL DE VIAS</v>
          </cell>
        </row>
      </sheetData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/>
      <sheetData sheetId="848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>
        <row r="168">
          <cell r="D168">
            <v>0.16</v>
          </cell>
        </row>
      </sheetData>
      <sheetData sheetId="1678"/>
      <sheetData sheetId="1679">
        <row r="7">
          <cell r="B7">
            <v>1</v>
          </cell>
        </row>
      </sheetData>
      <sheetData sheetId="1680">
        <row r="33">
          <cell r="G33">
            <v>0.59504299999999999</v>
          </cell>
        </row>
      </sheetData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>
        <row r="8">
          <cell r="A8">
            <v>2.1</v>
          </cell>
        </row>
      </sheetData>
      <sheetData sheetId="2426">
        <row r="8">
          <cell r="A8">
            <v>3.1</v>
          </cell>
        </row>
      </sheetData>
      <sheetData sheetId="2427"/>
      <sheetData sheetId="2428"/>
      <sheetData sheetId="2429"/>
      <sheetData sheetId="2430"/>
      <sheetData sheetId="2431"/>
      <sheetData sheetId="2432">
        <row r="3">
          <cell r="A3">
            <v>1</v>
          </cell>
        </row>
      </sheetData>
      <sheetData sheetId="2433"/>
      <sheetData sheetId="2434"/>
      <sheetData sheetId="2435"/>
      <sheetData sheetId="2436"/>
      <sheetData sheetId="2437"/>
      <sheetData sheetId="2438"/>
      <sheetData sheetId="2439">
        <row r="1">
          <cell r="A1" t="str">
            <v>LISTADO DE INSUMOS GENERAL</v>
          </cell>
        </row>
      </sheetData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>
        <row r="8">
          <cell r="A8">
            <v>2.1</v>
          </cell>
        </row>
      </sheetData>
      <sheetData sheetId="2456">
        <row r="8">
          <cell r="A8">
            <v>3.1</v>
          </cell>
        </row>
      </sheetData>
      <sheetData sheetId="2457"/>
      <sheetData sheetId="2458"/>
      <sheetData sheetId="2459"/>
      <sheetData sheetId="2460"/>
      <sheetData sheetId="2461"/>
      <sheetData sheetId="2462">
        <row r="3">
          <cell r="A3">
            <v>1</v>
          </cell>
        </row>
      </sheetData>
      <sheetData sheetId="2463"/>
      <sheetData sheetId="2464"/>
      <sheetData sheetId="2465"/>
      <sheetData sheetId="2466"/>
      <sheetData sheetId="2467"/>
      <sheetData sheetId="2468" refreshError="1"/>
      <sheetData sheetId="2469">
        <row r="1">
          <cell r="A1" t="str">
            <v>LISTADO DE INSUMOS GENERAL</v>
          </cell>
        </row>
      </sheetData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 refreshError="1"/>
      <sheetData sheetId="2771" refreshError="1"/>
      <sheetData sheetId="2772" refreshError="1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>
        <row r="1">
          <cell r="A1" t="str">
            <v>ITEM</v>
          </cell>
        </row>
      </sheetData>
      <sheetData sheetId="2998">
        <row r="1">
          <cell r="A1" t="str">
            <v>EQUIPO</v>
          </cell>
        </row>
      </sheetData>
      <sheetData sheetId="2999">
        <row r="1">
          <cell r="A1" t="str">
            <v>ADMINISTRACION</v>
          </cell>
        </row>
      </sheetData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>
        <row r="1">
          <cell r="A1" t="str">
            <v>ITEM</v>
          </cell>
        </row>
      </sheetData>
      <sheetData sheetId="3038">
        <row r="1">
          <cell r="A1" t="str">
            <v>EQUIPO</v>
          </cell>
        </row>
      </sheetData>
      <sheetData sheetId="3039">
        <row r="1">
          <cell r="A1" t="str">
            <v>ADMINISTRACION</v>
          </cell>
        </row>
      </sheetData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 refreshError="1"/>
      <sheetData sheetId="3130" refreshError="1"/>
      <sheetData sheetId="3131"/>
      <sheetData sheetId="3132" refreshError="1"/>
      <sheetData sheetId="3133" refreshError="1"/>
      <sheetData sheetId="3134" refreshError="1"/>
      <sheetData sheetId="3135"/>
      <sheetData sheetId="3136" refreshError="1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/>
      <sheetData sheetId="3319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/>
      <sheetData sheetId="3424"/>
      <sheetData sheetId="3425" refreshError="1"/>
      <sheetData sheetId="3426"/>
      <sheetData sheetId="3427" refreshError="1"/>
      <sheetData sheetId="3428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/>
      <sheetData sheetId="3468"/>
      <sheetData sheetId="3469"/>
      <sheetData sheetId="3470"/>
      <sheetData sheetId="347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/>
      <sheetData sheetId="3532"/>
      <sheetData sheetId="3533">
        <row r="1">
          <cell r="A1" t="str">
            <v>ITEM</v>
          </cell>
        </row>
      </sheetData>
      <sheetData sheetId="3534">
        <row r="1">
          <cell r="A1" t="str">
            <v>EQUIPO</v>
          </cell>
        </row>
      </sheetData>
      <sheetData sheetId="3535">
        <row r="1">
          <cell r="A1" t="str">
            <v>ADMINISTRACION</v>
          </cell>
        </row>
      </sheetData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 refreshError="1"/>
      <sheetData sheetId="3606" refreshError="1"/>
      <sheetData sheetId="3607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/>
      <sheetData sheetId="3643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/>
      <sheetData sheetId="3712"/>
      <sheetData sheetId="3713" refreshError="1"/>
      <sheetData sheetId="3714" refreshError="1"/>
      <sheetData sheetId="3715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>
        <row r="1">
          <cell r="A1" t="str">
            <v>INSTITUTO NACIONAL DE VIAS</v>
          </cell>
        </row>
      </sheetData>
      <sheetData sheetId="3797" refreshError="1"/>
      <sheetData sheetId="3798" refreshError="1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>
        <row r="1">
          <cell r="A1" t="str">
            <v>INSTITUTO NACIONAL DE VIAS</v>
          </cell>
        </row>
      </sheetData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 refreshError="1"/>
      <sheetData sheetId="3893" refreshError="1"/>
      <sheetData sheetId="3894" refreshError="1"/>
      <sheetData sheetId="3895" refreshError="1"/>
      <sheetData sheetId="3896"/>
      <sheetData sheetId="3897" refreshError="1"/>
      <sheetData sheetId="3898" refreshError="1"/>
      <sheetData sheetId="3899" refreshError="1"/>
      <sheetData sheetId="3900" refreshError="1"/>
      <sheetData sheetId="3901"/>
      <sheetData sheetId="3902" refreshError="1"/>
      <sheetData sheetId="3903" refreshError="1"/>
      <sheetData sheetId="3904"/>
      <sheetData sheetId="3905"/>
      <sheetData sheetId="3906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_a  aaInformación GRUPO 4_A MIn"/>
      <sheetName val="Res-Accide-10"/>
      <sheetName val="\\Escritorio\amv 2011\a  aaInfo"/>
      <sheetName val="\\Giovanni\administracion vial\"/>
      <sheetName val="\MONTO AGOTABLE 2010\a  aaInfor"/>
      <sheetName val="[aCCIDENTES DE 1995 - 1996.xls]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USUARIO\Downloads\a  aaI"/>
      <sheetName val="_aCCIDENTES_DE_1995___1996_xl_7"/>
      <sheetName val="//ccefici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\Users\HP\AppData\Local\Microso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SEGUIM Y REPROG MES 1 (2)"/>
      <sheetName val="_aCCIDENTES_DE_1995___1996_xl_2"/>
      <sheetName val="precios-básicos2002"/>
      <sheetName val="APUs"/>
      <sheetName val="Hoja1 (2)"/>
      <sheetName val="Hoja1 (3)"/>
      <sheetName val="#REF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3"/>
      <sheetName val="CANT OBRA"/>
      <sheetName val="_aCCIDENTES_DE_1995___1996_xl_4"/>
      <sheetName val="_aCCIDENTES_DE_1995___1996_xl_5"/>
      <sheetName val="_aCCIDENTES_DE_1995___1996_xl_6"/>
      <sheetName val="_aCCIDENTES_DE_1995___1996_xl_8"/>
      <sheetName val="_aCCIDENTES_DE_1995___1996_xl_9"/>
      <sheetName val="_aCCIDENTES_DE_1995___1996_x_10"/>
      <sheetName val="_aCCIDENTES_DE_1995___1996_x_11"/>
      <sheetName val="_aCCIDENTES_DE_1995___1996_x_18"/>
      <sheetName val="_aCCIDENTES_DE_1995___1996_x_17"/>
      <sheetName val="_aCCIDENTES_DE_1995___1996_x_16"/>
      <sheetName val="_aCCIDENTES_DE_1995___1996_x_14"/>
      <sheetName val="_aCCIDENTES_DE_1995___1996_x_12"/>
      <sheetName val="_aCCIDENTES_DE_1995___1996_x_13"/>
      <sheetName val="_aCCIDENTES_DE_1995___1996_x_15"/>
      <sheetName val="_aCCIDENTES_DE_1995___1996_x_19"/>
      <sheetName val="_aCCIDENTES_DE_1995___1996_x_20"/>
      <sheetName val="_aCCIDENTES_DE_1995___1996_x_21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LISTADO "/>
      <sheetName val="M.O.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 ACTA FINAL + MODIFICATORIA "/>
      <sheetName val="_aCCIDENTES_DE_1995___1996_x_22"/>
      <sheetName val="_aCCIDENTES_DE_1995___1996_x_23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 refreshError="1"/>
      <sheetData sheetId="271" refreshError="1"/>
      <sheetData sheetId="272"/>
      <sheetData sheetId="273" refreshError="1"/>
      <sheetData sheetId="274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 refreshError="1"/>
      <sheetData sheetId="312" refreshError="1"/>
      <sheetData sheetId="313" refreshError="1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 refreshError="1"/>
      <sheetData sheetId="328"/>
      <sheetData sheetId="329"/>
      <sheetData sheetId="330"/>
      <sheetData sheetId="331"/>
      <sheetData sheetId="332" refreshError="1"/>
      <sheetData sheetId="333" refreshError="1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 refreshError="1"/>
      <sheetData sheetId="345" refreshError="1"/>
      <sheetData sheetId="346" refreshError="1"/>
      <sheetData sheetId="347" refreshError="1"/>
      <sheetData sheetId="348"/>
      <sheetData sheetId="349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 refreshError="1"/>
      <sheetData sheetId="487" refreshError="1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 refreshError="1"/>
      <sheetData sheetId="52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  <sheetName val="OCTUBRE"/>
      <sheetName val="TARIFAS"/>
      <sheetName val="Sheet1"/>
      <sheetName val="PrecRec"/>
      <sheetName val="PESOS"/>
      <sheetName val="210.2.2"/>
      <sheetName val="Sanitario"/>
      <sheetName val="EST2"/>
      <sheetName val="Hoja2"/>
      <sheetName val="perfil"/>
      <sheetName val="PORTADA"/>
      <sheetName val="C_C_"/>
      <sheetName val="ENTRADAS"/>
      <sheetName val="BALANCE"/>
      <sheetName val="EQ"/>
      <sheetName val="CONTROL S24"/>
      <sheetName val="data"/>
      <sheetName val="Puntos"/>
      <sheetName val="59y22%"/>
      <sheetName val="Valores Desplegables"/>
      <sheetName val="ALTERNATIVA 1"/>
      <sheetName val="presup"/>
      <sheetName val="cantidades pH3"/>
      <sheetName val="resumen monal"/>
      <sheetName val="COSTOS DE TRANSPORTE"/>
      <sheetName val="BOUNDS &amp; ROWS"/>
      <sheetName val="COMPRA MATERIA PRIMA"/>
      <sheetName val="MAMPO 1"/>
      <sheetName val="Tabla"/>
      <sheetName val="Clúster 8"/>
      <sheetName val="Clúster 14"/>
      <sheetName val="Datos_CO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/>
      <sheetData sheetId="135"/>
      <sheetData sheetId="136"/>
      <sheetData sheetId="137" refreshError="1"/>
      <sheetData sheetId="138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  <sheetName val="Datos"/>
      <sheetName val="MATERIALES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  <sheetName val="Pronósticos de Petróleo GLL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Base Muestras"/>
      <sheetName val="[aCCIDENTES DE 1995 - 1996.xls]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_a  aaInformación GRUPO 4_A MIn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aactividad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 refreshError="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otros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\\SERVIDOR\Public2\MANTENIMIENT"/>
      <sheetName val="CONT_ADI"/>
      <sheetName val="Formulario N° 4"/>
      <sheetName val="MATERIALES"/>
      <sheetName val="EQUIPO"/>
      <sheetName val="Datos"/>
      <sheetName val="Cuadrillas"/>
      <sheetName val="Jornal"/>
      <sheetName val="Concretos y morteros"/>
      <sheetName val="Datos iniciales "/>
      <sheetName val="Transporte"/>
      <sheetName val="\Users\USUARIO\Downloads\MANTEN"/>
      <sheetName val="Fornato 6"/>
      <sheetName val="INDICMICROEMP"/>
      <sheetName val="INDICE"/>
      <sheetName val="\G\I\MANTENIMIENTO RUTA 1001_MA"/>
      <sheetName val="\D\MANTENIMIENTO RUTA 1001_MARZ"/>
      <sheetName val="\G\D\MANTENIMIENTO RUTA 1001_MA"/>
      <sheetName val="#REF"/>
      <sheetName val="\I\I\MANTENIMIENTO RUTA 1001_MA"/>
      <sheetName val="\Users\Personal\Downloads\MANTE"/>
      <sheetName val="TOTALES"/>
      <sheetName val="precios-básicos2002"/>
      <sheetName val="ITEM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AM EJE"/>
      <sheetName val="CA EJE"/>
      <sheetName val="TC EJE"/>
      <sheetName val="PT EJE"/>
      <sheetName val="TP EJE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DATOS"/>
      <sheetName val="Informacion"/>
      <sheetName val="PREACTA"/>
      <sheetName val="equipos"/>
      <sheetName val="indice alfabetico"/>
      <sheetName val="materiales"/>
      <sheetName val="otros"/>
      <sheetName val="strsumm0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Acc Ago-Sep.xls"/>
      <sheetName val="Materiales"/>
      <sheetName val="Cuadrillas"/>
      <sheetName val="Concretos y morteros"/>
      <sheetName val="Equipo"/>
      <sheetName val="Datos iniciales "/>
      <sheetName val="Transporte"/>
      <sheetName val="Plan auditoría"/>
      <sheetName val="Presupuest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Acc%20Ago-Sep.xl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>
        <row r="2">
          <cell r="R2">
            <v>0</v>
          </cell>
        </row>
      </sheetData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>
        <row r="2">
          <cell r="R2">
            <v>0</v>
          </cell>
        </row>
      </sheetData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  <sheetName val="ESTADO RED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  <sheetData sheetId="4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INTERVENTOR129"/>
      <sheetName val="inst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  <sheetName val="Info-Portaf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  <sheetData sheetId="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  <sheetName val="BHA"/>
      <sheetName val="PDM RUN"/>
      <sheetName val="TABLA EQUIPOS"/>
      <sheetName val="TABLA MATERIALES"/>
      <sheetName val="TABLA SALARIOS"/>
      <sheetName val="RES GASOL"/>
      <sheetName val="POZOS"/>
      <sheetName val="BRUTA-INY"/>
      <sheetName val="Programa"/>
      <sheetName val="BHA#1"/>
      <sheetName val="GRAFICA-SEMANAL"/>
      <sheetName val="Soporte Valores "/>
      <sheetName val="Listado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  <sheetName val="1648 Diseño de Espesores ACORDA"/>
      <sheetName val="Tabla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  <sheetName val="Ejecutado%"/>
      <sheetName val="Ejecutado$"/>
      <sheetName val="Programado$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TOTCAPIT"/>
      <sheetName val="JORNABAS"/>
      <sheetName val="MATERIALES"/>
      <sheetName val="TOTCUADEQ"/>
      <sheetName val="TOTCUADMO"/>
      <sheetName val="Anexo No. 5"/>
      <sheetName val="Datos"/>
      <sheetName val="Puntajes"/>
      <sheetName val="5094-2003"/>
      <sheetName val="FINANCIERA"/>
      <sheetName val="PREACTA"/>
      <sheetName val="ESTADO VÍA-CRIT.TECNIC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FLUJOS"/>
      <sheetName val="PRESUPUESTO"/>
      <sheetName val="MANO"/>
      <sheetName val="EQUIPO"/>
      <sheetName val="MATERIAL"/>
      <sheetName val="TRANSPORTE"/>
      <sheetName val="BASES"/>
      <sheetName val="Hoja6"/>
      <sheetName val="Civil work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COSTOS SEMANALES"/>
      <sheetName val="Prog.Inver (2)"/>
      <sheetName val="Accidentalidad"/>
      <sheetName val="Causa Posible"/>
      <sheetName val="Elementos Involucrados"/>
      <sheetName val="ESTADO RED"/>
      <sheetName val="CARRETERAS"/>
      <sheetName val="GENERALIDADES "/>
      <sheetName val="Res-Accide-10"/>
      <sheetName val="COSTOS OFICINA"/>
      <sheetName val="Formatos"/>
      <sheetName val="INSUMOS"/>
      <sheetName val="A.P.U."/>
      <sheetName val="A.P.U. (2)"/>
      <sheetName val="RESUMEN VIAS"/>
      <sheetName val="COSTOS POR KM"/>
      <sheetName val="RESUMEN UNITARIOS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 refreshError="1"/>
      <sheetData sheetId="727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  <sheetName val="30CONJUL1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  <sheetName val="SECTORIZACIÓN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UNITARIOS GENERALES"/>
      <sheetName val="Summary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  <sheetName val="Tabla"/>
      <sheetName val="cantidades pH3"/>
      <sheetName val="A. P. U."/>
      <sheetName val="liquidacion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  <sheetName val="strsumm0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  <sheetName val="propuesta económic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  <sheetData sheetId="4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  <sheetName val="AASHTO"/>
      <sheetName val="INV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Insum"/>
      <sheetName val="Presupuesto remoción de derrumb"/>
      <sheetName val="COSTOS OFICINA"/>
      <sheetName val="COSTOS CAMPAMENTO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Indices"/>
      <sheetName val="tabla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  <sheetName val="Info Ejec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Curva S Llanos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GRAFICA-SEMANAL"/>
      <sheetName val="RENDIMIENTOS"/>
      <sheetName val="SalariosUSO"/>
      <sheetName val="Valor Oferta"/>
      <sheetName val="Tabla de amortización"/>
      <sheetName val="APU"/>
      <sheetName val="Mark-Up "/>
      <sheetName val="RESUMEN"/>
      <sheetName val="Insumos"/>
      <sheetName val="Avances"/>
      <sheetName val="IMPROVEMENTS TO SITE"/>
      <sheetName val="5094-2003"/>
      <sheetName val="Equipo"/>
      <sheetName val="materiales"/>
      <sheetName val="otr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A33" t="str">
            <v xml:space="preserve">OAJA0740   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Estructura"/>
      <sheetName val="Itemes Renovación"/>
      <sheetName val="PREACTA"/>
      <sheetName val="General"/>
      <sheetName val="inst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Itemes Renovación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SUB_APU1"/>
      <sheetName val="Cantidades_de_Obra1"/>
      <sheetName val="SUB_APU3"/>
      <sheetName val="Cantidades_de_Obra3"/>
      <sheetName val="SUB_APU2"/>
      <sheetName val="Cantidades_de_Obra2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EMPRESA"/>
      <sheetName val="DATOS CONTRATO"/>
      <sheetName val="LIQ-NOM"/>
      <sheetName val="NOMINA-1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2">
          <cell r="A2" t="str">
            <v>MUNICIPIO DE SONSON ANTIOQUIA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Equipo"/>
      <sheetName val="materiales"/>
      <sheetName val="otros"/>
      <sheetName val="Formulas"/>
      <sheetName val="FIBRA ÓPTICA"/>
      <sheetName val="TARIFAS"/>
      <sheetName val="Personalizar"/>
      <sheetName val="INDICE"/>
      <sheetName val="DISTANCIA"/>
      <sheetName val="PERSONAL"/>
      <sheetName val="ELECTRICO"/>
      <sheetName val="Vuelta"/>
      <sheetName val="2103mar%20.xls"/>
      <sheetName val="Hoja1"/>
      <sheetName val="Precios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días habiles 2015"/>
      <sheetName val="INS"/>
      <sheetName val="Ppto"/>
      <sheetName val="Plan auditoría"/>
      <sheetName val="Análisis de precios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BASE"/>
      <sheetName val="1_Preliminares"/>
      <sheetName val="M.Obra"/>
      <sheetName val="320.1"/>
      <sheetName val="330.2"/>
      <sheetName val="700.1"/>
      <sheetName val="ManoDeObra"/>
      <sheetName val="tablas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ACTA DE OBRA"/>
      <sheetName val="Hoja1"/>
      <sheetName val="Análisis d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  <sheetName val="strsumm0"/>
      <sheetName val="EMPRESA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  <sheetName val="Cuadro Montajes Electrico Inst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  <sheetData sheetId="106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  <sheetName val="CONT_ADI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Tablas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  <sheetName val="\MANTENIMIENTO RUTA 1001_MARZO "/>
      <sheetName val="Presupuesto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  <sheetName val="CCP,LEYES, Y DEC."/>
      <sheetName val="EMPRESA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FICHA EBI 1 de 6 "/>
      <sheetName val="Tbg Tally"/>
      <sheetName val="Reverse Tally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MAT"/>
      <sheetName val="CIM_0"/>
      <sheetName val="CON_1"/>
      <sheetName val="CON_0"/>
      <sheetName val="CIM_1"/>
      <sheetName val="5001 Lisama 158"/>
      <sheetName val="5001 Lisama Este 1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OSTOS UNITARIOS"/>
      <sheetName val="CA-2909"/>
      <sheetName val="TARIFAS"/>
      <sheetName val="Vía de Acceso"/>
      <sheetName val=""/>
      <sheetName val="Alcantarillas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Datos Generales"/>
      <sheetName val="PESOS"/>
      <sheetName val="Resumen Total"/>
      <sheetName val="Hoja Resumen Cantidades"/>
      <sheetName val="MEMORIAS DE CALCULO"/>
      <sheetName val="ANALISIS DE PRECIOS UNITARIOS"/>
      <sheetName val="Formatos.xls"/>
      <sheetName val="FORMATO ESTANDAR"/>
      <sheetName val="CASHFLOW"/>
      <sheetName val="INSUMOS"/>
      <sheetName val="Run Slide Sheet"/>
      <sheetName val="unitarios"/>
      <sheetName val="Ingenieria"/>
      <sheetName val="DATA"/>
      <sheetName val="ITEMS"/>
      <sheetName val="APU"/>
      <sheetName val="AIU"/>
      <sheetName val="DATOS"/>
      <sheetName val="COL 21169"/>
      <sheetName val="9.625 CSG LN-5"/>
      <sheetName val="Drill Sheet"/>
      <sheetName val="LN5-CHC.4-7-SS7"/>
      <sheetName val="STRSUMM0"/>
    </sheetNames>
    <sheetDataSet>
      <sheetData sheetId="0">
        <row r="2">
          <cell r="BZ2" t="str">
            <v xml:space="preserve">          ACERIA   M.C.C.</v>
          </cell>
        </row>
      </sheetData>
      <sheetData sheetId="1">
        <row r="2">
          <cell r="BZ2" t="str">
            <v xml:space="preserve">          ACERIA   M.C.C.</v>
          </cell>
        </row>
      </sheetData>
      <sheetData sheetId="2">
        <row r="2">
          <cell r="BZ2" t="str">
            <v xml:space="preserve">          ACERIA   M.C.C.</v>
          </cell>
        </row>
      </sheetData>
      <sheetData sheetId="3">
        <row r="2">
          <cell r="BZ2" t="str">
            <v xml:space="preserve">          ACERIA   M.C.C.</v>
          </cell>
        </row>
      </sheetData>
      <sheetData sheetId="4">
        <row r="2">
          <cell r="BZ2" t="str">
            <v xml:space="preserve">          ACERIA   M.C.C.</v>
          </cell>
        </row>
      </sheetData>
      <sheetData sheetId="5">
        <row r="2">
          <cell r="BZ2" t="str">
            <v xml:space="preserve">          ACERIA   M.C.C.</v>
          </cell>
        </row>
      </sheetData>
      <sheetData sheetId="6">
        <row r="2">
          <cell r="BZ2" t="str">
            <v xml:space="preserve">          ACERIA   M.C.C.</v>
          </cell>
        </row>
      </sheetData>
      <sheetData sheetId="7">
        <row r="2">
          <cell r="BZ2" t="str">
            <v xml:space="preserve">          ACERIA   M.C.C.</v>
          </cell>
        </row>
      </sheetData>
      <sheetData sheetId="8">
        <row r="2">
          <cell r="BZ2" t="str">
            <v xml:space="preserve">          ACERIA   M.C.C.</v>
          </cell>
        </row>
      </sheetData>
      <sheetData sheetId="9">
        <row r="2">
          <cell r="BZ2" t="str">
            <v xml:space="preserve">          ACERIA   M.C.C.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>
        <row r="2">
          <cell r="B2" t="str">
            <v>INFORME SEMANAL DE ACTIVIDADES</v>
          </cell>
        </row>
      </sheetData>
      <sheetData sheetId="21"/>
      <sheetData sheetId="22">
        <row r="2">
          <cell r="B2" t="str">
            <v>INFORME SEMANAL DE ACTIVIDADES</v>
          </cell>
        </row>
      </sheetData>
      <sheetData sheetId="23" refreshError="1"/>
      <sheetData sheetId="24">
        <row r="2">
          <cell r="B2" t="str">
            <v>INFORME SEMANAL DE ACTIVIDADES</v>
          </cell>
        </row>
      </sheetData>
      <sheetData sheetId="25">
        <row r="2">
          <cell r="B2" t="str">
            <v>INFORME SEMANAL DE ACTIVIDADES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>
        <row r="2">
          <cell r="B2" t="str">
            <v>INFORME SEMANAL DE ACTIVIDADES</v>
          </cell>
        </row>
      </sheetData>
      <sheetData sheetId="80"/>
      <sheetData sheetId="8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/>
      <sheetData sheetId="155"/>
      <sheetData sheetId="156" refreshError="1"/>
      <sheetData sheetId="157" refreshError="1"/>
      <sheetData sheetId="158" refreshError="1"/>
      <sheetData sheetId="159" refreshError="1"/>
      <sheetData sheetId="160"/>
      <sheetData sheetId="161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  <sheetName val="ORITO 02 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  <sheetName val="inst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  <sheetData sheetId="5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  <sheetName val="RECURSOS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paral. 1"/>
      <sheetName val="paral. 2"/>
      <sheetName val="paral. 3"/>
      <sheetName val="paral.4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Insum"/>
      <sheetName val="PRECIOS"/>
      <sheetName val="PREACTA 6"/>
      <sheetName val="TABLA 2008"/>
      <sheetName val="Excavación Mat. Común Estacione"/>
      <sheetName val="Demolición Pavimento"/>
      <sheetName val="SUB APU"/>
      <sheetName val="TRANSPORTE"/>
      <sheetName val="PUNITARIOS%20PARA%20241201%202S"/>
      <sheetName val="RELACION MES"/>
      <sheetName val="Equipo"/>
      <sheetName val="ESTADO VÍA-CRIT.TECNICO"/>
      <sheetName val="PRESUPUESTO"/>
      <sheetName val="GCB2000"/>
      <sheetName val="Listas"/>
      <sheetName val="A. P. U.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CLASIFICACION"/>
      <sheetName val="OCTUBRE"/>
      <sheetName val="LISTA DE PRECIOS"/>
      <sheetName val="062"/>
      <sheetName val="Listado"/>
      <sheetName val="Presup_Cancha"/>
      <sheetName val="A.P.U"/>
      <sheetName val="Bajadas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 Liquidacion de Obra por Tramos"/>
      <sheetName val="REC-COD,"/>
      <sheetName val="Lp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  <sheetName val="Summary"/>
      <sheetName val="CODCONST"/>
      <sheetName val="inst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/>
      <sheetData sheetId="92" refreshError="1"/>
      <sheetData sheetId="93" refreshError="1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/>
      <sheetData sheetId="105"/>
      <sheetData sheetId="106"/>
      <sheetData sheetId="107"/>
      <sheetData sheetId="108"/>
      <sheetData sheetId="109" refreshError="1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  <sheetName val="espec"/>
      <sheetName val="otros"/>
      <sheetName val="PRESUPUESTO"/>
    </sheetNames>
    <sheetDataSet>
      <sheetData sheetId="0" refreshError="1">
        <row r="2">
          <cell r="B2">
            <v>2381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  <sheetName val="GCB2000"/>
      <sheetName val="INST"/>
      <sheetName val="original_sist"/>
      <sheetName val="Form5 _Pág_ 1"/>
      <sheetName val="master file"/>
      <sheetName val="COL 21169"/>
      <sheetName val="Resumen semanal"/>
      <sheetName val="Tablas"/>
      <sheetName val="5202371-IC-0.5-GE-1"/>
      <sheetName val="TF Set"/>
      <sheetName val="RESUMENPERFPOZOS"/>
      <sheetName val="UNIDAD DE MEDIDAS"/>
      <sheetName val="SENSI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CRA.MODI"/>
      <sheetName val="Presup_Cancha"/>
      <sheetName val="devdics"/>
      <sheetName val="1,01"/>
      <sheetName val="glvc"/>
      <sheetName val="UNIT.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  <sheetName val="CONTROL INTERVENTORIA 4005515"/>
      <sheetName val="Reservas de Petróleo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  <sheetData sheetId="47" refreshError="1"/>
      <sheetData sheetId="48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  <sheetName val="PxQ Cantidade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95"/>
  <sheetViews>
    <sheetView showGridLines="0" tabSelected="1" view="pageBreakPreview" zoomScale="70" zoomScaleNormal="86" zoomScaleSheetLayoutView="70" workbookViewId="0">
      <selection activeCell="M88" sqref="M88"/>
    </sheetView>
  </sheetViews>
  <sheetFormatPr baseColWidth="10" defaultColWidth="11.42578125" defaultRowHeight="16.5" x14ac:dyDescent="0.3"/>
  <cols>
    <col min="1" max="2" width="3.42578125" style="2" customWidth="1"/>
    <col min="3" max="3" width="5.140625" style="2" customWidth="1"/>
    <col min="4" max="4" width="14.28515625" style="2" customWidth="1"/>
    <col min="5" max="5" width="83.42578125" style="2" customWidth="1"/>
    <col min="6" max="6" width="8.7109375" style="2" customWidth="1"/>
    <col min="7" max="7" width="18.85546875" style="2" customWidth="1"/>
    <col min="8" max="8" width="23.85546875" style="2" customWidth="1"/>
    <col min="9" max="9" width="30" style="2" customWidth="1"/>
    <col min="10" max="10" width="3.28515625" style="2" customWidth="1"/>
    <col min="11" max="11" width="2.7109375" style="2" customWidth="1"/>
    <col min="12" max="12" width="17.5703125" style="2" customWidth="1"/>
    <col min="13" max="13" width="24.42578125" style="2" customWidth="1"/>
    <col min="14" max="14" width="26.42578125" style="2" customWidth="1"/>
    <col min="15" max="15" width="11.42578125" style="2"/>
    <col min="16" max="16" width="17" style="2" bestFit="1" customWidth="1"/>
    <col min="17" max="16384" width="11.42578125" style="2"/>
  </cols>
  <sheetData>
    <row r="1" spans="1:13" ht="17.25" thickBot="1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 ht="17.25" thickTop="1" x14ac:dyDescent="0.3">
      <c r="A2" s="1"/>
      <c r="B2" s="3"/>
      <c r="C2" s="4"/>
      <c r="D2" s="4"/>
      <c r="E2" s="4"/>
      <c r="F2" s="4"/>
      <c r="G2" s="4"/>
      <c r="H2" s="4"/>
      <c r="I2" s="4"/>
      <c r="J2" s="5"/>
      <c r="K2" s="1"/>
    </row>
    <row r="3" spans="1:13" ht="16.5" customHeight="1" x14ac:dyDescent="0.3">
      <c r="A3" s="1"/>
      <c r="B3" s="6"/>
      <c r="C3" s="145" t="s">
        <v>0</v>
      </c>
      <c r="D3" s="146"/>
      <c r="E3" s="146"/>
      <c r="F3" s="147"/>
      <c r="G3" s="1"/>
      <c r="H3" s="1"/>
      <c r="I3" s="1"/>
      <c r="J3" s="7"/>
      <c r="K3" s="1"/>
    </row>
    <row r="4" spans="1:13" x14ac:dyDescent="0.3">
      <c r="A4" s="1"/>
      <c r="B4" s="6"/>
      <c r="C4" s="115" t="s">
        <v>1</v>
      </c>
      <c r="D4" s="116" t="s">
        <v>2</v>
      </c>
      <c r="E4" s="115" t="s">
        <v>3</v>
      </c>
      <c r="F4" s="116">
        <v>2</v>
      </c>
      <c r="G4" s="1"/>
      <c r="H4" s="1"/>
      <c r="I4" s="1"/>
      <c r="J4" s="7"/>
      <c r="K4" s="1"/>
    </row>
    <row r="5" spans="1:13" s="166" customFormat="1" ht="27" customHeight="1" x14ac:dyDescent="0.2">
      <c r="A5" s="160"/>
      <c r="B5" s="161"/>
      <c r="C5" s="162" t="s">
        <v>4</v>
      </c>
      <c r="D5" s="163"/>
      <c r="E5" s="163"/>
      <c r="F5" s="163"/>
      <c r="G5" s="163"/>
      <c r="H5" s="163"/>
      <c r="I5" s="164"/>
      <c r="J5" s="165"/>
      <c r="K5" s="160"/>
    </row>
    <row r="6" spans="1:13" s="166" customFormat="1" ht="27.75" customHeight="1" x14ac:dyDescent="0.2">
      <c r="A6" s="160"/>
      <c r="B6" s="161"/>
      <c r="C6" s="157" t="s">
        <v>138</v>
      </c>
      <c r="D6" s="158"/>
      <c r="E6" s="158"/>
      <c r="F6" s="158"/>
      <c r="G6" s="158"/>
      <c r="H6" s="158"/>
      <c r="I6" s="159"/>
      <c r="J6" s="165"/>
      <c r="K6" s="160"/>
    </row>
    <row r="7" spans="1:13" x14ac:dyDescent="0.3">
      <c r="A7" s="8"/>
      <c r="B7" s="9"/>
      <c r="C7" s="148" t="s">
        <v>28</v>
      </c>
      <c r="D7" s="148"/>
      <c r="E7" s="148"/>
      <c r="F7" s="148"/>
      <c r="G7" s="148"/>
      <c r="H7" s="148"/>
      <c r="I7" s="148"/>
      <c r="J7" s="10"/>
      <c r="K7" s="1"/>
    </row>
    <row r="8" spans="1:13" ht="45.75" customHeight="1" x14ac:dyDescent="0.3">
      <c r="A8" s="1"/>
      <c r="B8" s="6"/>
      <c r="C8" s="140"/>
      <c r="D8" s="140"/>
      <c r="E8" s="140"/>
      <c r="F8" s="140"/>
      <c r="G8" s="140"/>
      <c r="H8" s="140"/>
      <c r="I8" s="140"/>
      <c r="J8" s="7"/>
      <c r="K8" s="1"/>
    </row>
    <row r="9" spans="1:13" ht="45.75" customHeight="1" thickBot="1" x14ac:dyDescent="0.35">
      <c r="A9" s="1"/>
      <c r="B9" s="6"/>
      <c r="C9" s="149" t="s">
        <v>29</v>
      </c>
      <c r="D9" s="141"/>
      <c r="E9" s="141"/>
      <c r="F9" s="141"/>
      <c r="G9" s="141"/>
      <c r="H9" s="141"/>
      <c r="I9" s="150"/>
      <c r="J9" s="7"/>
      <c r="K9" s="1"/>
    </row>
    <row r="10" spans="1:13" ht="57.75" customHeight="1" thickBot="1" x14ac:dyDescent="0.35">
      <c r="A10" s="1"/>
      <c r="B10" s="6"/>
      <c r="C10" s="142" t="s">
        <v>137</v>
      </c>
      <c r="D10" s="143"/>
      <c r="E10" s="143"/>
      <c r="F10" s="143"/>
      <c r="G10" s="143"/>
      <c r="H10" s="143"/>
      <c r="I10" s="144"/>
      <c r="J10" s="7"/>
      <c r="K10" s="1"/>
    </row>
    <row r="11" spans="1:13" ht="20.100000000000001" customHeight="1" x14ac:dyDescent="0.3">
      <c r="A11" s="1"/>
      <c r="B11" s="6"/>
      <c r="C11" s="138" t="s">
        <v>30</v>
      </c>
      <c r="D11" s="129" t="s">
        <v>5</v>
      </c>
      <c r="E11" s="138" t="s">
        <v>6</v>
      </c>
      <c r="F11" s="129" t="s">
        <v>7</v>
      </c>
      <c r="G11" s="129" t="s">
        <v>8</v>
      </c>
      <c r="H11" s="131" t="s">
        <v>9</v>
      </c>
      <c r="I11" s="133" t="s">
        <v>10</v>
      </c>
      <c r="J11" s="7"/>
      <c r="K11" s="1"/>
    </row>
    <row r="12" spans="1:13" ht="20.100000000000001" customHeight="1" thickBot="1" x14ac:dyDescent="0.35">
      <c r="A12" s="1"/>
      <c r="B12" s="6"/>
      <c r="C12" s="139"/>
      <c r="D12" s="130"/>
      <c r="E12" s="139"/>
      <c r="F12" s="130"/>
      <c r="G12" s="130"/>
      <c r="H12" s="132"/>
      <c r="I12" s="134"/>
      <c r="J12" s="7"/>
      <c r="K12" s="1"/>
    </row>
    <row r="13" spans="1:13" ht="30" customHeight="1" thickBot="1" x14ac:dyDescent="0.35">
      <c r="A13" s="1"/>
      <c r="B13" s="6"/>
      <c r="C13" s="90"/>
      <c r="D13" s="92"/>
      <c r="E13" s="92" t="s">
        <v>11</v>
      </c>
      <c r="F13" s="92"/>
      <c r="G13" s="92"/>
      <c r="H13" s="92"/>
      <c r="I13" s="93"/>
      <c r="J13" s="7"/>
      <c r="K13" s="1"/>
    </row>
    <row r="14" spans="1:13" ht="44.25" customHeight="1" x14ac:dyDescent="0.3">
      <c r="A14" s="1"/>
      <c r="B14" s="6"/>
      <c r="C14" s="99">
        <v>1</v>
      </c>
      <c r="D14" s="106" t="s">
        <v>126</v>
      </c>
      <c r="E14" s="71" t="s">
        <v>36</v>
      </c>
      <c r="F14" s="70" t="s">
        <v>39</v>
      </c>
      <c r="G14" s="72">
        <v>1</v>
      </c>
      <c r="H14" s="55">
        <v>9796</v>
      </c>
      <c r="I14" s="51">
        <f t="shared" ref="I14:I16" si="0">ROUND(H14*G14,0)</f>
        <v>9796</v>
      </c>
      <c r="J14" s="7"/>
      <c r="K14" s="1"/>
      <c r="M14" s="169"/>
    </row>
    <row r="15" spans="1:13" ht="44.25" customHeight="1" x14ac:dyDescent="0.3">
      <c r="A15" s="1"/>
      <c r="B15" s="6"/>
      <c r="C15" s="99">
        <v>2</v>
      </c>
      <c r="D15" s="106" t="s">
        <v>127</v>
      </c>
      <c r="E15" s="101" t="s">
        <v>37</v>
      </c>
      <c r="F15" s="100" t="s">
        <v>39</v>
      </c>
      <c r="G15" s="103">
        <v>1</v>
      </c>
      <c r="H15" s="55">
        <v>13853</v>
      </c>
      <c r="I15" s="51">
        <f t="shared" si="0"/>
        <v>13853</v>
      </c>
      <c r="J15" s="7"/>
      <c r="K15" s="1"/>
      <c r="M15" s="169"/>
    </row>
    <row r="16" spans="1:13" ht="35.1" customHeight="1" x14ac:dyDescent="0.3">
      <c r="A16" s="1"/>
      <c r="B16" s="6"/>
      <c r="C16" s="99">
        <v>3</v>
      </c>
      <c r="D16" s="106" t="s">
        <v>128</v>
      </c>
      <c r="E16" s="71" t="s">
        <v>38</v>
      </c>
      <c r="F16" s="70" t="s">
        <v>40</v>
      </c>
      <c r="G16" s="72">
        <v>1</v>
      </c>
      <c r="H16" s="55">
        <v>158498</v>
      </c>
      <c r="I16" s="51">
        <f t="shared" si="0"/>
        <v>158498</v>
      </c>
      <c r="J16" s="7"/>
      <c r="K16" s="1"/>
      <c r="M16" s="169"/>
    </row>
    <row r="17" spans="1:13" ht="30" customHeight="1" thickBot="1" x14ac:dyDescent="0.35">
      <c r="A17" s="1"/>
      <c r="B17" s="6"/>
      <c r="C17" s="15" t="s">
        <v>12</v>
      </c>
      <c r="D17" s="16"/>
      <c r="E17" s="16"/>
      <c r="F17" s="16"/>
      <c r="G17" s="54"/>
      <c r="H17" s="57"/>
      <c r="I17" s="52">
        <f>SUM(I14:I16)</f>
        <v>182147</v>
      </c>
      <c r="J17" s="7"/>
      <c r="K17" s="1"/>
      <c r="M17" s="169"/>
    </row>
    <row r="18" spans="1:13" ht="30" customHeight="1" thickBot="1" x14ac:dyDescent="0.35">
      <c r="A18" s="1"/>
      <c r="B18" s="6"/>
      <c r="C18" s="13"/>
      <c r="D18" s="90"/>
      <c r="E18" s="92" t="s">
        <v>41</v>
      </c>
      <c r="F18" s="92"/>
      <c r="G18" s="92"/>
      <c r="H18" s="92"/>
      <c r="I18" s="92"/>
      <c r="J18" s="7"/>
      <c r="K18" s="1"/>
      <c r="M18" s="169"/>
    </row>
    <row r="19" spans="1:13" ht="35.1" customHeight="1" x14ac:dyDescent="0.3">
      <c r="A19" s="1"/>
      <c r="B19" s="6"/>
      <c r="C19" s="11">
        <v>4</v>
      </c>
      <c r="D19" s="84" t="s">
        <v>129</v>
      </c>
      <c r="E19" s="71" t="s">
        <v>42</v>
      </c>
      <c r="F19" s="70" t="s">
        <v>40</v>
      </c>
      <c r="G19" s="103">
        <v>1</v>
      </c>
      <c r="H19" s="55">
        <v>43537</v>
      </c>
      <c r="I19" s="51">
        <f t="shared" ref="I19:I26" si="1">ROUND(H19*G19,0)</f>
        <v>43537</v>
      </c>
      <c r="J19" s="7"/>
      <c r="K19" s="1"/>
      <c r="M19" s="169"/>
    </row>
    <row r="20" spans="1:13" ht="35.1" customHeight="1" x14ac:dyDescent="0.3">
      <c r="A20" s="1"/>
      <c r="B20" s="6"/>
      <c r="C20" s="11">
        <v>5</v>
      </c>
      <c r="D20" s="84" t="s">
        <v>130</v>
      </c>
      <c r="E20" s="71" t="s">
        <v>43</v>
      </c>
      <c r="F20" s="70" t="s">
        <v>40</v>
      </c>
      <c r="G20" s="103">
        <v>1</v>
      </c>
      <c r="H20" s="55">
        <v>58821</v>
      </c>
      <c r="I20" s="51">
        <f t="shared" si="1"/>
        <v>58821</v>
      </c>
      <c r="J20" s="7"/>
      <c r="K20" s="1"/>
      <c r="M20" s="169"/>
    </row>
    <row r="21" spans="1:13" ht="35.1" customHeight="1" x14ac:dyDescent="0.3">
      <c r="A21" s="1"/>
      <c r="B21" s="6"/>
      <c r="C21" s="11">
        <v>6</v>
      </c>
      <c r="D21" s="84" t="s">
        <v>131</v>
      </c>
      <c r="E21" s="71" t="s">
        <v>44</v>
      </c>
      <c r="F21" s="70" t="s">
        <v>40</v>
      </c>
      <c r="G21" s="103">
        <v>1</v>
      </c>
      <c r="H21" s="55">
        <v>50470</v>
      </c>
      <c r="I21" s="51">
        <f t="shared" si="1"/>
        <v>50470</v>
      </c>
      <c r="J21" s="7"/>
      <c r="K21" s="1"/>
      <c r="M21" s="169"/>
    </row>
    <row r="22" spans="1:13" ht="35.1" customHeight="1" x14ac:dyDescent="0.3">
      <c r="A22" s="1"/>
      <c r="B22" s="6"/>
      <c r="C22" s="11">
        <v>7</v>
      </c>
      <c r="D22" s="84" t="s">
        <v>132</v>
      </c>
      <c r="E22" s="71" t="s">
        <v>45</v>
      </c>
      <c r="F22" s="70" t="s">
        <v>40</v>
      </c>
      <c r="G22" s="103">
        <v>1</v>
      </c>
      <c r="H22" s="55">
        <v>65865</v>
      </c>
      <c r="I22" s="51">
        <f t="shared" si="1"/>
        <v>65865</v>
      </c>
      <c r="J22" s="7"/>
      <c r="K22" s="1"/>
      <c r="M22" s="169"/>
    </row>
    <row r="23" spans="1:13" ht="35.1" customHeight="1" x14ac:dyDescent="0.3">
      <c r="A23" s="1"/>
      <c r="B23" s="6"/>
      <c r="C23" s="11">
        <v>8</v>
      </c>
      <c r="D23" s="84" t="s">
        <v>133</v>
      </c>
      <c r="E23" s="71" t="s">
        <v>46</v>
      </c>
      <c r="F23" s="70" t="s">
        <v>40</v>
      </c>
      <c r="G23" s="103">
        <v>1</v>
      </c>
      <c r="H23" s="55">
        <v>56088</v>
      </c>
      <c r="I23" s="51">
        <f t="shared" si="1"/>
        <v>56088</v>
      </c>
      <c r="J23" s="7"/>
      <c r="K23" s="1"/>
      <c r="M23" s="169"/>
    </row>
    <row r="24" spans="1:13" ht="47.25" customHeight="1" x14ac:dyDescent="0.3">
      <c r="A24" s="1"/>
      <c r="B24" s="6"/>
      <c r="C24" s="11">
        <v>9</v>
      </c>
      <c r="D24" s="84" t="s">
        <v>134</v>
      </c>
      <c r="E24" s="71" t="s">
        <v>35</v>
      </c>
      <c r="F24" s="70" t="s">
        <v>40</v>
      </c>
      <c r="G24" s="103">
        <v>1</v>
      </c>
      <c r="H24" s="55">
        <v>43149</v>
      </c>
      <c r="I24" s="51">
        <f t="shared" si="1"/>
        <v>43149</v>
      </c>
      <c r="J24" s="7"/>
      <c r="K24" s="1"/>
      <c r="M24" s="169"/>
    </row>
    <row r="25" spans="1:13" ht="35.1" customHeight="1" x14ac:dyDescent="0.3">
      <c r="A25" s="1"/>
      <c r="B25" s="6"/>
      <c r="C25" s="11">
        <v>10</v>
      </c>
      <c r="D25" s="84" t="s">
        <v>135</v>
      </c>
      <c r="E25" s="71" t="s">
        <v>47</v>
      </c>
      <c r="F25" s="70" t="s">
        <v>40</v>
      </c>
      <c r="G25" s="112">
        <v>1</v>
      </c>
      <c r="H25" s="113">
        <v>144257</v>
      </c>
      <c r="I25" s="114">
        <f t="shared" si="1"/>
        <v>144257</v>
      </c>
      <c r="J25" s="7"/>
      <c r="K25" s="1"/>
      <c r="M25" s="169"/>
    </row>
    <row r="26" spans="1:13" ht="35.1" customHeight="1" x14ac:dyDescent="0.3">
      <c r="A26" s="1"/>
      <c r="B26" s="6"/>
      <c r="C26" s="11">
        <v>11</v>
      </c>
      <c r="D26" s="84" t="s">
        <v>136</v>
      </c>
      <c r="E26" s="71" t="s">
        <v>48</v>
      </c>
      <c r="F26" s="70" t="s">
        <v>40</v>
      </c>
      <c r="G26" s="103">
        <v>1</v>
      </c>
      <c r="H26" s="55">
        <v>86064</v>
      </c>
      <c r="I26" s="51">
        <f t="shared" si="1"/>
        <v>86064</v>
      </c>
      <c r="J26" s="7"/>
      <c r="K26" s="1"/>
      <c r="M26" s="169"/>
    </row>
    <row r="27" spans="1:13" ht="30" customHeight="1" thickBot="1" x14ac:dyDescent="0.35">
      <c r="A27" s="1"/>
      <c r="B27" s="6"/>
      <c r="C27" s="15" t="s">
        <v>12</v>
      </c>
      <c r="D27" s="16"/>
      <c r="E27" s="16"/>
      <c r="F27" s="16"/>
      <c r="G27" s="54"/>
      <c r="H27" s="120"/>
      <c r="I27" s="121">
        <f>SUM(I19:I26)</f>
        <v>548251</v>
      </c>
      <c r="J27" s="7"/>
      <c r="K27" s="1"/>
      <c r="M27" s="169"/>
    </row>
    <row r="28" spans="1:13" ht="30" customHeight="1" thickBot="1" x14ac:dyDescent="0.35">
      <c r="A28" s="1"/>
      <c r="B28" s="6"/>
      <c r="C28" s="90"/>
      <c r="D28" s="90"/>
      <c r="E28" s="92" t="s">
        <v>49</v>
      </c>
      <c r="F28" s="92"/>
      <c r="G28" s="92"/>
      <c r="H28" s="92"/>
      <c r="I28" s="92"/>
      <c r="J28" s="7"/>
      <c r="K28" s="1"/>
      <c r="M28" s="169"/>
    </row>
    <row r="29" spans="1:13" ht="35.1" customHeight="1" x14ac:dyDescent="0.3">
      <c r="A29" s="1"/>
      <c r="B29" s="6"/>
      <c r="C29" s="11">
        <v>12</v>
      </c>
      <c r="D29" s="105" t="s">
        <v>50</v>
      </c>
      <c r="E29" s="73" t="s">
        <v>52</v>
      </c>
      <c r="F29" s="70" t="s">
        <v>40</v>
      </c>
      <c r="G29" s="103">
        <v>1</v>
      </c>
      <c r="H29" s="55">
        <v>1096038</v>
      </c>
      <c r="I29" s="12">
        <f>ROUND(H29*G29,0)</f>
        <v>1096038</v>
      </c>
      <c r="J29" s="7"/>
      <c r="K29" s="1"/>
      <c r="M29" s="169"/>
    </row>
    <row r="30" spans="1:13" ht="35.1" customHeight="1" x14ac:dyDescent="0.3">
      <c r="A30" s="1"/>
      <c r="B30" s="6"/>
      <c r="C30" s="11">
        <v>13</v>
      </c>
      <c r="D30" s="104" t="s">
        <v>51</v>
      </c>
      <c r="E30" s="73" t="s">
        <v>53</v>
      </c>
      <c r="F30" s="70" t="s">
        <v>40</v>
      </c>
      <c r="G30" s="103">
        <v>1</v>
      </c>
      <c r="H30" s="55">
        <v>1007886</v>
      </c>
      <c r="I30" s="12">
        <f>ROUND(H30*G30,0)</f>
        <v>1007886</v>
      </c>
      <c r="J30" s="7"/>
      <c r="K30" s="1"/>
      <c r="M30" s="169"/>
    </row>
    <row r="31" spans="1:13" ht="30" customHeight="1" thickBot="1" x14ac:dyDescent="0.35">
      <c r="A31" s="1"/>
      <c r="B31" s="6"/>
      <c r="C31" s="18" t="s">
        <v>12</v>
      </c>
      <c r="D31" s="19"/>
      <c r="E31" s="20"/>
      <c r="F31" s="19"/>
      <c r="G31" s="54"/>
      <c r="H31" s="85"/>
      <c r="I31" s="53">
        <f>SUM(I29:I30)</f>
        <v>2103924</v>
      </c>
      <c r="J31" s="7"/>
      <c r="K31" s="1"/>
      <c r="M31" s="169"/>
    </row>
    <row r="32" spans="1:13" ht="30" customHeight="1" thickBot="1" x14ac:dyDescent="0.35">
      <c r="A32" s="1"/>
      <c r="B32" s="6"/>
      <c r="C32" s="90"/>
      <c r="D32" s="92"/>
      <c r="E32" s="92" t="s">
        <v>54</v>
      </c>
      <c r="F32" s="92"/>
      <c r="G32" s="92"/>
      <c r="H32" s="92"/>
      <c r="I32" s="60"/>
      <c r="J32" s="7"/>
      <c r="K32" s="1"/>
      <c r="M32" s="169"/>
    </row>
    <row r="33" spans="1:13" ht="35.1" customHeight="1" x14ac:dyDescent="0.3">
      <c r="A33" s="1"/>
      <c r="B33" s="6"/>
      <c r="C33" s="98">
        <v>14</v>
      </c>
      <c r="D33" s="84" t="s">
        <v>56</v>
      </c>
      <c r="E33" s="102" t="s">
        <v>58</v>
      </c>
      <c r="F33" s="70" t="s">
        <v>55</v>
      </c>
      <c r="G33" s="103">
        <v>1</v>
      </c>
      <c r="H33" s="55">
        <v>9175</v>
      </c>
      <c r="I33" s="97">
        <f>ROUND(H33*G33,0)</f>
        <v>9175</v>
      </c>
      <c r="J33" s="7"/>
      <c r="K33" s="1"/>
      <c r="M33" s="169"/>
    </row>
    <row r="34" spans="1:13" ht="39.75" customHeight="1" x14ac:dyDescent="0.3">
      <c r="A34" s="1"/>
      <c r="B34" s="6"/>
      <c r="C34" s="99">
        <v>15</v>
      </c>
      <c r="D34" s="84" t="s">
        <v>57</v>
      </c>
      <c r="E34" s="73" t="s">
        <v>59</v>
      </c>
      <c r="F34" s="70" t="s">
        <v>40</v>
      </c>
      <c r="G34" s="103">
        <v>1</v>
      </c>
      <c r="H34" s="55">
        <v>168295</v>
      </c>
      <c r="I34" s="12">
        <f>ROUND(H34*G34,0)</f>
        <v>168295</v>
      </c>
      <c r="J34" s="7"/>
      <c r="K34" s="1"/>
      <c r="M34" s="169"/>
    </row>
    <row r="35" spans="1:13" ht="30" customHeight="1" thickBot="1" x14ac:dyDescent="0.35">
      <c r="A35" s="1"/>
      <c r="B35" s="6"/>
      <c r="C35" s="15" t="s">
        <v>12</v>
      </c>
      <c r="D35" s="21"/>
      <c r="E35" s="22"/>
      <c r="F35" s="23"/>
      <c r="G35" s="56"/>
      <c r="H35" s="58"/>
      <c r="I35" s="17">
        <f>SUM(I33:I34)</f>
        <v>177470</v>
      </c>
      <c r="J35" s="7"/>
      <c r="K35" s="1"/>
      <c r="M35" s="169"/>
    </row>
    <row r="36" spans="1:13" ht="30" customHeight="1" thickBot="1" x14ac:dyDescent="0.35">
      <c r="A36" s="1"/>
      <c r="B36" s="6"/>
      <c r="C36" s="13"/>
      <c r="D36" s="14"/>
      <c r="E36" s="14" t="s">
        <v>60</v>
      </c>
      <c r="F36" s="14"/>
      <c r="G36" s="14"/>
      <c r="H36" s="14"/>
      <c r="I36" s="93"/>
      <c r="J36" s="7"/>
      <c r="K36" s="1"/>
      <c r="M36" s="169"/>
    </row>
    <row r="37" spans="1:13" ht="44.25" customHeight="1" x14ac:dyDescent="0.3">
      <c r="A37" s="1"/>
      <c r="B37" s="6"/>
      <c r="C37" s="11">
        <v>16</v>
      </c>
      <c r="D37" s="84" t="s">
        <v>62</v>
      </c>
      <c r="E37" s="73" t="s">
        <v>65</v>
      </c>
      <c r="F37" s="70" t="s">
        <v>61</v>
      </c>
      <c r="G37" s="103">
        <v>1</v>
      </c>
      <c r="H37" s="55">
        <v>8191</v>
      </c>
      <c r="I37" s="97">
        <f>ROUND(H37*G37,0)</f>
        <v>8191</v>
      </c>
      <c r="J37" s="7"/>
      <c r="K37" s="1"/>
      <c r="M37" s="169"/>
    </row>
    <row r="38" spans="1:13" ht="41.25" customHeight="1" x14ac:dyDescent="0.3">
      <c r="A38" s="1"/>
      <c r="B38" s="6"/>
      <c r="C38" s="11">
        <v>17</v>
      </c>
      <c r="D38" s="84" t="s">
        <v>63</v>
      </c>
      <c r="E38" s="73" t="s">
        <v>66</v>
      </c>
      <c r="F38" s="70" t="s">
        <v>40</v>
      </c>
      <c r="G38" s="103">
        <v>1</v>
      </c>
      <c r="H38" s="55">
        <v>987770</v>
      </c>
      <c r="I38" s="12">
        <f>ROUND(H38*G38,0)</f>
        <v>987770</v>
      </c>
      <c r="J38" s="7"/>
      <c r="K38" s="1"/>
      <c r="M38" s="169"/>
    </row>
    <row r="39" spans="1:13" ht="41.25" customHeight="1" x14ac:dyDescent="0.3">
      <c r="A39" s="1"/>
      <c r="B39" s="6"/>
      <c r="C39" s="99">
        <v>18</v>
      </c>
      <c r="D39" s="84" t="s">
        <v>64</v>
      </c>
      <c r="E39" s="74" t="s">
        <v>67</v>
      </c>
      <c r="F39" s="70" t="s">
        <v>61</v>
      </c>
      <c r="G39" s="103">
        <v>1</v>
      </c>
      <c r="H39" s="55">
        <v>8762</v>
      </c>
      <c r="I39" s="12">
        <f>ROUND(H39*G39,0)</f>
        <v>8762</v>
      </c>
      <c r="J39" s="7"/>
      <c r="K39" s="1"/>
      <c r="M39" s="169"/>
    </row>
    <row r="40" spans="1:13" ht="30" customHeight="1" thickBot="1" x14ac:dyDescent="0.35">
      <c r="A40" s="1"/>
      <c r="B40" s="6"/>
      <c r="C40" s="15" t="s">
        <v>12</v>
      </c>
      <c r="D40" s="107"/>
      <c r="E40" s="108"/>
      <c r="F40" s="109"/>
      <c r="G40" s="110"/>
      <c r="H40" s="111"/>
      <c r="I40" s="59">
        <f>SUM(I37:I39)</f>
        <v>1004723</v>
      </c>
      <c r="J40" s="7"/>
      <c r="K40" s="1"/>
      <c r="M40" s="169"/>
    </row>
    <row r="41" spans="1:13" ht="30" customHeight="1" thickBot="1" x14ac:dyDescent="0.35">
      <c r="A41" s="1"/>
      <c r="B41" s="6"/>
      <c r="C41" s="13"/>
      <c r="D41" s="14"/>
      <c r="E41" s="14" t="s">
        <v>68</v>
      </c>
      <c r="F41" s="14"/>
      <c r="G41" s="14"/>
      <c r="H41" s="14"/>
      <c r="I41" s="93"/>
      <c r="J41" s="7"/>
      <c r="K41" s="1"/>
      <c r="M41" s="169"/>
    </row>
    <row r="42" spans="1:13" ht="41.25" customHeight="1" x14ac:dyDescent="0.3">
      <c r="A42" s="1"/>
      <c r="B42" s="6"/>
      <c r="C42" s="11">
        <v>19</v>
      </c>
      <c r="D42" s="84" t="s">
        <v>73</v>
      </c>
      <c r="E42" s="73" t="s">
        <v>70</v>
      </c>
      <c r="F42" s="70" t="s">
        <v>40</v>
      </c>
      <c r="G42" s="103">
        <v>1</v>
      </c>
      <c r="H42" s="55">
        <v>1024690</v>
      </c>
      <c r="I42" s="97">
        <f>ROUND(H42*G42,0)</f>
        <v>1024690</v>
      </c>
      <c r="J42" s="7"/>
      <c r="K42" s="1"/>
      <c r="M42" s="169"/>
    </row>
    <row r="43" spans="1:13" ht="41.25" customHeight="1" x14ac:dyDescent="0.3">
      <c r="A43" s="1"/>
      <c r="B43" s="6"/>
      <c r="C43" s="11">
        <v>20</v>
      </c>
      <c r="D43" s="84" t="s">
        <v>69</v>
      </c>
      <c r="E43" s="73" t="s">
        <v>71</v>
      </c>
      <c r="F43" s="70" t="s">
        <v>55</v>
      </c>
      <c r="G43" s="103">
        <v>1</v>
      </c>
      <c r="H43" s="55">
        <v>10852</v>
      </c>
      <c r="I43" s="12">
        <f>ROUND(H43*G43,0)</f>
        <v>10852</v>
      </c>
      <c r="J43" s="7"/>
      <c r="K43" s="1"/>
      <c r="M43" s="169"/>
    </row>
    <row r="44" spans="1:13" ht="30" customHeight="1" thickBot="1" x14ac:dyDescent="0.35">
      <c r="A44" s="1"/>
      <c r="B44" s="6"/>
      <c r="C44" s="15" t="s">
        <v>12</v>
      </c>
      <c r="D44" s="75"/>
      <c r="E44" s="76"/>
      <c r="F44" s="77"/>
      <c r="G44" s="86"/>
      <c r="H44" s="87"/>
      <c r="I44" s="59">
        <f>SUM(I42:I43)</f>
        <v>1035542</v>
      </c>
      <c r="J44" s="7"/>
      <c r="K44" s="1"/>
      <c r="M44" s="169"/>
    </row>
    <row r="45" spans="1:13" ht="30" customHeight="1" thickBot="1" x14ac:dyDescent="0.35">
      <c r="A45" s="1"/>
      <c r="B45" s="6"/>
      <c r="C45" s="90"/>
      <c r="D45" s="92"/>
      <c r="E45" s="92" t="s">
        <v>72</v>
      </c>
      <c r="F45" s="92"/>
      <c r="G45" s="92"/>
      <c r="H45" s="92"/>
      <c r="I45" s="91"/>
      <c r="J45" s="7"/>
      <c r="K45" s="1"/>
      <c r="M45" s="169"/>
    </row>
    <row r="46" spans="1:13" ht="43.5" customHeight="1" x14ac:dyDescent="0.3">
      <c r="A46" s="1"/>
      <c r="B46" s="6"/>
      <c r="C46" s="99">
        <v>21</v>
      </c>
      <c r="D46" s="84" t="s">
        <v>74</v>
      </c>
      <c r="E46" s="73" t="s">
        <v>76</v>
      </c>
      <c r="F46" s="70" t="s">
        <v>39</v>
      </c>
      <c r="G46" s="103">
        <v>1</v>
      </c>
      <c r="H46" s="55">
        <v>619138</v>
      </c>
      <c r="I46" s="12">
        <f>ROUND(H46*G46,0)</f>
        <v>619138</v>
      </c>
      <c r="J46" s="7"/>
      <c r="K46" s="1"/>
      <c r="M46" s="169"/>
    </row>
    <row r="47" spans="1:13" ht="43.5" customHeight="1" x14ac:dyDescent="0.3">
      <c r="A47" s="1"/>
      <c r="B47" s="6"/>
      <c r="C47" s="99">
        <v>22</v>
      </c>
      <c r="D47" s="84" t="s">
        <v>75</v>
      </c>
      <c r="E47" s="73" t="s">
        <v>77</v>
      </c>
      <c r="F47" s="70" t="s">
        <v>39</v>
      </c>
      <c r="G47" s="103">
        <v>1</v>
      </c>
      <c r="H47" s="55">
        <v>1424257</v>
      </c>
      <c r="I47" s="12">
        <f>ROUND(H47*G47,0)</f>
        <v>1424257</v>
      </c>
      <c r="J47" s="7"/>
      <c r="K47" s="1"/>
      <c r="M47" s="169"/>
    </row>
    <row r="48" spans="1:13" ht="30" customHeight="1" thickBot="1" x14ac:dyDescent="0.35">
      <c r="A48" s="1"/>
      <c r="B48" s="6"/>
      <c r="C48" s="15" t="s">
        <v>12</v>
      </c>
      <c r="D48" s="19"/>
      <c r="E48" s="20"/>
      <c r="F48" s="19"/>
      <c r="G48" s="88"/>
      <c r="H48" s="87"/>
      <c r="I48" s="25">
        <f>SUM(I46:I47)</f>
        <v>2043395</v>
      </c>
      <c r="J48" s="7"/>
      <c r="K48" s="1"/>
      <c r="M48" s="169"/>
    </row>
    <row r="49" spans="1:18" ht="30" customHeight="1" thickBot="1" x14ac:dyDescent="0.35">
      <c r="A49" s="1"/>
      <c r="B49" s="6"/>
      <c r="C49" s="90"/>
      <c r="D49" s="92"/>
      <c r="E49" s="92" t="s">
        <v>78</v>
      </c>
      <c r="F49" s="92"/>
      <c r="G49" s="92"/>
      <c r="H49" s="92"/>
      <c r="I49" s="91"/>
      <c r="J49" s="7"/>
      <c r="K49" s="1"/>
      <c r="M49" s="169"/>
    </row>
    <row r="50" spans="1:18" ht="41.25" customHeight="1" x14ac:dyDescent="0.3">
      <c r="A50" s="1"/>
      <c r="B50" s="6"/>
      <c r="C50" s="11">
        <v>23</v>
      </c>
      <c r="D50" s="84" t="s">
        <v>79</v>
      </c>
      <c r="E50" s="73" t="s">
        <v>102</v>
      </c>
      <c r="F50" s="70" t="s">
        <v>40</v>
      </c>
      <c r="G50" s="103">
        <v>1</v>
      </c>
      <c r="H50" s="55">
        <v>1509676</v>
      </c>
      <c r="I50" s="12">
        <f t="shared" ref="I50:I56" si="2">ROUND(H50*G50,0)</f>
        <v>1509676</v>
      </c>
      <c r="J50" s="7"/>
      <c r="K50" s="1"/>
      <c r="M50" s="169"/>
    </row>
    <row r="51" spans="1:18" ht="41.25" customHeight="1" x14ac:dyDescent="0.3">
      <c r="A51" s="1"/>
      <c r="B51" s="6"/>
      <c r="C51" s="11">
        <v>24</v>
      </c>
      <c r="D51" s="84" t="s">
        <v>80</v>
      </c>
      <c r="E51" s="73" t="s">
        <v>103</v>
      </c>
      <c r="F51" s="70" t="s">
        <v>40</v>
      </c>
      <c r="G51" s="103">
        <v>1</v>
      </c>
      <c r="H51" s="55">
        <v>459763</v>
      </c>
      <c r="I51" s="12">
        <f t="shared" si="2"/>
        <v>459763</v>
      </c>
      <c r="J51" s="7"/>
      <c r="K51" s="1"/>
      <c r="M51" s="169"/>
    </row>
    <row r="52" spans="1:18" ht="41.25" customHeight="1" x14ac:dyDescent="0.3">
      <c r="A52" s="1"/>
      <c r="B52" s="6"/>
      <c r="C52" s="11">
        <v>25</v>
      </c>
      <c r="D52" s="84" t="s">
        <v>81</v>
      </c>
      <c r="E52" s="73" t="s">
        <v>91</v>
      </c>
      <c r="F52" s="70" t="s">
        <v>39</v>
      </c>
      <c r="G52" s="103">
        <v>1</v>
      </c>
      <c r="H52" s="55">
        <v>27693</v>
      </c>
      <c r="I52" s="12">
        <f t="shared" si="2"/>
        <v>27693</v>
      </c>
      <c r="J52" s="7"/>
      <c r="K52" s="1"/>
      <c r="M52" s="169"/>
    </row>
    <row r="53" spans="1:18" ht="41.25" customHeight="1" x14ac:dyDescent="0.3">
      <c r="A53" s="1"/>
      <c r="B53" s="6"/>
      <c r="C53" s="11">
        <v>26</v>
      </c>
      <c r="D53" s="84" t="s">
        <v>82</v>
      </c>
      <c r="E53" s="73" t="s">
        <v>92</v>
      </c>
      <c r="F53" s="70" t="s">
        <v>40</v>
      </c>
      <c r="G53" s="103">
        <v>1</v>
      </c>
      <c r="H53" s="55">
        <v>1162141</v>
      </c>
      <c r="I53" s="12">
        <f t="shared" si="2"/>
        <v>1162141</v>
      </c>
      <c r="J53" s="7"/>
      <c r="K53" s="1"/>
      <c r="M53" s="169"/>
    </row>
    <row r="54" spans="1:18" ht="41.25" customHeight="1" x14ac:dyDescent="0.3">
      <c r="A54" s="1"/>
      <c r="B54" s="6"/>
      <c r="C54" s="11">
        <v>27</v>
      </c>
      <c r="D54" s="84" t="s">
        <v>83</v>
      </c>
      <c r="E54" s="73" t="s">
        <v>93</v>
      </c>
      <c r="F54" s="70" t="s">
        <v>40</v>
      </c>
      <c r="G54" s="103">
        <v>1</v>
      </c>
      <c r="H54" s="55">
        <v>1181860</v>
      </c>
      <c r="I54" s="12">
        <f t="shared" si="2"/>
        <v>1181860</v>
      </c>
      <c r="J54" s="7"/>
      <c r="K54" s="1"/>
      <c r="M54" s="169"/>
      <c r="N54" s="1"/>
      <c r="O54" s="1"/>
      <c r="P54" s="1"/>
      <c r="Q54" s="1"/>
      <c r="R54" s="1"/>
    </row>
    <row r="55" spans="1:18" ht="61.5" customHeight="1" x14ac:dyDescent="0.3">
      <c r="A55" s="1"/>
      <c r="B55" s="6"/>
      <c r="C55" s="11">
        <v>28</v>
      </c>
      <c r="D55" s="84" t="s">
        <v>84</v>
      </c>
      <c r="E55" s="73" t="s">
        <v>94</v>
      </c>
      <c r="F55" s="70" t="s">
        <v>40</v>
      </c>
      <c r="G55" s="103">
        <v>1</v>
      </c>
      <c r="H55" s="55">
        <v>657303</v>
      </c>
      <c r="I55" s="12">
        <f t="shared" si="2"/>
        <v>657303</v>
      </c>
      <c r="J55" s="7"/>
      <c r="K55" s="1"/>
      <c r="M55" s="169"/>
      <c r="N55" s="1"/>
      <c r="O55" s="1"/>
      <c r="P55" s="1"/>
      <c r="Q55" s="1"/>
      <c r="R55" s="1"/>
    </row>
    <row r="56" spans="1:18" ht="41.25" customHeight="1" x14ac:dyDescent="0.3">
      <c r="A56" s="1"/>
      <c r="B56" s="6"/>
      <c r="C56" s="11">
        <v>29</v>
      </c>
      <c r="D56" s="84" t="s">
        <v>85</v>
      </c>
      <c r="E56" s="73" t="s">
        <v>95</v>
      </c>
      <c r="F56" s="70" t="s">
        <v>40</v>
      </c>
      <c r="G56" s="103">
        <v>1</v>
      </c>
      <c r="H56" s="55">
        <v>543111</v>
      </c>
      <c r="I56" s="12">
        <f t="shared" si="2"/>
        <v>543111</v>
      </c>
      <c r="J56" s="7"/>
      <c r="K56" s="1"/>
      <c r="M56" s="169"/>
      <c r="N56" s="1"/>
      <c r="O56" s="1"/>
      <c r="P56" s="1"/>
      <c r="Q56" s="1"/>
      <c r="R56" s="1"/>
    </row>
    <row r="57" spans="1:18" ht="41.25" customHeight="1" x14ac:dyDescent="0.3">
      <c r="A57" s="1"/>
      <c r="B57" s="6"/>
      <c r="C57" s="11">
        <v>30</v>
      </c>
      <c r="D57" s="84" t="s">
        <v>86</v>
      </c>
      <c r="E57" s="73" t="s">
        <v>96</v>
      </c>
      <c r="F57" s="70" t="s">
        <v>40</v>
      </c>
      <c r="G57" s="112">
        <v>1</v>
      </c>
      <c r="H57" s="113">
        <v>543100</v>
      </c>
      <c r="I57" s="117">
        <f t="shared" ref="I57:I62" si="3">ROUND(H57*G57,0)</f>
        <v>543100</v>
      </c>
      <c r="J57" s="7"/>
      <c r="K57" s="1"/>
      <c r="M57" s="169"/>
    </row>
    <row r="58" spans="1:18" ht="41.25" customHeight="1" x14ac:dyDescent="0.3">
      <c r="A58" s="1"/>
      <c r="B58" s="6"/>
      <c r="C58" s="11">
        <v>31</v>
      </c>
      <c r="D58" s="84" t="s">
        <v>87</v>
      </c>
      <c r="E58" s="73" t="s">
        <v>97</v>
      </c>
      <c r="F58" s="70" t="s">
        <v>39</v>
      </c>
      <c r="G58" s="103">
        <v>1</v>
      </c>
      <c r="H58" s="55">
        <v>41019</v>
      </c>
      <c r="I58" s="12">
        <f t="shared" si="3"/>
        <v>41019</v>
      </c>
      <c r="J58" s="7"/>
      <c r="K58" s="1"/>
      <c r="M58" s="169"/>
    </row>
    <row r="59" spans="1:18" ht="41.25" customHeight="1" x14ac:dyDescent="0.3">
      <c r="A59" s="1"/>
      <c r="B59" s="6"/>
      <c r="C59" s="11">
        <v>32</v>
      </c>
      <c r="D59" s="84" t="s">
        <v>88</v>
      </c>
      <c r="E59" s="73" t="s">
        <v>98</v>
      </c>
      <c r="F59" s="70" t="s">
        <v>39</v>
      </c>
      <c r="G59" s="103">
        <v>1</v>
      </c>
      <c r="H59" s="55">
        <v>124199</v>
      </c>
      <c r="I59" s="12">
        <f t="shared" si="3"/>
        <v>124199</v>
      </c>
      <c r="J59" s="7"/>
      <c r="K59" s="1"/>
      <c r="M59" s="169"/>
    </row>
    <row r="60" spans="1:18" ht="41.25" customHeight="1" x14ac:dyDescent="0.3">
      <c r="A60" s="1"/>
      <c r="B60" s="6"/>
      <c r="C60" s="11">
        <v>33</v>
      </c>
      <c r="D60" s="84" t="s">
        <v>89</v>
      </c>
      <c r="E60" s="73" t="s">
        <v>99</v>
      </c>
      <c r="F60" s="70" t="s">
        <v>39</v>
      </c>
      <c r="G60" s="103">
        <v>1</v>
      </c>
      <c r="H60" s="55">
        <v>382820</v>
      </c>
      <c r="I60" s="12">
        <f t="shared" si="3"/>
        <v>382820</v>
      </c>
      <c r="J60" s="7"/>
      <c r="K60" s="1"/>
      <c r="M60" s="169"/>
    </row>
    <row r="61" spans="1:18" ht="35.1" customHeight="1" x14ac:dyDescent="0.3">
      <c r="A61" s="1"/>
      <c r="B61" s="6"/>
      <c r="C61" s="11">
        <v>34</v>
      </c>
      <c r="D61" s="84" t="s">
        <v>90</v>
      </c>
      <c r="E61" s="73" t="s">
        <v>100</v>
      </c>
      <c r="F61" s="70" t="s">
        <v>55</v>
      </c>
      <c r="G61" s="103">
        <v>1</v>
      </c>
      <c r="H61" s="55">
        <v>90655</v>
      </c>
      <c r="I61" s="12">
        <f t="shared" si="3"/>
        <v>90655</v>
      </c>
      <c r="J61" s="7"/>
      <c r="K61" s="1"/>
      <c r="M61" s="169"/>
      <c r="N61" s="1"/>
      <c r="O61" s="1"/>
      <c r="P61" s="1"/>
      <c r="Q61" s="1"/>
      <c r="R61" s="1"/>
    </row>
    <row r="62" spans="1:18" ht="41.25" customHeight="1" x14ac:dyDescent="0.3">
      <c r="A62" s="1"/>
      <c r="B62" s="6"/>
      <c r="C62" s="11">
        <v>35</v>
      </c>
      <c r="D62" s="84"/>
      <c r="E62" s="73" t="s">
        <v>101</v>
      </c>
      <c r="F62" s="70" t="s">
        <v>40</v>
      </c>
      <c r="G62" s="103">
        <v>1</v>
      </c>
      <c r="H62" s="55">
        <v>1283820</v>
      </c>
      <c r="I62" s="12">
        <f t="shared" si="3"/>
        <v>1283820</v>
      </c>
      <c r="J62" s="7"/>
      <c r="K62" s="1"/>
      <c r="M62" s="169"/>
      <c r="N62" s="1"/>
      <c r="O62" s="1"/>
      <c r="P62" s="1"/>
      <c r="Q62" s="1"/>
      <c r="R62" s="1"/>
    </row>
    <row r="63" spans="1:18" ht="30" customHeight="1" thickBot="1" x14ac:dyDescent="0.35">
      <c r="A63" s="1"/>
      <c r="B63" s="6"/>
      <c r="C63" s="15" t="s">
        <v>12</v>
      </c>
      <c r="D63" s="21"/>
      <c r="E63" s="26"/>
      <c r="F63" s="23"/>
      <c r="G63" s="27"/>
      <c r="H63" s="118"/>
      <c r="I63" s="119">
        <f>SUM(I50:I62)</f>
        <v>8007160</v>
      </c>
      <c r="J63" s="7"/>
      <c r="K63" s="1"/>
      <c r="M63" s="169"/>
      <c r="N63" s="63"/>
      <c r="O63" s="1"/>
      <c r="P63" s="1"/>
      <c r="Q63" s="1"/>
      <c r="R63" s="1"/>
    </row>
    <row r="64" spans="1:18" ht="30" customHeight="1" thickBot="1" x14ac:dyDescent="0.35">
      <c r="A64" s="1"/>
      <c r="B64" s="6"/>
      <c r="C64" s="13"/>
      <c r="D64" s="14"/>
      <c r="E64" s="14" t="s">
        <v>104</v>
      </c>
      <c r="F64" s="14"/>
      <c r="G64" s="14"/>
      <c r="H64" s="14"/>
      <c r="I64" s="93"/>
      <c r="J64" s="7"/>
      <c r="K64" s="1"/>
      <c r="M64" s="169"/>
    </row>
    <row r="65" spans="1:18" ht="35.1" customHeight="1" x14ac:dyDescent="0.3">
      <c r="A65" s="1"/>
      <c r="B65" s="6"/>
      <c r="C65" s="11">
        <v>36</v>
      </c>
      <c r="D65" s="84" t="s">
        <v>106</v>
      </c>
      <c r="E65" s="73" t="s">
        <v>105</v>
      </c>
      <c r="F65" s="70" t="s">
        <v>40</v>
      </c>
      <c r="G65" s="103">
        <v>1</v>
      </c>
      <c r="H65" s="55">
        <v>196076</v>
      </c>
      <c r="I65" s="97">
        <f>ROUND(H65*G65,0)</f>
        <v>196076</v>
      </c>
      <c r="J65" s="7"/>
      <c r="K65" s="1"/>
      <c r="M65" s="169"/>
    </row>
    <row r="66" spans="1:18" ht="30" customHeight="1" thickBot="1" x14ac:dyDescent="0.35">
      <c r="A66" s="1"/>
      <c r="B66" s="6"/>
      <c r="C66" s="15" t="s">
        <v>12</v>
      </c>
      <c r="D66" s="75"/>
      <c r="E66" s="76"/>
      <c r="F66" s="77"/>
      <c r="G66" s="86"/>
      <c r="H66" s="87"/>
      <c r="I66" s="59">
        <f>SUM(I65:I65)</f>
        <v>196076</v>
      </c>
      <c r="J66" s="7"/>
      <c r="K66" s="1"/>
      <c r="M66" s="169"/>
    </row>
    <row r="67" spans="1:18" ht="30" customHeight="1" thickBot="1" x14ac:dyDescent="0.35">
      <c r="A67" s="1"/>
      <c r="B67" s="6"/>
      <c r="C67" s="90"/>
      <c r="D67" s="92"/>
      <c r="E67" s="92" t="s">
        <v>125</v>
      </c>
      <c r="F67" s="92"/>
      <c r="G67" s="92"/>
      <c r="H67" s="92"/>
      <c r="I67" s="91"/>
      <c r="J67" s="7"/>
      <c r="K67" s="1"/>
      <c r="M67" s="169"/>
    </row>
    <row r="68" spans="1:18" ht="35.1" customHeight="1" x14ac:dyDescent="0.3">
      <c r="A68" s="1"/>
      <c r="B68" s="6"/>
      <c r="C68" s="11">
        <v>37</v>
      </c>
      <c r="D68" s="84" t="s">
        <v>115</v>
      </c>
      <c r="E68" s="73" t="s">
        <v>107</v>
      </c>
      <c r="F68" s="70" t="s">
        <v>40</v>
      </c>
      <c r="G68" s="103">
        <v>1</v>
      </c>
      <c r="H68" s="55">
        <v>159785</v>
      </c>
      <c r="I68" s="12">
        <f t="shared" ref="I68:I77" si="4">ROUND(H68*G68,0)</f>
        <v>159785</v>
      </c>
      <c r="J68" s="7"/>
      <c r="K68" s="1"/>
      <c r="M68" s="169"/>
    </row>
    <row r="69" spans="1:18" ht="35.1" customHeight="1" x14ac:dyDescent="0.3">
      <c r="A69" s="1"/>
      <c r="B69" s="6"/>
      <c r="C69" s="11">
        <v>38</v>
      </c>
      <c r="D69" s="84" t="s">
        <v>116</v>
      </c>
      <c r="E69" s="73" t="s">
        <v>108</v>
      </c>
      <c r="F69" s="70" t="s">
        <v>55</v>
      </c>
      <c r="G69" s="103">
        <v>1</v>
      </c>
      <c r="H69" s="55">
        <v>5807</v>
      </c>
      <c r="I69" s="12">
        <f t="shared" si="4"/>
        <v>5807</v>
      </c>
      <c r="J69" s="7"/>
      <c r="K69" s="1"/>
      <c r="M69" s="169"/>
    </row>
    <row r="70" spans="1:18" ht="35.1" customHeight="1" x14ac:dyDescent="0.3">
      <c r="A70" s="1"/>
      <c r="B70" s="6"/>
      <c r="C70" s="11">
        <v>39</v>
      </c>
      <c r="D70" s="84" t="s">
        <v>117</v>
      </c>
      <c r="E70" s="73" t="s">
        <v>109</v>
      </c>
      <c r="F70" s="70" t="s">
        <v>40</v>
      </c>
      <c r="G70" s="103">
        <v>1</v>
      </c>
      <c r="H70" s="55">
        <v>152941</v>
      </c>
      <c r="I70" s="12">
        <f t="shared" si="4"/>
        <v>152941</v>
      </c>
      <c r="J70" s="7"/>
      <c r="K70" s="1"/>
      <c r="M70" s="169"/>
    </row>
    <row r="71" spans="1:18" ht="35.1" customHeight="1" x14ac:dyDescent="0.3">
      <c r="A71" s="1"/>
      <c r="B71" s="6"/>
      <c r="C71" s="11">
        <v>40</v>
      </c>
      <c r="D71" s="84" t="s">
        <v>118</v>
      </c>
      <c r="E71" s="73" t="s">
        <v>110</v>
      </c>
      <c r="F71" s="70" t="s">
        <v>40</v>
      </c>
      <c r="G71" s="103">
        <v>1</v>
      </c>
      <c r="H71" s="55">
        <v>37776</v>
      </c>
      <c r="I71" s="12">
        <f t="shared" si="4"/>
        <v>37776</v>
      </c>
      <c r="J71" s="7"/>
      <c r="K71" s="1"/>
      <c r="M71" s="169"/>
    </row>
    <row r="72" spans="1:18" ht="42.75" customHeight="1" x14ac:dyDescent="0.3">
      <c r="A72" s="1"/>
      <c r="B72" s="6"/>
      <c r="C72" s="11">
        <v>41</v>
      </c>
      <c r="D72" s="84" t="s">
        <v>119</v>
      </c>
      <c r="E72" s="73" t="s">
        <v>111</v>
      </c>
      <c r="F72" s="70" t="s">
        <v>55</v>
      </c>
      <c r="G72" s="103">
        <v>1</v>
      </c>
      <c r="H72" s="55">
        <v>20988</v>
      </c>
      <c r="I72" s="12">
        <f t="shared" si="4"/>
        <v>20988</v>
      </c>
      <c r="J72" s="7"/>
      <c r="K72" s="1"/>
      <c r="M72" s="169"/>
      <c r="N72" s="1"/>
      <c r="O72" s="1"/>
      <c r="P72" s="1"/>
      <c r="Q72" s="1"/>
      <c r="R72" s="1"/>
    </row>
    <row r="73" spans="1:18" ht="35.1" customHeight="1" x14ac:dyDescent="0.3">
      <c r="A73" s="1"/>
      <c r="B73" s="6"/>
      <c r="C73" s="11">
        <v>42</v>
      </c>
      <c r="D73" s="84" t="s">
        <v>120</v>
      </c>
      <c r="E73" s="73" t="s">
        <v>34</v>
      </c>
      <c r="F73" s="70" t="s">
        <v>33</v>
      </c>
      <c r="G73" s="103">
        <v>1</v>
      </c>
      <c r="H73" s="55">
        <v>95193</v>
      </c>
      <c r="I73" s="12">
        <f t="shared" si="4"/>
        <v>95193</v>
      </c>
      <c r="J73" s="7"/>
      <c r="K73" s="1"/>
      <c r="M73" s="169"/>
      <c r="N73" s="1"/>
      <c r="O73" s="1"/>
      <c r="P73" s="1"/>
      <c r="Q73" s="1"/>
      <c r="R73" s="1"/>
    </row>
    <row r="74" spans="1:18" ht="42.75" customHeight="1" x14ac:dyDescent="0.3">
      <c r="A74" s="1"/>
      <c r="B74" s="6"/>
      <c r="C74" s="11">
        <v>43</v>
      </c>
      <c r="D74" s="84" t="s">
        <v>121</v>
      </c>
      <c r="E74" s="73" t="s">
        <v>112</v>
      </c>
      <c r="F74" s="70" t="s">
        <v>113</v>
      </c>
      <c r="G74" s="103">
        <v>1</v>
      </c>
      <c r="H74" s="55">
        <v>169064</v>
      </c>
      <c r="I74" s="12">
        <f t="shared" si="4"/>
        <v>169064</v>
      </c>
      <c r="J74" s="7"/>
      <c r="K74" s="1"/>
      <c r="M74" s="169"/>
      <c r="N74" s="1"/>
      <c r="O74" s="1"/>
      <c r="P74" s="1"/>
      <c r="Q74" s="1"/>
      <c r="R74" s="1"/>
    </row>
    <row r="75" spans="1:18" ht="42.75" customHeight="1" x14ac:dyDescent="0.3">
      <c r="A75" s="1"/>
      <c r="B75" s="6"/>
      <c r="C75" s="11">
        <v>44</v>
      </c>
      <c r="D75" s="84" t="s">
        <v>122</v>
      </c>
      <c r="E75" s="73" t="s">
        <v>114</v>
      </c>
      <c r="F75" s="70" t="s">
        <v>40</v>
      </c>
      <c r="G75" s="103">
        <v>1</v>
      </c>
      <c r="H75" s="55">
        <v>1127013</v>
      </c>
      <c r="I75" s="12">
        <f t="shared" si="4"/>
        <v>1127013</v>
      </c>
      <c r="J75" s="7"/>
      <c r="K75" s="1"/>
      <c r="M75" s="169"/>
    </row>
    <row r="76" spans="1:18" ht="42.75" customHeight="1" x14ac:dyDescent="0.3">
      <c r="A76" s="1"/>
      <c r="B76" s="6"/>
      <c r="C76" s="11">
        <v>45</v>
      </c>
      <c r="D76" s="84"/>
      <c r="E76" s="73" t="s">
        <v>123</v>
      </c>
      <c r="F76" s="70" t="s">
        <v>55</v>
      </c>
      <c r="G76" s="112">
        <v>1</v>
      </c>
      <c r="H76" s="113">
        <v>7257</v>
      </c>
      <c r="I76" s="117">
        <f t="shared" si="4"/>
        <v>7257</v>
      </c>
      <c r="J76" s="7"/>
      <c r="K76" s="1"/>
      <c r="M76" s="169"/>
    </row>
    <row r="77" spans="1:18" ht="35.1" customHeight="1" x14ac:dyDescent="0.3">
      <c r="A77" s="1"/>
      <c r="B77" s="6"/>
      <c r="C77" s="11">
        <v>46</v>
      </c>
      <c r="D77" s="84"/>
      <c r="E77" s="73" t="s">
        <v>124</v>
      </c>
      <c r="F77" s="70" t="s">
        <v>40</v>
      </c>
      <c r="G77" s="103">
        <v>1</v>
      </c>
      <c r="H77" s="55">
        <v>83778</v>
      </c>
      <c r="I77" s="12">
        <f t="shared" si="4"/>
        <v>83778</v>
      </c>
      <c r="J77" s="7"/>
      <c r="K77" s="1"/>
      <c r="M77" s="169"/>
    </row>
    <row r="78" spans="1:18" ht="30" customHeight="1" thickBot="1" x14ac:dyDescent="0.35">
      <c r="A78" s="1"/>
      <c r="B78" s="6"/>
      <c r="C78" s="15" t="s">
        <v>12</v>
      </c>
      <c r="D78" s="21"/>
      <c r="E78" s="26"/>
      <c r="F78" s="23"/>
      <c r="G78" s="27"/>
      <c r="H78" s="24"/>
      <c r="I78" s="17">
        <f>SUM(I68:I77)</f>
        <v>1859602</v>
      </c>
      <c r="J78" s="7"/>
      <c r="K78" s="1"/>
      <c r="M78" s="50"/>
      <c r="N78" s="63"/>
      <c r="O78" s="1"/>
      <c r="P78" s="1"/>
      <c r="Q78" s="1"/>
      <c r="R78" s="1"/>
    </row>
    <row r="79" spans="1:18" s="31" customFormat="1" ht="30" customHeight="1" thickBot="1" x14ac:dyDescent="0.35">
      <c r="A79" s="28"/>
      <c r="B79" s="29"/>
      <c r="C79" s="135" t="s">
        <v>13</v>
      </c>
      <c r="D79" s="136"/>
      <c r="E79" s="136"/>
      <c r="F79" s="136"/>
      <c r="G79" s="136"/>
      <c r="H79" s="137"/>
      <c r="I79" s="94">
        <f>I17+I27+I31+I35+I40+I44+I48+I63+I66+I78</f>
        <v>17158290</v>
      </c>
      <c r="J79" s="30"/>
      <c r="K79" s="28"/>
      <c r="L79" s="65"/>
      <c r="M79" s="50"/>
      <c r="N79" s="64"/>
      <c r="O79" s="28"/>
      <c r="P79" s="63"/>
      <c r="Q79" s="28"/>
      <c r="R79" s="28"/>
    </row>
    <row r="80" spans="1:18" s="31" customFormat="1" ht="17.25" thickBot="1" x14ac:dyDescent="0.35">
      <c r="A80" s="28"/>
      <c r="B80" s="29"/>
      <c r="C80" s="32"/>
      <c r="D80" s="32"/>
      <c r="E80" s="32"/>
      <c r="F80" s="32"/>
      <c r="G80" s="32"/>
      <c r="H80" s="32"/>
      <c r="I80" s="33"/>
      <c r="J80" s="30"/>
      <c r="K80" s="28"/>
      <c r="M80" s="50"/>
      <c r="N80" s="28"/>
      <c r="O80" s="28"/>
      <c r="P80" s="28"/>
      <c r="Q80" s="28"/>
      <c r="R80" s="28"/>
    </row>
    <row r="81" spans="1:15" s="31" customFormat="1" ht="27" customHeight="1" x14ac:dyDescent="0.3">
      <c r="A81" s="28"/>
      <c r="B81" s="29"/>
      <c r="C81" s="34"/>
      <c r="D81" s="35"/>
      <c r="E81" s="123"/>
      <c r="F81" s="124"/>
      <c r="G81" s="125"/>
      <c r="H81" s="95"/>
      <c r="I81" s="96"/>
      <c r="J81" s="30"/>
      <c r="K81" s="28"/>
      <c r="L81" s="61"/>
      <c r="M81" s="68"/>
    </row>
    <row r="82" spans="1:15" s="31" customFormat="1" ht="27" customHeight="1" thickBot="1" x14ac:dyDescent="0.35">
      <c r="A82" s="28"/>
      <c r="B82" s="29"/>
      <c r="C82" s="34"/>
      <c r="D82" s="36"/>
      <c r="E82" s="78" t="s">
        <v>14</v>
      </c>
      <c r="F82" s="79"/>
      <c r="G82" s="80"/>
      <c r="H82" s="81"/>
      <c r="I82" s="82">
        <f>I79</f>
        <v>17158290</v>
      </c>
      <c r="J82" s="30"/>
      <c r="K82" s="28"/>
      <c r="L82" s="61"/>
      <c r="N82" s="28"/>
      <c r="O82" s="28"/>
    </row>
    <row r="83" spans="1:15" s="31" customFormat="1" ht="27" customHeight="1" thickBot="1" x14ac:dyDescent="0.35">
      <c r="A83" s="28"/>
      <c r="B83" s="29"/>
      <c r="C83" s="34"/>
      <c r="D83" s="35"/>
      <c r="E83" s="37" t="s">
        <v>15</v>
      </c>
      <c r="F83" s="38"/>
      <c r="G83" s="39"/>
      <c r="H83" s="40"/>
      <c r="I83" s="94">
        <f>+I82</f>
        <v>17158290</v>
      </c>
      <c r="J83" s="30"/>
      <c r="K83" s="28"/>
      <c r="M83" s="50"/>
      <c r="N83" s="63"/>
      <c r="O83" s="28"/>
    </row>
    <row r="84" spans="1:15" s="31" customFormat="1" x14ac:dyDescent="0.3">
      <c r="A84" s="28"/>
      <c r="B84" s="29"/>
      <c r="C84" s="34"/>
      <c r="D84" s="35"/>
      <c r="E84" s="34"/>
      <c r="F84" s="34"/>
      <c r="G84" s="41"/>
      <c r="H84" s="42"/>
      <c r="I84" s="43"/>
      <c r="J84" s="30"/>
      <c r="K84" s="28"/>
      <c r="L84" s="61"/>
      <c r="M84" s="28"/>
      <c r="N84" s="69"/>
      <c r="O84" s="28"/>
    </row>
    <row r="85" spans="1:15" s="31" customFormat="1" ht="46.5" customHeight="1" x14ac:dyDescent="0.3">
      <c r="A85" s="28"/>
      <c r="B85" s="29"/>
      <c r="C85" s="126" t="s">
        <v>16</v>
      </c>
      <c r="D85" s="127"/>
      <c r="E85" s="127"/>
      <c r="F85" s="128" t="s">
        <v>6</v>
      </c>
      <c r="G85" s="128"/>
      <c r="H85" s="128"/>
      <c r="I85" s="83" t="s">
        <v>17</v>
      </c>
      <c r="J85" s="44"/>
      <c r="K85" s="28"/>
      <c r="L85" s="62"/>
      <c r="M85" s="68"/>
      <c r="N85" s="167"/>
    </row>
    <row r="86" spans="1:15" s="31" customFormat="1" ht="45.75" customHeight="1" x14ac:dyDescent="0.25">
      <c r="A86" s="28"/>
      <c r="B86" s="29"/>
      <c r="C86" s="126" t="s">
        <v>18</v>
      </c>
      <c r="D86" s="127"/>
      <c r="E86" s="127"/>
      <c r="F86" s="151" t="s">
        <v>19</v>
      </c>
      <c r="G86" s="151"/>
      <c r="H86" s="122" t="s">
        <v>20</v>
      </c>
      <c r="I86" s="89">
        <v>0.33660000000000001</v>
      </c>
      <c r="J86" s="44"/>
      <c r="K86" s="28"/>
      <c r="M86" s="69"/>
      <c r="N86" s="168"/>
    </row>
    <row r="87" spans="1:15" s="31" customFormat="1" ht="30" customHeight="1" x14ac:dyDescent="0.25">
      <c r="A87" s="28"/>
      <c r="B87" s="29"/>
      <c r="C87" s="126" t="s">
        <v>21</v>
      </c>
      <c r="D87" s="127"/>
      <c r="E87" s="127"/>
      <c r="F87" s="152" t="s">
        <v>22</v>
      </c>
      <c r="G87" s="153"/>
      <c r="H87" s="122" t="s">
        <v>23</v>
      </c>
      <c r="I87" s="89">
        <v>0</v>
      </c>
      <c r="J87" s="44"/>
      <c r="K87" s="28"/>
      <c r="N87" s="66"/>
    </row>
    <row r="88" spans="1:15" s="45" customFormat="1" ht="46.5" customHeight="1" x14ac:dyDescent="0.25">
      <c r="A88" s="28"/>
      <c r="B88" s="29"/>
      <c r="C88" s="154" t="s">
        <v>31</v>
      </c>
      <c r="D88" s="155"/>
      <c r="E88" s="155"/>
      <c r="F88" s="156" t="s">
        <v>24</v>
      </c>
      <c r="G88" s="151"/>
      <c r="H88" s="122" t="s">
        <v>25</v>
      </c>
      <c r="I88" s="89">
        <v>0.06</v>
      </c>
      <c r="J88" s="30"/>
      <c r="K88" s="28"/>
    </row>
    <row r="89" spans="1:15" ht="51" customHeight="1" x14ac:dyDescent="0.3">
      <c r="A89" s="1"/>
      <c r="B89" s="6"/>
      <c r="C89" s="126" t="s">
        <v>32</v>
      </c>
      <c r="D89" s="127"/>
      <c r="E89" s="127"/>
      <c r="F89" s="151" t="s">
        <v>26</v>
      </c>
      <c r="G89" s="151"/>
      <c r="H89" s="122" t="s">
        <v>27</v>
      </c>
      <c r="I89" s="89">
        <v>0.39660000000000001</v>
      </c>
      <c r="J89" s="7"/>
      <c r="K89" s="1"/>
      <c r="N89" s="67"/>
    </row>
    <row r="90" spans="1:15" ht="17.25" thickBot="1" x14ac:dyDescent="0.35">
      <c r="A90" s="1"/>
      <c r="B90" s="46"/>
      <c r="C90" s="47"/>
      <c r="D90" s="47"/>
      <c r="E90" s="48"/>
      <c r="F90" s="47"/>
      <c r="G90" s="47"/>
      <c r="H90" s="47"/>
      <c r="I90" s="47"/>
      <c r="J90" s="49"/>
      <c r="K90" s="1"/>
    </row>
    <row r="91" spans="1:15" ht="17.25" thickTop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1:15" ht="132.75" customHeight="1" x14ac:dyDescent="0.3"/>
    <row r="93" spans="1:15" ht="28.5" customHeight="1" x14ac:dyDescent="0.35">
      <c r="C93" s="170" t="s">
        <v>139</v>
      </c>
    </row>
    <row r="94" spans="1:15" ht="28.5" customHeight="1" x14ac:dyDescent="0.35">
      <c r="C94" s="170" t="s">
        <v>140</v>
      </c>
    </row>
    <row r="95" spans="1:15" ht="28.5" customHeight="1" x14ac:dyDescent="0.35">
      <c r="C95" s="170" t="s">
        <v>141</v>
      </c>
    </row>
  </sheetData>
  <mergeCells count="25">
    <mergeCell ref="C87:E87"/>
    <mergeCell ref="F87:G87"/>
    <mergeCell ref="C88:E88"/>
    <mergeCell ref="F88:G88"/>
    <mergeCell ref="C89:E89"/>
    <mergeCell ref="F89:G89"/>
    <mergeCell ref="I11:I12"/>
    <mergeCell ref="C79:H79"/>
    <mergeCell ref="E81:G81"/>
    <mergeCell ref="C85:E85"/>
    <mergeCell ref="F85:H85"/>
    <mergeCell ref="H11:H12"/>
    <mergeCell ref="C86:E86"/>
    <mergeCell ref="F86:G86"/>
    <mergeCell ref="C11:C12"/>
    <mergeCell ref="D11:D12"/>
    <mergeCell ref="E11:E12"/>
    <mergeCell ref="F11:F12"/>
    <mergeCell ref="G11:G12"/>
    <mergeCell ref="C3:F3"/>
    <mergeCell ref="C10:I10"/>
    <mergeCell ref="C5:I5"/>
    <mergeCell ref="C6:I6"/>
    <mergeCell ref="C7:I8"/>
    <mergeCell ref="C9:I9"/>
  </mergeCells>
  <printOptions horizontalCentered="1"/>
  <pageMargins left="0.39370078740157483" right="0.39370078740157483" top="0.39370078740157483" bottom="0.39370078740157483" header="0.31496062992125984" footer="0.31496062992125984"/>
  <pageSetup scale="52" fitToHeight="3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Oferta económica JJ ING</vt:lpstr>
      <vt:lpstr>'Oferta económica JJ ING'!Área_de_impresión</vt:lpstr>
      <vt:lpstr>'Oferta económica JJ ING'!Títulos_a_imprimir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</dc:creator>
  <cp:keywords/>
  <dc:description/>
  <cp:lastModifiedBy>Usuario</cp:lastModifiedBy>
  <cp:revision/>
  <cp:lastPrinted>2024-08-09T21:14:56Z</cp:lastPrinted>
  <dcterms:created xsi:type="dcterms:W3CDTF">2021-02-15T16:28:47Z</dcterms:created>
  <dcterms:modified xsi:type="dcterms:W3CDTF">2024-08-09T21:15:00Z</dcterms:modified>
  <cp:category/>
  <cp:contentStatus/>
</cp:coreProperties>
</file>