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69D1E8BE-3322-4E33-89CC-537A4DAB4906}" xr6:coauthVersionLast="36" xr6:coauthVersionMax="47" xr10:uidLastSave="{00000000-0000-0000-0000-000000000000}"/>
  <bookViews>
    <workbookView xWindow="0" yWindow="0" windowWidth="28800" windowHeight="1102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1'!$A$1:$AG$34</definedName>
    <definedName name="_xlnm.Print_Area" localSheetId="0">'Formulario para pagos'!$A$2:$AG$159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5" i="1" l="1"/>
  <c r="K18" i="1" l="1"/>
  <c r="H34" i="3" l="1"/>
  <c r="Z111" i="1" l="1"/>
  <c r="Y85" i="1" l="1"/>
  <c r="W131" i="1" l="1"/>
  <c r="W130" i="1"/>
  <c r="C130" i="1"/>
  <c r="W98" i="1"/>
  <c r="C98" i="1"/>
  <c r="Y76" i="1"/>
  <c r="Y82" i="1" s="1"/>
  <c r="B131" i="1"/>
  <c r="Y153" i="1"/>
  <c r="Y154" i="1" l="1"/>
  <c r="J9" i="3"/>
</calcChain>
</file>

<file path=xl/sharedStrings.xml><?xml version="1.0" encoding="utf-8"?>
<sst xmlns="http://schemas.openxmlformats.org/spreadsheetml/2006/main" count="393" uniqueCount="233">
  <si>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</si>
  <si>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</si>
  <si>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</si>
  <si>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</si>
  <si>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</si>
  <si>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</si>
  <si>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</si>
  <si>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</si>
  <si>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</si>
  <si>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</si>
  <si>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</si>
  <si>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</si>
  <si>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</si>
  <si>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</si>
  <si>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</si>
  <si>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</si>
  <si>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</si>
  <si>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</si>
  <si>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</si>
  <si>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</si>
  <si>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</si>
  <si>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</si>
  <si>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</si>
  <si>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</si>
  <si>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</si>
  <si>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</si>
  <si>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</si>
  <si>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</si>
  <si>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</si>
  <si>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</si>
  <si>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</si>
  <si>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</si>
  <si>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</si>
  <si>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</si>
  <si>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</si>
  <si>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</si>
  <si>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</si>
  <si>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</si>
  <si>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</si>
  <si>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</si>
  <si>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</si>
  <si>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</si>
  <si>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</si>
  <si>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</si>
  <si>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</si>
  <si>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</si>
  <si>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</si>
  <si>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</si>
  <si>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</si>
  <si>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</si>
  <si>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</si>
  <si>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</si>
  <si>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</si>
  <si>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</si>
  <si>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</si>
  <si>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</si>
  <si>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</si>
  <si>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</si>
  <si>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</si>
  <si>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</si>
  <si>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</si>
  <si>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</si>
  <si>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</si>
  <si>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</si>
  <si>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</si>
  <si>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</si>
  <si>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</si>
  <si>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</si>
  <si>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</si>
  <si>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</si>
  <si>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</si>
  <si>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</si>
  <si>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</si>
  <si>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</si>
  <si>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</si>
  <si>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</si>
  <si>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</si>
  <si>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</si>
  <si>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</si>
  <si>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</si>
  <si>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</si>
  <si>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</si>
  <si>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</si>
  <si>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</si>
  <si>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</si>
  <si>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</si>
  <si>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</si>
  <si>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</si>
  <si>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</si>
  <si>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</si>
  <si>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</si>
  <si>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</si>
  <si>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</si>
  <si>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</si>
  <si>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</si>
  <si>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</si>
  <si>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</si>
  <si>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</si>
  <si>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</si>
  <si>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</si>
  <si>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</si>
  <si>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</si>
  <si>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</si>
  <si>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</si>
  <si>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</si>
  <si>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</si>
  <si>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</si>
  <si>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</si>
  <si>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</si>
  <si>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</si>
  <si>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</si>
  <si>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</si>
  <si>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</si>
  <si>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</si>
  <si>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</si>
  <si>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</si>
  <si>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</si>
  <si>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</si>
  <si>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</si>
  <si>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</si>
  <si>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</si>
  <si>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</si>
  <si>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</si>
  <si>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</si>
  <si>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</si>
  <si>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</si>
  <si>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</si>
  <si>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</si>
  <si>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</si>
  <si>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</si>
  <si>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</si>
  <si>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</si>
  <si>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</si>
  <si>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</si>
  <si>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</si>
  <si>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</si>
  <si>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</si>
  <si>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</si>
  <si>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</si>
  <si>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</si>
  <si>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</si>
  <si>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</si>
  <si>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</si>
  <si>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</si>
  <si>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</si>
  <si>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</si>
  <si>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</si>
  <si>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</si>
  <si>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</si>
  <si>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</si>
  <si>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</si>
  <si>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</si>
  <si>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</si>
  <si>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</si>
  <si>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</si>
  <si>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</si>
  <si>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</si>
  <si>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</si>
  <si>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</si>
  <si>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</si>
  <si>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</si>
  <si>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</si>
  <si>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</si>
  <si>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</si>
  <si>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</si>
  <si>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</si>
  <si>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</si>
  <si>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</si>
  <si>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</si>
  <si>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</si>
  <si>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</si>
  <si>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</si>
  <si>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</si>
  <si>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</si>
  <si>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</si>
  <si>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</si>
  <si>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</si>
  <si>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</si>
  <si>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</si>
  <si>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</si>
  <si>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</si>
  <si>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</si>
  <si>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</si>
  <si>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</si>
  <si>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</si>
  <si>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</si>
  <si>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Medellín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</si>
  <si>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</si>
  <si>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CIRCUITO MEDELLIN</t>
  </si>
  <si>
    <t>Asistir a los turnos, como a las audiencias programadas para la prestación del servicio.</t>
  </si>
  <si>
    <t xml:space="preserve">Diligenciar los formatos diseñados por la Dirección Nacional de Defensoría Pública, suministrando información oportuna, veraz y confiable. </t>
  </si>
  <si>
    <t xml:space="preserve">Presentar el Informe Mensual de Ejecución y Estadísticas consolidadas al Supervisor del Contrato, en los formatos establecidos por la Dirección, suministrando información oportuna, veraz y confiable; dentro de los últimos tres (3) días hábiles de cada mes. </t>
  </si>
  <si>
    <t xml:space="preserve">Anexar las Solicitudes del Servicio, Acta de Derechos y Obligaciones del Usuario, Visitas y/o Comunicaciones a los Usuarios, Estrategias Jurídica y/o Diagnósticos Jurídico- Administrativo, según sea el caso </t>
  </si>
  <si>
    <t xml:space="preserve">Comunicarse al usuario del servicio las decisiones y gestión defensorial adelantada, dentro de los términos definidos en la obligación contractual </t>
  </si>
  <si>
    <t xml:space="preserve">Visitar o comunicarse con el usuario, antes de las audiencias del proceso o cuando se produjo alguna decisión judicial con el objeto de informarle al respecto, de acuerdo a lo definido en las obligaciones contractuales. </t>
  </si>
  <si>
    <t xml:space="preserve">Anexar la declaración juramentada con copia de los aportes a salud, pensiones y ARL </t>
  </si>
  <si>
    <t xml:space="preserve">Asistir a las sesiones de la Barra de Defensores convocadas por el Coordinador Académico de la Regional o quien haga sus veces. </t>
  </si>
  <si>
    <t xml:space="preserve">Registrar las actuaciones en el Sistema de Información Visión Web (aplica para los programas en que esta implementado, más del 90%) </t>
  </si>
  <si>
    <t xml:space="preserve">Sí. Para este periodo rindió informe a final de mes en los formatos requeridos por la Dirección Nacional de Defensoría Pública. </t>
  </si>
  <si>
    <t xml:space="preserve">Sí. Presentó el informe en el término establecido en el contrato y en los formatos requeridos por la Dirección Nacional de Defensoría pública; la información cumple con criterios de claridad, veracidad y confiabilidad. Además, reposa en el informe de ejecución mensual y los formatos todos fueron enviados por correo electrónico institucional para su respectiva revisión. </t>
  </si>
  <si>
    <t xml:space="preserve"> Sí. De los usuarios nuevos se recibió Solicitudes del Servicio, Acta de Derechos y Obligaciones del Usuario, adicionalmente existen usuarios recibidos durante el presente mes que eran antiguos, es decir no requerían diligenciamiento	de	estos documentos.</t>
  </si>
  <si>
    <t xml:space="preserve">Sí.		Cumplió		la	obligación contractual de comunicación con los usuarios del servicio. Así mismo, la comunicación con lo que tiene que	ver	con	usuarios  nuevos, usuarios privados de la libertad y cuando se produjo alguna decisión dentro del proceso. Sin embargo, en este momento todo se realiza de manera virtual (Circular 04 de 2020 emanada por el Defensor del Pueblo) </t>
  </si>
  <si>
    <t xml:space="preserve">Sí. Estableció comunicación con los usuarios	del	servicio, especialmente antes de las audiencias, y pese a las dificultades de la virtualidad actual, desplegó las acciones necesarias para comunicarse por algún medio con sus usuarios indicándoles estado del proceso y lo desarrollado durante la audiencia. Sin embargo, en este momento todo se realiza de manera virtual	(Circular	04	de	2020 emanada por el Defensor del Pueblo) </t>
  </si>
  <si>
    <t xml:space="preserve">Sí los anexó. </t>
  </si>
  <si>
    <t xml:space="preserve">Sí, cumpliendo con esta obligación asistiendo a cada una de ellas, Sin embargo, la asistencia a las sesiones de la barra académicas queda por cuenta de la Defensora del Pueblo Regional quien tiene los listados y es la supervisora del coordinador académico. </t>
  </si>
  <si>
    <t xml:space="preserve">Sí. Cumplió con esta obligación contractual </t>
  </si>
  <si>
    <t>13º. Pago</t>
  </si>
  <si>
    <t>14º. Pago</t>
  </si>
  <si>
    <t>15º. Pago</t>
  </si>
  <si>
    <t>16º. Pago</t>
  </si>
  <si>
    <t>FRANCLIN DARIO TRUJILLO LOPEZ</t>
  </si>
  <si>
    <t>CARRERA 52 N 44 - 04</t>
  </si>
  <si>
    <t>fdtrujillo@defensoria.edu.co</t>
  </si>
  <si>
    <t>DAVIVIENDA</t>
  </si>
  <si>
    <t xml:space="preserve">Sí. Asistió a todas y cada una de las audiencias programadas que le fueron notificadas dentro de los procesos a su cargo, a partir del momento que firmó acta de inicio. </t>
  </si>
  <si>
    <t>Franclin dario Trujillo lopez</t>
  </si>
  <si>
    <t xml:space="preserve">se asesora a cada uno de los usuario respecto a las diligencias a realizar </t>
  </si>
  <si>
    <t>asistencia a todas las barras programadas por la defensoria</t>
  </si>
  <si>
    <t xml:space="preserve">se asiste a las audiencias programadas por cada juzgado </t>
  </si>
  <si>
    <t>se hace entrega de los formatos para entrega de informes en su totalidad</t>
  </si>
  <si>
    <t>se realizan formatos en los turnos programados por la defensoria, formatos para la cuenta de cobro como declaracion juramentada, planilla pago salud, y demas formatos</t>
  </si>
  <si>
    <t>se registra actuacion en audiencia preliminares y de conocimiento, administrativas entre otras</t>
  </si>
  <si>
    <t>mensual se aporta planilla de pago, declaracion juramentada, formato f62</t>
  </si>
  <si>
    <t>se asesora al usuario antes del inicio d ela audiencia o se soliicta espacio para la comunicación con el procesado</t>
  </si>
  <si>
    <t xml:space="preserve">se anexan formatos diligenciados tales como fichas en turno programado por la defensoria, visitas carcelaria </t>
  </si>
  <si>
    <t>Versión: 2</t>
  </si>
  <si>
    <t>Vigente desde:
31/01/2023</t>
  </si>
  <si>
    <t>61623 del 03-02-2023</t>
  </si>
  <si>
    <t>M-100198729</t>
  </si>
  <si>
    <t>yurincon@defensoria.gov.co</t>
  </si>
  <si>
    <t>PROFESIONAL ADMINISTRATIVO Y DE GESTIÓN</t>
  </si>
  <si>
    <t>JUAN CARLOS JARAMILLO EUSSE</t>
  </si>
  <si>
    <t>CUMPLE CON LAS OBLIGACIONES CONTRACTUALES DEL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</si>
</sst>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8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22" fillId="3" borderId="15" xfId="0" applyFont="1" applyFill="1" applyBorder="1" applyAlignment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/>
    <xf numFmtId="0" fontId="23" fillId="8" borderId="28" xfId="0" applyFont="1" applyFill="1" applyBorder="1" applyAlignment="1">
      <alignment horizontal="center" vertical="center"/>
    </xf>
    <xf numFmtId="0" fontId="23" fillId="8" borderId="28" xfId="0" applyFont="1" applyFill="1" applyBorder="1"/>
    <xf numFmtId="0" fontId="21" fillId="8" borderId="28" xfId="0" applyFont="1" applyFill="1" applyBorder="1"/>
    <xf numFmtId="0" fontId="21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5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 textRotation="90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66" fontId="20" fillId="0" borderId="0" xfId="0" applyNumberFormat="1" applyFont="1" applyAlignment="1" applyProtection="1">
      <alignment horizontal="center" vertical="center"/>
      <protection locked="0" hidden="1"/>
    </xf>
    <xf numFmtId="3" fontId="25" fillId="0" borderId="0" xfId="0" applyNumberFormat="1" applyFont="1"/>
    <xf numFmtId="0" fontId="7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165" fontId="6" fillId="0" borderId="22" xfId="0" applyNumberFormat="1" applyFont="1" applyBorder="1" applyAlignment="1" applyProtection="1">
      <alignment horizontal="center" wrapText="1"/>
      <protection locked="0" hidden="1"/>
    </xf>
    <xf numFmtId="165" fontId="7" fillId="0" borderId="22" xfId="0" applyNumberFormat="1" applyFont="1" applyBorder="1" applyAlignment="1" applyProtection="1">
      <alignment horizontal="left" wrapText="1"/>
      <protection locked="0"/>
    </xf>
    <xf numFmtId="165" fontId="7" fillId="0" borderId="24" xfId="0" applyNumberFormat="1" applyFont="1" applyBorder="1" applyAlignment="1" applyProtection="1">
      <alignment horizontal="left" wrapText="1"/>
      <protection locked="0"/>
    </xf>
    <xf numFmtId="166" fontId="6" fillId="0" borderId="6" xfId="0" applyNumberFormat="1" applyFont="1" applyBorder="1" applyAlignment="1" applyProtection="1">
      <alignment horizontal="center" vertical="center"/>
      <protection hidden="1"/>
    </xf>
    <xf numFmtId="166" fontId="6" fillId="0" borderId="7" xfId="0" applyNumberFormat="1" applyFont="1" applyBorder="1" applyAlignment="1" applyProtection="1">
      <alignment horizontal="center" vertical="center"/>
      <protection hidden="1"/>
    </xf>
    <xf numFmtId="166" fontId="6" fillId="0" borderId="8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6" fontId="6" fillId="8" borderId="6" xfId="0" applyNumberFormat="1" applyFont="1" applyFill="1" applyBorder="1" applyAlignment="1" applyProtection="1">
      <alignment horizontal="center" vertical="center"/>
      <protection locked="0"/>
    </xf>
    <xf numFmtId="166" fontId="6" fillId="8" borderId="7" xfId="0" applyNumberFormat="1" applyFont="1" applyFill="1" applyBorder="1" applyAlignment="1" applyProtection="1">
      <alignment horizontal="center" vertical="center"/>
      <protection locked="0"/>
    </xf>
    <xf numFmtId="166" fontId="6" fillId="8" borderId="8" xfId="0" applyNumberFormat="1" applyFont="1" applyFill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3" fillId="0" borderId="12" xfId="0" applyFont="1" applyBorder="1" applyAlignment="1" applyProtection="1">
      <alignment horizontal="center" vertical="center"/>
      <protection hidden="1"/>
    </xf>
    <xf numFmtId="0" fontId="13" fillId="0" borderId="13" xfId="0" applyFont="1" applyBorder="1" applyAlignment="1" applyProtection="1">
      <alignment horizontal="center" vertical="center"/>
      <protection hidden="1"/>
    </xf>
    <xf numFmtId="0" fontId="13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5" fillId="3" borderId="32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5" fillId="8" borderId="2" xfId="0" applyFont="1" applyFill="1" applyBorder="1" applyAlignment="1" applyProtection="1">
      <alignment horizontal="center" vertical="center"/>
      <protection locked="0"/>
    </xf>
    <xf numFmtId="165" fontId="7" fillId="0" borderId="22" xfId="0" applyNumberFormat="1" applyFont="1" applyBorder="1" applyAlignment="1" applyProtection="1">
      <alignment horizontal="center" wrapText="1"/>
      <protection locked="0"/>
    </xf>
    <xf numFmtId="165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17" fillId="0" borderId="12" xfId="0" applyFont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17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7" fillId="6" borderId="2" xfId="0" applyFont="1" applyFill="1" applyBorder="1" applyAlignment="1" applyProtection="1">
      <alignment horizontal="center" vertical="center"/>
      <protection locked="0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121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31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31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180975</xdr:rowOff>
        </xdr:from>
        <xdr:to>
          <xdr:col>7</xdr:col>
          <xdr:colOff>76200</xdr:colOff>
          <xdr:row>55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28575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0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31</xdr:col>
          <xdr:colOff>295275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66675</xdr:rowOff>
        </xdr:from>
        <xdr:to>
          <xdr:col>31</xdr:col>
          <xdr:colOff>314325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66675</xdr:rowOff>
        </xdr:from>
        <xdr:to>
          <xdr:col>29</xdr:col>
          <xdr:colOff>28575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66675</xdr:rowOff>
        </xdr:from>
        <xdr:to>
          <xdr:col>31</xdr:col>
          <xdr:colOff>314325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66675</xdr:rowOff>
        </xdr:from>
        <xdr:to>
          <xdr:col>29</xdr:col>
          <xdr:colOff>28575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31</xdr:col>
          <xdr:colOff>314325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28575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31</xdr:col>
          <xdr:colOff>314325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31</xdr:col>
          <xdr:colOff>314325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333375</xdr:rowOff>
        </xdr:from>
        <xdr:to>
          <xdr:col>31</xdr:col>
          <xdr:colOff>314325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333375</xdr:rowOff>
        </xdr:from>
        <xdr:to>
          <xdr:col>29</xdr:col>
          <xdr:colOff>28575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28575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28575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87312</xdr:colOff>
      <xdr:row>31</xdr:row>
      <xdr:rowOff>7937</xdr:rowOff>
    </xdr:from>
    <xdr:to>
      <xdr:col>14</xdr:col>
      <xdr:colOff>69936</xdr:colOff>
      <xdr:row>31</xdr:row>
      <xdr:rowOff>656330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562" y="22725062"/>
          <a:ext cx="2252749" cy="648393"/>
        </a:xfrm>
        <a:prstGeom prst="rect">
          <a:avLst/>
        </a:prstGeom>
      </xdr:spPr>
    </xdr:pic>
    <xdr:clientData/>
  </xdr:twoCellAnchor>
  <xdr:twoCellAnchor editAs="oneCell">
    <xdr:from>
      <xdr:col>19</xdr:col>
      <xdr:colOff>95249</xdr:colOff>
      <xdr:row>31</xdr:row>
      <xdr:rowOff>15875</xdr:rowOff>
    </xdr:from>
    <xdr:to>
      <xdr:col>29</xdr:col>
      <xdr:colOff>95250</xdr:colOff>
      <xdr:row>31</xdr:row>
      <xdr:rowOff>809625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9" y="16351250"/>
          <a:ext cx="2063751" cy="79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yurincon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fdtrujillo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60"/>
  <sheetViews>
    <sheetView showGridLines="0" tabSelected="1" topLeftCell="A148" zoomScale="148" zoomScaleNormal="148" zoomScaleSheetLayoutView="55" workbookViewId="0">
      <selection activeCell="AQ156" sqref="AQ156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18" width="2.85546875" style="3" customWidth="1"/>
    <col min="19" max="19" width="10.7109375" style="3" customWidth="1"/>
    <col min="20" max="21" width="5.28515625" style="3" customWidth="1"/>
    <col min="22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5.28515625" style="3" customWidth="1"/>
    <col min="33" max="65" width="2.85546875" style="3" customWidth="1"/>
    <col min="66" max="16384" width="11.42578125" style="3"/>
  </cols>
  <sheetData>
    <row r="1" spans="1:33" ht="17.25" thickBot="1" x14ac:dyDescent="0.35">
      <c r="A1" s="20"/>
      <c r="B1" s="145" t="s">
        <v>39</v>
      </c>
      <c r="C1" s="146"/>
      <c r="D1" s="146"/>
      <c r="E1" s="146"/>
      <c r="F1" s="146"/>
      <c r="G1" s="146"/>
      <c r="H1" s="147"/>
      <c r="I1" s="148" t="s">
        <v>95</v>
      </c>
      <c r="J1" s="149"/>
      <c r="K1" s="149"/>
      <c r="L1" s="150">
        <v>1453</v>
      </c>
      <c r="M1" s="150"/>
      <c r="N1" s="151">
        <v>-2023</v>
      </c>
      <c r="O1" s="152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17"/>
      <c r="C3" s="117"/>
      <c r="D3" s="117"/>
      <c r="E3" s="117"/>
      <c r="F3" s="117"/>
      <c r="G3" s="158" t="s">
        <v>0</v>
      </c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6" t="s">
        <v>157</v>
      </c>
      <c r="AB3" s="156"/>
      <c r="AC3" s="156"/>
      <c r="AD3" s="156"/>
      <c r="AE3" s="156"/>
      <c r="AF3" s="156"/>
    </row>
    <row r="4" spans="1:33" ht="11.25" customHeight="1" x14ac:dyDescent="0.3">
      <c r="B4" s="117"/>
      <c r="C4" s="117"/>
      <c r="D4" s="117"/>
      <c r="E4" s="117"/>
      <c r="F4" s="117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6"/>
      <c r="AB4" s="156"/>
      <c r="AC4" s="156"/>
      <c r="AD4" s="156"/>
      <c r="AE4" s="156"/>
      <c r="AF4" s="156"/>
    </row>
    <row r="5" spans="1:33" ht="11.25" customHeight="1" x14ac:dyDescent="0.3">
      <c r="B5" s="117"/>
      <c r="C5" s="117"/>
      <c r="D5" s="117"/>
      <c r="E5" s="117"/>
      <c r="F5" s="117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7" t="s">
        <v>225</v>
      </c>
      <c r="AB5" s="157"/>
      <c r="AC5" s="157"/>
      <c r="AD5" s="157"/>
      <c r="AE5" s="157"/>
      <c r="AF5" s="157"/>
    </row>
    <row r="6" spans="1:33" ht="11.25" customHeight="1" x14ac:dyDescent="0.3">
      <c r="B6" s="117"/>
      <c r="C6" s="117"/>
      <c r="D6" s="117"/>
      <c r="E6" s="117"/>
      <c r="F6" s="117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57"/>
      <c r="AB6" s="157"/>
      <c r="AC6" s="157"/>
      <c r="AD6" s="157"/>
      <c r="AE6" s="157"/>
      <c r="AF6" s="157"/>
    </row>
    <row r="7" spans="1:33" ht="15" customHeight="1" x14ac:dyDescent="0.3">
      <c r="B7" s="117"/>
      <c r="C7" s="117"/>
      <c r="D7" s="117"/>
      <c r="E7" s="117"/>
      <c r="F7" s="117"/>
      <c r="G7" s="159" t="s">
        <v>166</v>
      </c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56" t="s">
        <v>226</v>
      </c>
      <c r="AB7" s="156"/>
      <c r="AC7" s="156"/>
      <c r="AD7" s="156"/>
      <c r="AE7" s="156"/>
      <c r="AF7" s="156"/>
    </row>
    <row r="8" spans="1:33" ht="15" customHeight="1" x14ac:dyDescent="0.3">
      <c r="B8" s="117"/>
      <c r="C8" s="117"/>
      <c r="D8" s="117"/>
      <c r="E8" s="117"/>
      <c r="F8" s="117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6"/>
      <c r="AB8" s="156"/>
      <c r="AC8" s="156"/>
      <c r="AD8" s="156"/>
      <c r="AE8" s="156"/>
      <c r="AF8" s="156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64" t="s">
        <v>7</v>
      </c>
      <c r="Y10" s="64"/>
      <c r="Z10" s="64" t="s">
        <v>8</v>
      </c>
      <c r="AA10" s="64"/>
      <c r="AB10" s="64"/>
      <c r="AC10" s="64"/>
      <c r="AD10" s="64" t="s">
        <v>22</v>
      </c>
      <c r="AE10" s="64"/>
      <c r="AF10" s="64"/>
      <c r="AG10" s="4"/>
    </row>
    <row r="11" spans="1:33" ht="15" customHeight="1" x14ac:dyDescent="0.3">
      <c r="A11" s="20"/>
      <c r="B11" s="51" t="s">
        <v>5</v>
      </c>
      <c r="C11" s="51"/>
      <c r="D11" s="51"/>
      <c r="E11" s="51"/>
      <c r="F11" s="51"/>
      <c r="G11" s="51"/>
      <c r="H11" s="63" t="s">
        <v>1</v>
      </c>
      <c r="I11" s="63"/>
      <c r="J11" s="63"/>
      <c r="K11" s="63"/>
      <c r="L11" s="24"/>
      <c r="M11" s="51" t="s">
        <v>6</v>
      </c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63">
        <v>30</v>
      </c>
      <c r="Y11" s="63"/>
      <c r="Z11" s="63" t="s">
        <v>16</v>
      </c>
      <c r="AA11" s="63"/>
      <c r="AB11" s="63"/>
      <c r="AC11" s="63"/>
      <c r="AD11" s="63">
        <v>2024</v>
      </c>
      <c r="AE11" s="63"/>
      <c r="AF11" s="63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  <c r="AA12" s="23"/>
      <c r="AB12" s="23"/>
      <c r="AC12" s="23"/>
      <c r="AD12" s="23"/>
      <c r="AE12" s="23"/>
      <c r="AF12" s="23"/>
      <c r="AG12" s="4"/>
    </row>
    <row r="13" spans="1:33" ht="10.5" customHeight="1" x14ac:dyDescent="0.3">
      <c r="A13" s="20"/>
      <c r="B13" s="163" t="s">
        <v>164</v>
      </c>
      <c r="C13" s="163"/>
      <c r="D13" s="163"/>
      <c r="E13" s="163"/>
      <c r="F13" s="163"/>
      <c r="G13" s="163"/>
      <c r="H13" s="163"/>
      <c r="I13" s="163"/>
      <c r="J13" s="163"/>
      <c r="K13" s="163"/>
      <c r="L13" s="24"/>
      <c r="M13" s="24"/>
      <c r="N13" s="64" t="s">
        <v>7</v>
      </c>
      <c r="O13" s="64"/>
      <c r="P13" s="64" t="s">
        <v>8</v>
      </c>
      <c r="Q13" s="64"/>
      <c r="R13" s="64"/>
      <c r="S13" s="64"/>
      <c r="T13" s="64" t="s">
        <v>22</v>
      </c>
      <c r="U13" s="64"/>
      <c r="V13" s="64"/>
      <c r="W13" s="24"/>
      <c r="X13" s="64" t="s">
        <v>7</v>
      </c>
      <c r="Y13" s="64"/>
      <c r="Z13" s="64" t="s">
        <v>8</v>
      </c>
      <c r="AA13" s="64"/>
      <c r="AB13" s="64"/>
      <c r="AC13" s="64"/>
      <c r="AD13" s="64" t="s">
        <v>22</v>
      </c>
      <c r="AE13" s="64"/>
      <c r="AF13" s="64"/>
      <c r="AG13" s="4"/>
    </row>
    <row r="14" spans="1:33" ht="15" customHeight="1" x14ac:dyDescent="0.3">
      <c r="A14" s="20"/>
      <c r="B14" s="163"/>
      <c r="C14" s="163"/>
      <c r="D14" s="163"/>
      <c r="E14" s="163"/>
      <c r="F14" s="163"/>
      <c r="G14" s="163"/>
      <c r="H14" s="163"/>
      <c r="I14" s="163"/>
      <c r="J14" s="163"/>
      <c r="K14" s="163"/>
      <c r="L14" s="164" t="s">
        <v>23</v>
      </c>
      <c r="M14" s="165"/>
      <c r="N14" s="63">
        <v>1</v>
      </c>
      <c r="O14" s="63"/>
      <c r="P14" s="63" t="s">
        <v>16</v>
      </c>
      <c r="Q14" s="63"/>
      <c r="R14" s="63"/>
      <c r="S14" s="63"/>
      <c r="T14" s="63">
        <v>2024</v>
      </c>
      <c r="U14" s="63"/>
      <c r="V14" s="63"/>
      <c r="W14" s="49" t="s">
        <v>24</v>
      </c>
      <c r="X14" s="63">
        <v>31</v>
      </c>
      <c r="Y14" s="63"/>
      <c r="Z14" s="63" t="s">
        <v>16</v>
      </c>
      <c r="AA14" s="63"/>
      <c r="AB14" s="63"/>
      <c r="AC14" s="63"/>
      <c r="AD14" s="63">
        <v>2024</v>
      </c>
      <c r="AE14" s="63"/>
      <c r="AF14" s="63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60" t="s">
        <v>94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2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16" t="s">
        <v>39</v>
      </c>
      <c r="C18" s="116"/>
      <c r="D18" s="116"/>
      <c r="E18" s="116"/>
      <c r="F18" s="116"/>
      <c r="G18" s="116"/>
      <c r="H18" s="116"/>
      <c r="I18" s="24"/>
      <c r="J18" s="24"/>
      <c r="K18" s="153" t="str">
        <f>CONCATENATE(I1,L1,N1)</f>
        <v>CD-DP-1453-2023</v>
      </c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5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09" t="s">
        <v>162</v>
      </c>
      <c r="C20" s="110"/>
      <c r="D20" s="110"/>
      <c r="E20" s="110"/>
      <c r="F20" s="110"/>
      <c r="G20" s="110"/>
      <c r="H20" s="110"/>
      <c r="I20" s="110"/>
      <c r="J20" s="110"/>
      <c r="K20" s="111"/>
      <c r="L20" s="130" t="s">
        <v>210</v>
      </c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2"/>
      <c r="X20" s="96" t="s">
        <v>27</v>
      </c>
      <c r="Y20" s="97"/>
      <c r="Z20" s="97"/>
      <c r="AA20" s="98"/>
      <c r="AB20" s="118">
        <v>8339042</v>
      </c>
      <c r="AC20" s="119"/>
      <c r="AD20" s="119"/>
      <c r="AE20" s="119"/>
      <c r="AF20" s="120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50" t="s">
        <v>104</v>
      </c>
      <c r="C22" s="50"/>
      <c r="D22" s="50"/>
      <c r="E22" s="63" t="s">
        <v>211</v>
      </c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50" t="s">
        <v>105</v>
      </c>
      <c r="Y22" s="50"/>
      <c r="Z22" s="50"/>
      <c r="AA22" s="63" t="s">
        <v>186</v>
      </c>
      <c r="AB22" s="63"/>
      <c r="AC22" s="63"/>
      <c r="AD22" s="63"/>
      <c r="AE22" s="63"/>
      <c r="AF22" s="63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50" t="s">
        <v>106</v>
      </c>
      <c r="C24" s="50"/>
      <c r="D24" s="50"/>
      <c r="E24" s="129">
        <v>3116028619</v>
      </c>
      <c r="F24" s="129"/>
      <c r="G24" s="129"/>
      <c r="H24" s="129"/>
      <c r="I24" s="129"/>
      <c r="J24" s="129"/>
      <c r="K24" s="129"/>
      <c r="L24" s="50" t="s">
        <v>107</v>
      </c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127" t="s">
        <v>212</v>
      </c>
      <c r="Y24" s="128"/>
      <c r="Z24" s="128"/>
      <c r="AA24" s="128"/>
      <c r="AB24" s="128"/>
      <c r="AC24" s="128"/>
      <c r="AD24" s="128"/>
      <c r="AE24" s="128"/>
      <c r="AF24" s="128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50" t="s">
        <v>132</v>
      </c>
      <c r="C26" s="50"/>
      <c r="D26" s="50"/>
      <c r="E26" s="50"/>
      <c r="F26" s="50"/>
      <c r="G26" s="63" t="s">
        <v>133</v>
      </c>
      <c r="H26" s="63"/>
      <c r="I26" s="63"/>
      <c r="J26" s="63"/>
      <c r="K26" s="27" t="s">
        <v>89</v>
      </c>
      <c r="L26" s="133">
        <v>37670154519</v>
      </c>
      <c r="M26" s="133"/>
      <c r="N26" s="133"/>
      <c r="O26" s="133"/>
      <c r="P26" s="133"/>
      <c r="Q26" s="133"/>
      <c r="R26" s="133"/>
      <c r="S26" s="133"/>
      <c r="T26" s="50" t="s">
        <v>135</v>
      </c>
      <c r="U26" s="50"/>
      <c r="V26" s="63" t="s">
        <v>213</v>
      </c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50" t="s">
        <v>28</v>
      </c>
      <c r="C28" s="50"/>
      <c r="D28" s="50"/>
      <c r="E28" s="50"/>
      <c r="F28" s="50"/>
      <c r="G28" s="50"/>
      <c r="H28" s="63" t="s">
        <v>32</v>
      </c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64" t="s">
        <v>7</v>
      </c>
      <c r="Y30" s="64"/>
      <c r="Z30" s="64" t="s">
        <v>8</v>
      </c>
      <c r="AA30" s="64"/>
      <c r="AB30" s="64"/>
      <c r="AC30" s="64"/>
      <c r="AD30" s="64" t="s">
        <v>22</v>
      </c>
      <c r="AE30" s="64"/>
      <c r="AF30" s="64"/>
      <c r="AG30" s="4"/>
    </row>
    <row r="31" spans="1:33" ht="15" customHeight="1" x14ac:dyDescent="0.3">
      <c r="A31" s="20"/>
      <c r="B31" s="50" t="s">
        <v>33</v>
      </c>
      <c r="C31" s="50"/>
      <c r="D31" s="50"/>
      <c r="E31" s="50"/>
      <c r="F31" s="50"/>
      <c r="G31" s="58" t="s">
        <v>146</v>
      </c>
      <c r="H31" s="59"/>
      <c r="I31" s="60"/>
      <c r="J31" s="58" t="s">
        <v>144</v>
      </c>
      <c r="K31" s="59"/>
      <c r="L31" s="60"/>
      <c r="M31" s="50" t="s">
        <v>96</v>
      </c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63">
        <v>1</v>
      </c>
      <c r="Y31" s="63"/>
      <c r="Z31" s="63" t="s">
        <v>15</v>
      </c>
      <c r="AA31" s="63"/>
      <c r="AB31" s="63"/>
      <c r="AC31" s="63"/>
      <c r="AD31" s="63">
        <v>2023</v>
      </c>
      <c r="AE31" s="63"/>
      <c r="AF31" s="63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121" t="s">
        <v>182</v>
      </c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3"/>
      <c r="AG33" s="4"/>
    </row>
    <row r="34" spans="1:33" x14ac:dyDescent="0.3">
      <c r="A34" s="20"/>
      <c r="B34" s="124" t="s">
        <v>187</v>
      </c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6"/>
      <c r="AG34" s="4"/>
    </row>
    <row r="35" spans="1:33" x14ac:dyDescent="0.3">
      <c r="A35" s="20"/>
      <c r="B35" s="124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6"/>
      <c r="AG35" s="4"/>
    </row>
    <row r="36" spans="1:33" x14ac:dyDescent="0.3">
      <c r="A36" s="20"/>
      <c r="B36" s="124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6"/>
      <c r="AG36" s="4"/>
    </row>
    <row r="37" spans="1:33" x14ac:dyDescent="0.3">
      <c r="A37" s="20"/>
      <c r="B37" s="124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6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64" t="s">
        <v>99</v>
      </c>
      <c r="I39" s="64"/>
      <c r="J39" s="64"/>
      <c r="K39" s="134" t="s">
        <v>137</v>
      </c>
      <c r="L39" s="64" t="s">
        <v>98</v>
      </c>
      <c r="M39" s="64"/>
      <c r="N39" s="64"/>
      <c r="O39" s="28"/>
      <c r="P39" s="24"/>
      <c r="Q39" s="24"/>
      <c r="R39" s="24"/>
      <c r="S39" s="24"/>
      <c r="T39" s="24"/>
      <c r="U39" s="24"/>
      <c r="V39" s="24"/>
      <c r="W39" s="24"/>
      <c r="X39" s="64" t="s">
        <v>7</v>
      </c>
      <c r="Y39" s="64"/>
      <c r="Z39" s="64" t="s">
        <v>8</v>
      </c>
      <c r="AA39" s="64"/>
      <c r="AB39" s="64"/>
      <c r="AC39" s="64"/>
      <c r="AD39" s="64" t="s">
        <v>22</v>
      </c>
      <c r="AE39" s="64"/>
      <c r="AF39" s="64"/>
      <c r="AG39" s="4"/>
    </row>
    <row r="40" spans="1:33" ht="15" customHeight="1" x14ac:dyDescent="0.3">
      <c r="A40" s="20"/>
      <c r="B40" s="96" t="s">
        <v>97</v>
      </c>
      <c r="C40" s="97"/>
      <c r="D40" s="97"/>
      <c r="E40" s="97"/>
      <c r="F40" s="97"/>
      <c r="G40" s="98"/>
      <c r="H40" s="63">
        <v>19</v>
      </c>
      <c r="I40" s="63"/>
      <c r="J40" s="63"/>
      <c r="K40" s="134"/>
      <c r="L40" s="62">
        <v>0</v>
      </c>
      <c r="M40" s="62"/>
      <c r="N40" s="62"/>
      <c r="O40" s="24"/>
      <c r="P40" s="24"/>
      <c r="Q40" s="50" t="s">
        <v>34</v>
      </c>
      <c r="R40" s="50"/>
      <c r="S40" s="50"/>
      <c r="T40" s="50"/>
      <c r="U40" s="50"/>
      <c r="V40" s="50"/>
      <c r="W40" s="50"/>
      <c r="X40" s="63">
        <v>31</v>
      </c>
      <c r="Y40" s="63"/>
      <c r="Z40" s="63" t="s">
        <v>21</v>
      </c>
      <c r="AA40" s="63"/>
      <c r="AB40" s="63"/>
      <c r="AC40" s="63"/>
      <c r="AD40" s="63">
        <v>2024</v>
      </c>
      <c r="AE40" s="63"/>
      <c r="AF40" s="63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50" t="s">
        <v>35</v>
      </c>
      <c r="C42" s="50"/>
      <c r="D42" s="50"/>
      <c r="E42" s="50"/>
      <c r="F42" s="50"/>
      <c r="G42" s="50"/>
      <c r="H42" s="50"/>
      <c r="I42" s="50"/>
      <c r="J42" s="141">
        <v>90345000</v>
      </c>
      <c r="K42" s="141"/>
      <c r="L42" s="141"/>
      <c r="M42" s="141"/>
      <c r="N42" s="141"/>
      <c r="O42" s="141"/>
      <c r="P42" s="141"/>
      <c r="Q42" s="96" t="s">
        <v>40</v>
      </c>
      <c r="R42" s="97"/>
      <c r="S42" s="97"/>
      <c r="T42" s="97"/>
      <c r="U42" s="97"/>
      <c r="V42" s="97"/>
      <c r="W42" s="97"/>
      <c r="X42" s="97"/>
      <c r="Y42" s="98"/>
      <c r="Z42" s="135">
        <v>5011000</v>
      </c>
      <c r="AA42" s="136"/>
      <c r="AB42" s="136"/>
      <c r="AC42" s="136"/>
      <c r="AD42" s="136"/>
      <c r="AE42" s="136"/>
      <c r="AF42" s="137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50" t="s">
        <v>101</v>
      </c>
      <c r="C44" s="50"/>
      <c r="D44" s="50"/>
      <c r="E44" s="50"/>
      <c r="F44" s="50"/>
      <c r="G44" s="50"/>
      <c r="H44" s="50"/>
      <c r="I44" s="50"/>
      <c r="J44" s="138" t="s">
        <v>188</v>
      </c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40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16" t="s">
        <v>41</v>
      </c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63" t="s">
        <v>227</v>
      </c>
      <c r="Q46" s="63"/>
      <c r="R46" s="63"/>
      <c r="S46" s="63"/>
      <c r="T46" s="50" t="s">
        <v>42</v>
      </c>
      <c r="U46" s="50"/>
      <c r="V46" s="50"/>
      <c r="W46" s="50"/>
      <c r="X46" s="50"/>
      <c r="Y46" s="50"/>
      <c r="Z46" s="50"/>
      <c r="AA46" s="50"/>
      <c r="AB46" s="50"/>
      <c r="AC46" s="63">
        <v>2503123</v>
      </c>
      <c r="AD46" s="63"/>
      <c r="AE46" s="63"/>
      <c r="AF46" s="63"/>
      <c r="AG46" s="4"/>
    </row>
    <row r="47" spans="1:33" ht="3.6" customHeight="1" x14ac:dyDescent="0.3">
      <c r="A47" s="20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4"/>
    </row>
    <row r="48" spans="1:33" ht="27" customHeight="1" x14ac:dyDescent="0.3">
      <c r="A48" s="20"/>
      <c r="B48" s="50" t="s">
        <v>44</v>
      </c>
      <c r="C48" s="50"/>
      <c r="D48" s="50"/>
      <c r="E48" s="50"/>
      <c r="F48" s="50"/>
      <c r="G48" s="50"/>
      <c r="H48" s="50"/>
      <c r="I48" s="63" t="s">
        <v>45</v>
      </c>
      <c r="J48" s="63"/>
      <c r="K48" s="63"/>
      <c r="L48" s="63"/>
      <c r="M48" s="63"/>
      <c r="N48" s="108" t="s">
        <v>46</v>
      </c>
      <c r="O48" s="108"/>
      <c r="P48" s="108"/>
      <c r="Q48" s="108"/>
      <c r="R48" s="108"/>
      <c r="S48" s="108"/>
      <c r="T48" s="108"/>
      <c r="U48" s="63" t="s">
        <v>230</v>
      </c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08" t="s">
        <v>43</v>
      </c>
      <c r="C50" s="108"/>
      <c r="D50" s="108"/>
      <c r="E50" s="108"/>
      <c r="F50" s="108"/>
      <c r="G50" s="108"/>
      <c r="H50" s="108"/>
      <c r="I50" s="108"/>
      <c r="J50" s="63" t="s">
        <v>231</v>
      </c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50" t="s">
        <v>27</v>
      </c>
      <c r="X50" s="50"/>
      <c r="Y50" s="50"/>
      <c r="Z50" s="50"/>
      <c r="AA50" s="115">
        <v>15329553</v>
      </c>
      <c r="AB50" s="115"/>
      <c r="AC50" s="115"/>
      <c r="AD50" s="115"/>
      <c r="AE50" s="115"/>
      <c r="AF50" s="115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09" t="s">
        <v>138</v>
      </c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1"/>
      <c r="T52" s="112" t="s">
        <v>229</v>
      </c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4"/>
      <c r="AG52" s="4"/>
    </row>
    <row r="53" spans="1:48" ht="3.6" customHeight="1" x14ac:dyDescent="0.3">
      <c r="A53" s="20"/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4"/>
    </row>
    <row r="54" spans="1:48" ht="15" customHeight="1" x14ac:dyDescent="0.3">
      <c r="A54" s="20"/>
      <c r="B54" s="100" t="s">
        <v>63</v>
      </c>
      <c r="C54" s="101"/>
      <c r="D54" s="102"/>
      <c r="E54" s="58" t="s">
        <v>145</v>
      </c>
      <c r="F54" s="59"/>
      <c r="G54" s="60"/>
      <c r="H54" s="106" t="s">
        <v>100</v>
      </c>
      <c r="I54" s="106"/>
      <c r="J54" s="106"/>
      <c r="K54" s="106"/>
      <c r="L54" s="64" t="s">
        <v>7</v>
      </c>
      <c r="M54" s="64"/>
      <c r="N54" s="64" t="s">
        <v>8</v>
      </c>
      <c r="O54" s="64"/>
      <c r="P54" s="64"/>
      <c r="Q54" s="64"/>
      <c r="R54" s="64" t="s">
        <v>22</v>
      </c>
      <c r="S54" s="64"/>
      <c r="T54" s="64"/>
      <c r="U54" s="107" t="s">
        <v>136</v>
      </c>
      <c r="V54" s="107"/>
      <c r="W54" s="107"/>
      <c r="X54" s="64" t="s">
        <v>7</v>
      </c>
      <c r="Y54" s="64"/>
      <c r="Z54" s="64" t="s">
        <v>8</v>
      </c>
      <c r="AA54" s="64"/>
      <c r="AB54" s="64"/>
      <c r="AC54" s="64"/>
      <c r="AD54" s="64" t="s">
        <v>22</v>
      </c>
      <c r="AE54" s="64"/>
      <c r="AF54" s="64"/>
      <c r="AG54" s="4"/>
    </row>
    <row r="55" spans="1:48" x14ac:dyDescent="0.3">
      <c r="A55" s="20"/>
      <c r="B55" s="103"/>
      <c r="C55" s="104"/>
      <c r="D55" s="105"/>
      <c r="E55" s="58" t="s">
        <v>144</v>
      </c>
      <c r="F55" s="59"/>
      <c r="G55" s="60"/>
      <c r="H55" s="106"/>
      <c r="I55" s="106"/>
      <c r="J55" s="106"/>
      <c r="K55" s="106"/>
      <c r="L55" s="62">
        <v>24</v>
      </c>
      <c r="M55" s="62"/>
      <c r="N55" s="63" t="s">
        <v>14</v>
      </c>
      <c r="O55" s="63"/>
      <c r="P55" s="63"/>
      <c r="Q55" s="63"/>
      <c r="R55" s="63">
        <v>2023</v>
      </c>
      <c r="S55" s="63"/>
      <c r="T55" s="63"/>
      <c r="U55" s="107"/>
      <c r="V55" s="107"/>
      <c r="W55" s="107"/>
      <c r="X55" s="62">
        <v>26</v>
      </c>
      <c r="Y55" s="62"/>
      <c r="Z55" s="63" t="s">
        <v>14</v>
      </c>
      <c r="AA55" s="63"/>
      <c r="AB55" s="63"/>
      <c r="AC55" s="63"/>
      <c r="AD55" s="63">
        <v>2023</v>
      </c>
      <c r="AE55" s="63"/>
      <c r="AF55" s="63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50" t="s">
        <v>68</v>
      </c>
      <c r="C57" s="50"/>
      <c r="D57" s="50"/>
      <c r="E57" s="50"/>
      <c r="F57" s="50"/>
      <c r="G57" s="50"/>
      <c r="H57" s="50"/>
      <c r="I57" s="50"/>
      <c r="J57" s="63" t="s">
        <v>62</v>
      </c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50" t="s">
        <v>69</v>
      </c>
      <c r="AA57" s="50"/>
      <c r="AB57" s="50"/>
      <c r="AC57" s="50"/>
      <c r="AD57" s="50"/>
      <c r="AE57" s="50"/>
      <c r="AF57" s="50"/>
      <c r="AG57" s="4"/>
    </row>
    <row r="58" spans="1:48" ht="15" customHeight="1" x14ac:dyDescent="0.3">
      <c r="A58" s="20"/>
      <c r="B58" s="50"/>
      <c r="C58" s="50"/>
      <c r="D58" s="50"/>
      <c r="E58" s="50"/>
      <c r="F58" s="50"/>
      <c r="G58" s="50"/>
      <c r="H58" s="50"/>
      <c r="I58" s="50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 t="s">
        <v>228</v>
      </c>
      <c r="AA58" s="63"/>
      <c r="AB58" s="63"/>
      <c r="AC58" s="63"/>
      <c r="AD58" s="63"/>
      <c r="AE58" s="63"/>
      <c r="AF58" s="63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50" t="s">
        <v>70</v>
      </c>
      <c r="C60" s="50"/>
      <c r="D60" s="50"/>
      <c r="E60" s="50"/>
      <c r="F60" s="50" t="s">
        <v>73</v>
      </c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 t="s">
        <v>139</v>
      </c>
      <c r="AC60" s="50"/>
      <c r="AD60" s="50"/>
      <c r="AE60" s="50"/>
      <c r="AF60" s="50"/>
      <c r="AG60" s="4"/>
    </row>
    <row r="61" spans="1:48" ht="9" customHeight="1" x14ac:dyDescent="0.3">
      <c r="A61" s="20"/>
      <c r="B61" s="143" t="s">
        <v>74</v>
      </c>
      <c r="C61" s="143"/>
      <c r="D61" s="143"/>
      <c r="E61" s="143"/>
      <c r="F61" s="144" t="s">
        <v>72</v>
      </c>
      <c r="G61" s="144"/>
      <c r="H61" s="64" t="s">
        <v>7</v>
      </c>
      <c r="I61" s="64"/>
      <c r="J61" s="64" t="s">
        <v>8</v>
      </c>
      <c r="K61" s="64"/>
      <c r="L61" s="64"/>
      <c r="M61" s="64"/>
      <c r="N61" s="64" t="s">
        <v>22</v>
      </c>
      <c r="O61" s="64"/>
      <c r="P61" s="64"/>
      <c r="Q61" s="144" t="s">
        <v>71</v>
      </c>
      <c r="R61" s="144"/>
      <c r="S61" s="64" t="s">
        <v>7</v>
      </c>
      <c r="T61" s="64"/>
      <c r="U61" s="64" t="s">
        <v>8</v>
      </c>
      <c r="V61" s="64"/>
      <c r="W61" s="64"/>
      <c r="X61" s="64"/>
      <c r="Y61" s="64" t="s">
        <v>22</v>
      </c>
      <c r="Z61" s="64"/>
      <c r="AA61" s="64"/>
      <c r="AB61" s="142">
        <v>9188100</v>
      </c>
      <c r="AC61" s="142"/>
      <c r="AD61" s="142"/>
      <c r="AE61" s="142"/>
      <c r="AF61" s="142"/>
      <c r="AG61" s="4"/>
    </row>
    <row r="62" spans="1:48" ht="24.75" customHeight="1" x14ac:dyDescent="0.3">
      <c r="A62" s="20"/>
      <c r="B62" s="143"/>
      <c r="C62" s="143"/>
      <c r="D62" s="143"/>
      <c r="E62" s="143"/>
      <c r="F62" s="144"/>
      <c r="G62" s="144"/>
      <c r="H62" s="63">
        <v>1</v>
      </c>
      <c r="I62" s="63"/>
      <c r="J62" s="63" t="s">
        <v>15</v>
      </c>
      <c r="K62" s="63"/>
      <c r="L62" s="63"/>
      <c r="M62" s="63"/>
      <c r="N62" s="63">
        <v>2023</v>
      </c>
      <c r="O62" s="63"/>
      <c r="P62" s="63"/>
      <c r="Q62" s="144"/>
      <c r="R62" s="144"/>
      <c r="S62" s="63">
        <v>30</v>
      </c>
      <c r="T62" s="63"/>
      <c r="U62" s="63" t="s">
        <v>13</v>
      </c>
      <c r="V62" s="63"/>
      <c r="W62" s="63"/>
      <c r="X62" s="63"/>
      <c r="Y62" s="63">
        <v>2025</v>
      </c>
      <c r="Z62" s="63"/>
      <c r="AA62" s="63"/>
      <c r="AB62" s="142"/>
      <c r="AC62" s="142"/>
      <c r="AD62" s="142"/>
      <c r="AE62" s="142"/>
      <c r="AF62" s="142"/>
      <c r="AG62" s="4"/>
    </row>
    <row r="63" spans="1:48" ht="9" customHeight="1" x14ac:dyDescent="0.3">
      <c r="A63" s="20"/>
      <c r="B63" s="143" t="s">
        <v>75</v>
      </c>
      <c r="C63" s="143"/>
      <c r="D63" s="143"/>
      <c r="E63" s="143"/>
      <c r="F63" s="144" t="s">
        <v>72</v>
      </c>
      <c r="G63" s="144"/>
      <c r="H63" s="64" t="s">
        <v>7</v>
      </c>
      <c r="I63" s="64"/>
      <c r="J63" s="64" t="s">
        <v>8</v>
      </c>
      <c r="K63" s="64"/>
      <c r="L63" s="64"/>
      <c r="M63" s="64"/>
      <c r="N63" s="64" t="s">
        <v>22</v>
      </c>
      <c r="O63" s="64"/>
      <c r="P63" s="64"/>
      <c r="Q63" s="144" t="s">
        <v>71</v>
      </c>
      <c r="R63" s="144"/>
      <c r="S63" s="64" t="s">
        <v>7</v>
      </c>
      <c r="T63" s="64"/>
      <c r="U63" s="64" t="s">
        <v>8</v>
      </c>
      <c r="V63" s="64"/>
      <c r="W63" s="64"/>
      <c r="X63" s="64"/>
      <c r="Y63" s="64" t="s">
        <v>22</v>
      </c>
      <c r="Z63" s="64"/>
      <c r="AA63" s="64"/>
      <c r="AB63" s="142">
        <v>18376200</v>
      </c>
      <c r="AC63" s="142"/>
      <c r="AD63" s="142"/>
      <c r="AE63" s="142"/>
      <c r="AF63" s="142"/>
      <c r="AG63" s="4"/>
    </row>
    <row r="64" spans="1:48" ht="24.75" customHeight="1" x14ac:dyDescent="0.3">
      <c r="A64" s="20"/>
      <c r="B64" s="143"/>
      <c r="C64" s="143"/>
      <c r="D64" s="143"/>
      <c r="E64" s="143"/>
      <c r="F64" s="144"/>
      <c r="G64" s="144"/>
      <c r="H64" s="63">
        <v>1</v>
      </c>
      <c r="I64" s="63"/>
      <c r="J64" s="63" t="s">
        <v>15</v>
      </c>
      <c r="K64" s="63"/>
      <c r="L64" s="63"/>
      <c r="M64" s="63"/>
      <c r="N64" s="63">
        <v>2023</v>
      </c>
      <c r="O64" s="63"/>
      <c r="P64" s="63"/>
      <c r="Q64" s="144"/>
      <c r="R64" s="144"/>
      <c r="S64" s="63">
        <v>31</v>
      </c>
      <c r="T64" s="63"/>
      <c r="U64" s="63" t="s">
        <v>21</v>
      </c>
      <c r="V64" s="63"/>
      <c r="W64" s="63"/>
      <c r="X64" s="63"/>
      <c r="Y64" s="63">
        <v>2026</v>
      </c>
      <c r="Z64" s="63"/>
      <c r="AA64" s="63"/>
      <c r="AB64" s="142"/>
      <c r="AC64" s="142"/>
      <c r="AD64" s="142"/>
      <c r="AE64" s="142"/>
      <c r="AF64" s="142"/>
      <c r="AG64" s="4"/>
    </row>
    <row r="65" spans="1:33" ht="9" customHeight="1" x14ac:dyDescent="0.3">
      <c r="A65" s="20"/>
      <c r="B65" s="143"/>
      <c r="C65" s="143"/>
      <c r="D65" s="143"/>
      <c r="E65" s="143"/>
      <c r="F65" s="144" t="s">
        <v>72</v>
      </c>
      <c r="G65" s="144"/>
      <c r="H65" s="64" t="s">
        <v>7</v>
      </c>
      <c r="I65" s="64"/>
      <c r="J65" s="64" t="s">
        <v>8</v>
      </c>
      <c r="K65" s="64"/>
      <c r="L65" s="64"/>
      <c r="M65" s="64"/>
      <c r="N65" s="64" t="s">
        <v>22</v>
      </c>
      <c r="O65" s="64"/>
      <c r="P65" s="64"/>
      <c r="Q65" s="144" t="s">
        <v>71</v>
      </c>
      <c r="R65" s="144"/>
      <c r="S65" s="64" t="s">
        <v>7</v>
      </c>
      <c r="T65" s="64"/>
      <c r="U65" s="64" t="s">
        <v>8</v>
      </c>
      <c r="V65" s="64"/>
      <c r="W65" s="64"/>
      <c r="X65" s="64"/>
      <c r="Y65" s="64" t="s">
        <v>22</v>
      </c>
      <c r="Z65" s="64"/>
      <c r="AA65" s="64"/>
      <c r="AB65" s="142"/>
      <c r="AC65" s="142"/>
      <c r="AD65" s="142"/>
      <c r="AE65" s="142"/>
      <c r="AF65" s="142"/>
      <c r="AG65" s="4"/>
    </row>
    <row r="66" spans="1:33" ht="24.75" customHeight="1" x14ac:dyDescent="0.3">
      <c r="A66" s="20"/>
      <c r="B66" s="143"/>
      <c r="C66" s="143"/>
      <c r="D66" s="143"/>
      <c r="E66" s="143"/>
      <c r="F66" s="144"/>
      <c r="G66" s="144"/>
      <c r="H66" s="63"/>
      <c r="I66" s="63"/>
      <c r="J66" s="63"/>
      <c r="K66" s="63"/>
      <c r="L66" s="63"/>
      <c r="M66" s="63"/>
      <c r="N66" s="63"/>
      <c r="O66" s="63"/>
      <c r="P66" s="63"/>
      <c r="Q66" s="144"/>
      <c r="R66" s="144"/>
      <c r="S66" s="63"/>
      <c r="T66" s="63"/>
      <c r="U66" s="63"/>
      <c r="V66" s="63"/>
      <c r="W66" s="63"/>
      <c r="X66" s="63"/>
      <c r="Y66" s="63"/>
      <c r="Z66" s="63"/>
      <c r="AA66" s="63"/>
      <c r="AB66" s="142"/>
      <c r="AC66" s="142"/>
      <c r="AD66" s="142"/>
      <c r="AE66" s="142"/>
      <c r="AF66" s="142"/>
      <c r="AG66" s="4"/>
    </row>
    <row r="67" spans="1:33" ht="9" customHeight="1" x14ac:dyDescent="0.3">
      <c r="A67" s="20"/>
      <c r="B67" s="143"/>
      <c r="C67" s="143"/>
      <c r="D67" s="143"/>
      <c r="E67" s="143"/>
      <c r="F67" s="144" t="s">
        <v>72</v>
      </c>
      <c r="G67" s="144"/>
      <c r="H67" s="64" t="s">
        <v>7</v>
      </c>
      <c r="I67" s="64"/>
      <c r="J67" s="64" t="s">
        <v>8</v>
      </c>
      <c r="K67" s="64"/>
      <c r="L67" s="64"/>
      <c r="M67" s="64"/>
      <c r="N67" s="64" t="s">
        <v>22</v>
      </c>
      <c r="O67" s="64"/>
      <c r="P67" s="64"/>
      <c r="Q67" s="144" t="s">
        <v>71</v>
      </c>
      <c r="R67" s="144"/>
      <c r="S67" s="64" t="s">
        <v>7</v>
      </c>
      <c r="T67" s="64"/>
      <c r="U67" s="64" t="s">
        <v>8</v>
      </c>
      <c r="V67" s="64"/>
      <c r="W67" s="64"/>
      <c r="X67" s="64"/>
      <c r="Y67" s="64" t="s">
        <v>22</v>
      </c>
      <c r="Z67" s="64"/>
      <c r="AA67" s="64"/>
      <c r="AB67" s="142"/>
      <c r="AC67" s="142"/>
      <c r="AD67" s="142"/>
      <c r="AE67" s="142"/>
      <c r="AF67" s="142"/>
      <c r="AG67" s="4"/>
    </row>
    <row r="68" spans="1:33" ht="24.75" customHeight="1" x14ac:dyDescent="0.3">
      <c r="A68" s="20"/>
      <c r="B68" s="143"/>
      <c r="C68" s="143"/>
      <c r="D68" s="143"/>
      <c r="E68" s="143"/>
      <c r="F68" s="144"/>
      <c r="G68" s="144"/>
      <c r="H68" s="63"/>
      <c r="I68" s="63"/>
      <c r="J68" s="63"/>
      <c r="K68" s="63"/>
      <c r="L68" s="63"/>
      <c r="M68" s="63"/>
      <c r="N68" s="63"/>
      <c r="O68" s="63"/>
      <c r="P68" s="63"/>
      <c r="Q68" s="144"/>
      <c r="R68" s="144"/>
      <c r="S68" s="63"/>
      <c r="T68" s="63"/>
      <c r="U68" s="63"/>
      <c r="V68" s="63"/>
      <c r="W68" s="63"/>
      <c r="X68" s="63"/>
      <c r="Y68" s="63"/>
      <c r="Z68" s="63"/>
      <c r="AA68" s="63"/>
      <c r="AB68" s="142"/>
      <c r="AC68" s="142"/>
      <c r="AD68" s="142"/>
      <c r="AE68" s="142"/>
      <c r="AF68" s="142"/>
      <c r="AG68" s="4"/>
    </row>
    <row r="69" spans="1:33" ht="9" customHeight="1" x14ac:dyDescent="0.3">
      <c r="A69" s="20"/>
      <c r="B69" s="143"/>
      <c r="C69" s="143"/>
      <c r="D69" s="143"/>
      <c r="E69" s="143"/>
      <c r="F69" s="144" t="s">
        <v>72</v>
      </c>
      <c r="G69" s="144"/>
      <c r="H69" s="64" t="s">
        <v>7</v>
      </c>
      <c r="I69" s="64"/>
      <c r="J69" s="64" t="s">
        <v>8</v>
      </c>
      <c r="K69" s="64"/>
      <c r="L69" s="64"/>
      <c r="M69" s="64"/>
      <c r="N69" s="64" t="s">
        <v>22</v>
      </c>
      <c r="O69" s="64"/>
      <c r="P69" s="64"/>
      <c r="Q69" s="144" t="s">
        <v>71</v>
      </c>
      <c r="R69" s="144"/>
      <c r="S69" s="64" t="s">
        <v>7</v>
      </c>
      <c r="T69" s="64"/>
      <c r="U69" s="64" t="s">
        <v>8</v>
      </c>
      <c r="V69" s="64"/>
      <c r="W69" s="64"/>
      <c r="X69" s="64"/>
      <c r="Y69" s="64" t="s">
        <v>22</v>
      </c>
      <c r="Z69" s="64"/>
      <c r="AA69" s="64"/>
      <c r="AB69" s="142"/>
      <c r="AC69" s="142"/>
      <c r="AD69" s="142"/>
      <c r="AE69" s="142"/>
      <c r="AF69" s="142"/>
      <c r="AG69" s="4"/>
    </row>
    <row r="70" spans="1:33" ht="24.75" customHeight="1" x14ac:dyDescent="0.3">
      <c r="A70" s="20"/>
      <c r="B70" s="143"/>
      <c r="C70" s="143"/>
      <c r="D70" s="143"/>
      <c r="E70" s="143"/>
      <c r="F70" s="144"/>
      <c r="G70" s="144"/>
      <c r="H70" s="63"/>
      <c r="I70" s="63"/>
      <c r="J70" s="63"/>
      <c r="K70" s="63"/>
      <c r="L70" s="63"/>
      <c r="M70" s="63"/>
      <c r="N70" s="63"/>
      <c r="O70" s="63"/>
      <c r="P70" s="63"/>
      <c r="Q70" s="144"/>
      <c r="R70" s="144"/>
      <c r="S70" s="63"/>
      <c r="T70" s="63"/>
      <c r="U70" s="63"/>
      <c r="V70" s="63"/>
      <c r="W70" s="63"/>
      <c r="X70" s="63"/>
      <c r="Y70" s="63"/>
      <c r="Z70" s="63"/>
      <c r="AA70" s="63"/>
      <c r="AB70" s="142"/>
      <c r="AC70" s="142"/>
      <c r="AD70" s="142"/>
      <c r="AE70" s="142"/>
      <c r="AF70" s="142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55" t="s">
        <v>181</v>
      </c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7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55" t="s">
        <v>86</v>
      </c>
      <c r="C74" s="56"/>
      <c r="D74" s="56"/>
      <c r="E74" s="56"/>
      <c r="F74" s="56"/>
      <c r="G74" s="56"/>
      <c r="H74" s="56"/>
      <c r="I74" s="56"/>
      <c r="J74" s="56"/>
      <c r="K74" s="57"/>
      <c r="L74" s="58" t="s">
        <v>146</v>
      </c>
      <c r="M74" s="59"/>
      <c r="N74" s="60"/>
      <c r="O74" s="58" t="s">
        <v>144</v>
      </c>
      <c r="P74" s="59"/>
      <c r="Q74" s="60"/>
      <c r="R74" s="24"/>
      <c r="S74" s="55" t="s">
        <v>87</v>
      </c>
      <c r="T74" s="56"/>
      <c r="U74" s="56"/>
      <c r="V74" s="56"/>
      <c r="W74" s="56"/>
      <c r="X74" s="56"/>
      <c r="Y74" s="56"/>
      <c r="Z74" s="57"/>
      <c r="AA74" s="58" t="s">
        <v>146</v>
      </c>
      <c r="AB74" s="59"/>
      <c r="AC74" s="60"/>
      <c r="AD74" s="58" t="s">
        <v>144</v>
      </c>
      <c r="AE74" s="59"/>
      <c r="AF74" s="60"/>
      <c r="AG74" s="4"/>
    </row>
    <row r="75" spans="1:33" ht="15" customHeight="1" x14ac:dyDescent="0.3">
      <c r="A75" s="20"/>
      <c r="B75" s="50" t="s">
        <v>79</v>
      </c>
      <c r="C75" s="50"/>
      <c r="D75" s="50"/>
      <c r="E75" s="50"/>
      <c r="F75" s="50"/>
      <c r="G75" s="50"/>
      <c r="H75" s="50"/>
      <c r="I75" s="64" t="s">
        <v>7</v>
      </c>
      <c r="J75" s="64"/>
      <c r="K75" s="64" t="s">
        <v>8</v>
      </c>
      <c r="L75" s="64"/>
      <c r="M75" s="64"/>
      <c r="N75" s="64"/>
      <c r="O75" s="64" t="s">
        <v>22</v>
      </c>
      <c r="P75" s="64"/>
      <c r="Q75" s="64"/>
      <c r="R75" s="24"/>
      <c r="S75" s="50" t="s">
        <v>83</v>
      </c>
      <c r="T75" s="50"/>
      <c r="U75" s="50"/>
      <c r="V75" s="50"/>
      <c r="W75" s="50"/>
      <c r="X75" s="50"/>
      <c r="Y75" s="51" t="s">
        <v>82</v>
      </c>
      <c r="Z75" s="51"/>
      <c r="AA75" s="51"/>
      <c r="AB75" s="51"/>
      <c r="AC75" s="51"/>
      <c r="AD75" s="51"/>
      <c r="AE75" s="51"/>
      <c r="AF75" s="51"/>
      <c r="AG75" s="4"/>
    </row>
    <row r="76" spans="1:33" ht="15" customHeight="1" x14ac:dyDescent="0.3">
      <c r="A76" s="20"/>
      <c r="B76" s="50"/>
      <c r="C76" s="50"/>
      <c r="D76" s="50"/>
      <c r="E76" s="50"/>
      <c r="F76" s="50"/>
      <c r="G76" s="50"/>
      <c r="H76" s="50"/>
      <c r="I76" s="62"/>
      <c r="J76" s="62"/>
      <c r="K76" s="63"/>
      <c r="L76" s="63"/>
      <c r="M76" s="63"/>
      <c r="N76" s="63"/>
      <c r="O76" s="63"/>
      <c r="P76" s="63"/>
      <c r="Q76" s="63"/>
      <c r="R76" s="24"/>
      <c r="S76" s="52">
        <v>1536000</v>
      </c>
      <c r="T76" s="52"/>
      <c r="U76" s="52"/>
      <c r="V76" s="52"/>
      <c r="W76" s="52"/>
      <c r="X76" s="52"/>
      <c r="Y76" s="53">
        <f>IF(S76="","", J42+S76)</f>
        <v>91881000</v>
      </c>
      <c r="Z76" s="54"/>
      <c r="AA76" s="54"/>
      <c r="AB76" s="54"/>
      <c r="AC76" s="54"/>
      <c r="AD76" s="54"/>
      <c r="AE76" s="54"/>
      <c r="AF76" s="54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50" t="s">
        <v>80</v>
      </c>
      <c r="C78" s="50"/>
      <c r="D78" s="50"/>
      <c r="E78" s="50"/>
      <c r="F78" s="50"/>
      <c r="G78" s="50"/>
      <c r="H78" s="50"/>
      <c r="I78" s="64" t="s">
        <v>7</v>
      </c>
      <c r="J78" s="64"/>
      <c r="K78" s="64" t="s">
        <v>8</v>
      </c>
      <c r="L78" s="64"/>
      <c r="M78" s="64"/>
      <c r="N78" s="64"/>
      <c r="O78" s="64" t="s">
        <v>22</v>
      </c>
      <c r="P78" s="64"/>
      <c r="Q78" s="64"/>
      <c r="R78" s="24"/>
      <c r="S78" s="50" t="s">
        <v>84</v>
      </c>
      <c r="T78" s="50"/>
      <c r="U78" s="50"/>
      <c r="V78" s="50"/>
      <c r="W78" s="50"/>
      <c r="X78" s="50"/>
      <c r="Y78" s="51" t="s">
        <v>82</v>
      </c>
      <c r="Z78" s="51"/>
      <c r="AA78" s="51"/>
      <c r="AB78" s="51"/>
      <c r="AC78" s="51"/>
      <c r="AD78" s="51"/>
      <c r="AE78" s="51"/>
      <c r="AF78" s="51"/>
      <c r="AG78" s="4"/>
    </row>
    <row r="79" spans="1:33" ht="15" customHeight="1" x14ac:dyDescent="0.3">
      <c r="A79" s="20"/>
      <c r="B79" s="50"/>
      <c r="C79" s="50"/>
      <c r="D79" s="50"/>
      <c r="E79" s="50"/>
      <c r="F79" s="50"/>
      <c r="G79" s="50"/>
      <c r="H79" s="50"/>
      <c r="I79" s="63"/>
      <c r="J79" s="63"/>
      <c r="K79" s="63"/>
      <c r="L79" s="63"/>
      <c r="M79" s="63"/>
      <c r="N79" s="63"/>
      <c r="O79" s="63"/>
      <c r="P79" s="63"/>
      <c r="Q79" s="63"/>
      <c r="R79" s="24"/>
      <c r="S79" s="52"/>
      <c r="T79" s="52"/>
      <c r="U79" s="52"/>
      <c r="V79" s="52"/>
      <c r="W79" s="52"/>
      <c r="X79" s="52"/>
      <c r="Y79" s="53"/>
      <c r="Z79" s="54"/>
      <c r="AA79" s="54"/>
      <c r="AB79" s="54"/>
      <c r="AC79" s="54"/>
      <c r="AD79" s="54"/>
      <c r="AE79" s="54"/>
      <c r="AF79" s="54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50" t="s">
        <v>81</v>
      </c>
      <c r="C81" s="50"/>
      <c r="D81" s="50"/>
      <c r="E81" s="50"/>
      <c r="F81" s="50"/>
      <c r="G81" s="50"/>
      <c r="H81" s="50"/>
      <c r="I81" s="64" t="s">
        <v>7</v>
      </c>
      <c r="J81" s="64"/>
      <c r="K81" s="64" t="s">
        <v>8</v>
      </c>
      <c r="L81" s="64"/>
      <c r="M81" s="64"/>
      <c r="N81" s="64"/>
      <c r="O81" s="64" t="s">
        <v>22</v>
      </c>
      <c r="P81" s="64"/>
      <c r="Q81" s="64"/>
      <c r="R81" s="24"/>
      <c r="S81" s="50" t="s">
        <v>85</v>
      </c>
      <c r="T81" s="50"/>
      <c r="U81" s="50"/>
      <c r="V81" s="50"/>
      <c r="W81" s="50"/>
      <c r="X81" s="50"/>
      <c r="Y81" s="51" t="s">
        <v>82</v>
      </c>
      <c r="Z81" s="51"/>
      <c r="AA81" s="51"/>
      <c r="AB81" s="51"/>
      <c r="AC81" s="51"/>
      <c r="AD81" s="51"/>
      <c r="AE81" s="51"/>
      <c r="AF81" s="51"/>
      <c r="AG81" s="4"/>
    </row>
    <row r="82" spans="1:33" ht="15" customHeight="1" x14ac:dyDescent="0.3">
      <c r="A82" s="20"/>
      <c r="B82" s="50"/>
      <c r="C82" s="50"/>
      <c r="D82" s="50"/>
      <c r="E82" s="50"/>
      <c r="F82" s="50"/>
      <c r="G82" s="50"/>
      <c r="H82" s="50"/>
      <c r="I82" s="63"/>
      <c r="J82" s="63"/>
      <c r="K82" s="63"/>
      <c r="L82" s="63"/>
      <c r="M82" s="63"/>
      <c r="N82" s="63"/>
      <c r="O82" s="63"/>
      <c r="P82" s="63"/>
      <c r="Q82" s="63"/>
      <c r="R82" s="24"/>
      <c r="S82" s="52"/>
      <c r="T82" s="52"/>
      <c r="U82" s="52"/>
      <c r="V82" s="52"/>
      <c r="W82" s="52"/>
      <c r="X82" s="52"/>
      <c r="Y82" s="53" t="str">
        <f>IF(S82="","", Y79+S82)</f>
        <v/>
      </c>
      <c r="Z82" s="54"/>
      <c r="AA82" s="54"/>
      <c r="AB82" s="54"/>
      <c r="AC82" s="54"/>
      <c r="AD82" s="54"/>
      <c r="AE82" s="54"/>
      <c r="AF82" s="54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55" t="s">
        <v>168</v>
      </c>
      <c r="C84" s="56"/>
      <c r="D84" s="56"/>
      <c r="E84" s="56"/>
      <c r="F84" s="56"/>
      <c r="G84" s="56"/>
      <c r="H84" s="56"/>
      <c r="I84" s="56"/>
      <c r="J84" s="56"/>
      <c r="K84" s="57"/>
      <c r="L84" s="58" t="s">
        <v>146</v>
      </c>
      <c r="M84" s="59"/>
      <c r="N84" s="60"/>
      <c r="O84" s="58" t="s">
        <v>144</v>
      </c>
      <c r="P84" s="59"/>
      <c r="Q84" s="60"/>
      <c r="R84" s="24"/>
      <c r="S84" s="50" t="s">
        <v>169</v>
      </c>
      <c r="T84" s="50"/>
      <c r="U84" s="50"/>
      <c r="V84" s="50"/>
      <c r="W84" s="50"/>
      <c r="X84" s="50"/>
      <c r="Y84" s="51" t="s">
        <v>170</v>
      </c>
      <c r="Z84" s="51"/>
      <c r="AA84" s="51"/>
      <c r="AB84" s="51"/>
      <c r="AC84" s="51"/>
      <c r="AD84" s="51"/>
      <c r="AE84" s="51"/>
      <c r="AF84" s="51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52"/>
      <c r="T85" s="52"/>
      <c r="U85" s="52"/>
      <c r="V85" s="52"/>
      <c r="W85" s="52"/>
      <c r="X85" s="52"/>
      <c r="Y85" s="53" t="str">
        <f>IF(S85="","", J42+S76+S79+S82-S85)</f>
        <v/>
      </c>
      <c r="Z85" s="54"/>
      <c r="AA85" s="54"/>
      <c r="AB85" s="54"/>
      <c r="AC85" s="54"/>
      <c r="AD85" s="54"/>
      <c r="AE85" s="54"/>
      <c r="AF85" s="54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86" t="s">
        <v>72</v>
      </c>
      <c r="P87" s="86"/>
      <c r="Q87" s="86"/>
      <c r="R87" s="86"/>
      <c r="S87" s="86"/>
      <c r="T87" s="86"/>
      <c r="U87" s="86"/>
      <c r="V87" s="86"/>
      <c r="W87" s="167"/>
      <c r="X87" s="168" t="s">
        <v>102</v>
      </c>
      <c r="Y87" s="86"/>
      <c r="Z87" s="86"/>
      <c r="AA87" s="86"/>
      <c r="AB87" s="86"/>
      <c r="AC87" s="86"/>
      <c r="AD87" s="86"/>
      <c r="AE87" s="86"/>
      <c r="AF87" s="86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64" t="s">
        <v>7</v>
      </c>
      <c r="P88" s="64"/>
      <c r="Q88" s="64" t="s">
        <v>8</v>
      </c>
      <c r="R88" s="64"/>
      <c r="S88" s="64"/>
      <c r="T88" s="64"/>
      <c r="U88" s="64" t="s">
        <v>22</v>
      </c>
      <c r="V88" s="64"/>
      <c r="W88" s="169"/>
      <c r="X88" s="166" t="s">
        <v>7</v>
      </c>
      <c r="Y88" s="64"/>
      <c r="Z88" s="64" t="s">
        <v>8</v>
      </c>
      <c r="AA88" s="64"/>
      <c r="AB88" s="64"/>
      <c r="AC88" s="64"/>
      <c r="AD88" s="64" t="s">
        <v>22</v>
      </c>
      <c r="AE88" s="64"/>
      <c r="AF88" s="64"/>
      <c r="AG88" s="4"/>
    </row>
    <row r="89" spans="1:33" ht="15" customHeight="1" x14ac:dyDescent="0.3">
      <c r="A89" s="20"/>
      <c r="B89" s="213" t="s">
        <v>141</v>
      </c>
      <c r="C89" s="213"/>
      <c r="D89" s="213"/>
      <c r="E89" s="213"/>
      <c r="F89" s="213"/>
      <c r="G89" s="213"/>
      <c r="H89" s="213"/>
      <c r="I89" s="213"/>
      <c r="J89" s="58" t="s">
        <v>145</v>
      </c>
      <c r="K89" s="60"/>
      <c r="L89" s="58" t="s">
        <v>144</v>
      </c>
      <c r="M89" s="59"/>
      <c r="N89" s="59"/>
      <c r="O89" s="63"/>
      <c r="P89" s="63"/>
      <c r="Q89" s="63"/>
      <c r="R89" s="63"/>
      <c r="S89" s="63"/>
      <c r="T89" s="63"/>
      <c r="U89" s="63"/>
      <c r="V89" s="63"/>
      <c r="W89" s="63"/>
      <c r="X89" s="60"/>
      <c r="Y89" s="63"/>
      <c r="Z89" s="63"/>
      <c r="AA89" s="63"/>
      <c r="AB89" s="63"/>
      <c r="AC89" s="63"/>
      <c r="AD89" s="63"/>
      <c r="AE89" s="63"/>
      <c r="AF89" s="63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64" t="s">
        <v>7</v>
      </c>
      <c r="Q91" s="64"/>
      <c r="R91" s="64" t="s">
        <v>8</v>
      </c>
      <c r="S91" s="64"/>
      <c r="T91" s="64"/>
      <c r="U91" s="64"/>
      <c r="V91" s="64" t="s">
        <v>22</v>
      </c>
      <c r="W91" s="64"/>
      <c r="X91" s="64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121" t="s">
        <v>103</v>
      </c>
      <c r="C92" s="122"/>
      <c r="D92" s="122"/>
      <c r="E92" s="122"/>
      <c r="F92" s="122"/>
      <c r="G92" s="122"/>
      <c r="H92" s="122"/>
      <c r="I92" s="122"/>
      <c r="J92" s="123"/>
      <c r="K92" s="58" t="s">
        <v>145</v>
      </c>
      <c r="L92" s="60"/>
      <c r="M92" s="58" t="s">
        <v>144</v>
      </c>
      <c r="N92" s="59"/>
      <c r="O92" s="60"/>
      <c r="P92" s="63"/>
      <c r="Q92" s="63"/>
      <c r="R92" s="63"/>
      <c r="S92" s="63"/>
      <c r="T92" s="63"/>
      <c r="U92" s="63"/>
      <c r="V92" s="63"/>
      <c r="W92" s="63"/>
      <c r="X92" s="63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71" t="s">
        <v>108</v>
      </c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3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214" t="s">
        <v>180</v>
      </c>
      <c r="C96" s="215"/>
      <c r="D96" s="215"/>
      <c r="E96" s="215"/>
      <c r="F96" s="215"/>
      <c r="G96" s="215"/>
      <c r="H96" s="215"/>
      <c r="I96" s="215"/>
      <c r="J96" s="215"/>
      <c r="K96" s="215"/>
      <c r="L96" s="215"/>
      <c r="M96" s="215"/>
      <c r="N96" s="215"/>
      <c r="O96" s="215"/>
      <c r="P96" s="215"/>
      <c r="Q96" s="215"/>
      <c r="R96" s="215"/>
      <c r="S96" s="215"/>
      <c r="T96" s="215"/>
      <c r="U96" s="215"/>
      <c r="V96" s="215"/>
      <c r="W96" s="215"/>
      <c r="X96" s="215"/>
      <c r="Y96" s="215"/>
      <c r="Z96" s="215"/>
      <c r="AA96" s="215"/>
      <c r="AB96" s="215"/>
      <c r="AC96" s="215"/>
      <c r="AD96" s="215"/>
      <c r="AE96" s="215"/>
      <c r="AF96" s="216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125</v>
      </c>
      <c r="C98" s="88" t="str">
        <f>IF(L20="","",+L20)</f>
        <v>FRANCLIN DARIO TRUJILLO LOPEZ</v>
      </c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9" t="s">
        <v>127</v>
      </c>
      <c r="P98" s="89"/>
      <c r="Q98" s="89"/>
      <c r="R98" s="89"/>
      <c r="S98" s="89"/>
      <c r="T98" s="89"/>
      <c r="U98" s="89"/>
      <c r="V98" s="89"/>
      <c r="W98" s="90">
        <f>IF(AB20="","",+AB20)</f>
        <v>8339042</v>
      </c>
      <c r="X98" s="90"/>
      <c r="Y98" s="90"/>
      <c r="Z98" s="90"/>
      <c r="AA98" s="90"/>
      <c r="AB98" s="178" t="s">
        <v>140</v>
      </c>
      <c r="AC98" s="178"/>
      <c r="AD98" s="178"/>
      <c r="AE98" s="178"/>
      <c r="AF98" s="179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199" t="s">
        <v>184</v>
      </c>
      <c r="C99" s="200"/>
      <c r="D99" s="200"/>
      <c r="E99" s="200"/>
      <c r="F99" s="200"/>
      <c r="G99" s="200"/>
      <c r="H99" s="200"/>
      <c r="I99" s="200"/>
      <c r="J99" s="200"/>
      <c r="K99" s="200"/>
      <c r="L99" s="200"/>
      <c r="M99" s="200"/>
      <c r="N99" s="200"/>
      <c r="O99" s="200"/>
      <c r="P99" s="200"/>
      <c r="Q99" s="200"/>
      <c r="R99" s="200"/>
      <c r="S99" s="200"/>
      <c r="T99" s="200"/>
      <c r="U99" s="200"/>
      <c r="V99" s="200"/>
      <c r="W99" s="200"/>
      <c r="X99" s="200"/>
      <c r="Y99" s="200"/>
      <c r="Z99" s="200"/>
      <c r="AA99" s="200"/>
      <c r="AB99" s="200"/>
      <c r="AC99" s="200"/>
      <c r="AD99" s="200"/>
      <c r="AE99" s="200"/>
      <c r="AF99" s="201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180" t="s">
        <v>183</v>
      </c>
      <c r="C101" s="181"/>
      <c r="D101" s="181"/>
      <c r="E101" s="181"/>
      <c r="F101" s="181"/>
      <c r="G101" s="181"/>
      <c r="H101" s="181"/>
      <c r="I101" s="181"/>
      <c r="J101" s="181"/>
      <c r="K101" s="181"/>
      <c r="L101" s="181"/>
      <c r="M101" s="181"/>
      <c r="N101" s="181"/>
      <c r="O101" s="181"/>
      <c r="P101" s="181"/>
      <c r="Q101" s="181"/>
      <c r="R101" s="181"/>
      <c r="S101" s="181"/>
      <c r="T101" s="181"/>
      <c r="U101" s="181"/>
      <c r="V101" s="181"/>
      <c r="W101" s="181"/>
      <c r="X101" s="181"/>
      <c r="Y101" s="181"/>
      <c r="Z101" s="181"/>
      <c r="AA101" s="181"/>
      <c r="AB101" s="182"/>
      <c r="AC101" s="61" t="s">
        <v>16</v>
      </c>
      <c r="AD101" s="62"/>
      <c r="AE101" s="62"/>
      <c r="AF101" s="62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65" t="s">
        <v>172</v>
      </c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68" t="s">
        <v>174</v>
      </c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70"/>
      <c r="Z105" s="52">
        <v>250600</v>
      </c>
      <c r="AA105" s="52"/>
      <c r="AB105" s="52"/>
      <c r="AC105" s="52"/>
      <c r="AD105" s="52"/>
      <c r="AE105" s="52"/>
      <c r="AF105" s="52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68" t="s">
        <v>173</v>
      </c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70"/>
      <c r="Z107" s="52">
        <v>320800</v>
      </c>
      <c r="AA107" s="52"/>
      <c r="AB107" s="52"/>
      <c r="AC107" s="52"/>
      <c r="AD107" s="52"/>
      <c r="AE107" s="52"/>
      <c r="AF107" s="52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68" t="s">
        <v>175</v>
      </c>
      <c r="C109" s="69"/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70"/>
      <c r="Z109" s="52">
        <v>10500</v>
      </c>
      <c r="AA109" s="52"/>
      <c r="AB109" s="52"/>
      <c r="AC109" s="52"/>
      <c r="AD109" s="52"/>
      <c r="AE109" s="52"/>
      <c r="AF109" s="52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183" t="s">
        <v>176</v>
      </c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184"/>
      <c r="O111" s="184"/>
      <c r="P111" s="184"/>
      <c r="Q111" s="184"/>
      <c r="R111" s="184"/>
      <c r="S111" s="184"/>
      <c r="T111" s="184"/>
      <c r="U111" s="184"/>
      <c r="V111" s="184"/>
      <c r="W111" s="184"/>
      <c r="X111" s="184"/>
      <c r="Y111" s="185"/>
      <c r="Z111" s="212">
        <f>Z105+Z107+Z109</f>
        <v>581900</v>
      </c>
      <c r="AA111" s="212"/>
      <c r="AB111" s="212"/>
      <c r="AC111" s="212"/>
      <c r="AD111" s="212"/>
      <c r="AE111" s="212"/>
      <c r="AF111" s="212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74" t="s">
        <v>128</v>
      </c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6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77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9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80" t="s">
        <v>150</v>
      </c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2"/>
      <c r="AA116" s="96" t="s">
        <v>145</v>
      </c>
      <c r="AB116" s="97"/>
      <c r="AC116" s="98"/>
      <c r="AD116" s="96" t="s">
        <v>147</v>
      </c>
      <c r="AE116" s="97"/>
      <c r="AF116" s="98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83" t="s">
        <v>151</v>
      </c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5"/>
      <c r="AA117" s="58" t="s">
        <v>145</v>
      </c>
      <c r="AB117" s="59"/>
      <c r="AC117" s="60"/>
      <c r="AD117" s="58" t="s">
        <v>147</v>
      </c>
      <c r="AE117" s="59"/>
      <c r="AF117" s="60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80" t="s">
        <v>163</v>
      </c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2"/>
      <c r="AA118" s="96" t="s">
        <v>145</v>
      </c>
      <c r="AB118" s="97"/>
      <c r="AC118" s="98"/>
      <c r="AD118" s="96" t="s">
        <v>147</v>
      </c>
      <c r="AE118" s="97"/>
      <c r="AF118" s="98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219" t="s">
        <v>156</v>
      </c>
      <c r="C119" s="220"/>
      <c r="D119" s="220"/>
      <c r="E119" s="220"/>
      <c r="F119" s="220"/>
      <c r="G119" s="220"/>
      <c r="H119" s="220"/>
      <c r="I119" s="220"/>
      <c r="J119" s="220"/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  <c r="U119" s="220"/>
      <c r="V119" s="220"/>
      <c r="W119" s="220"/>
      <c r="X119" s="220"/>
      <c r="Y119" s="220"/>
      <c r="Z119" s="221"/>
      <c r="AA119" s="217" t="s">
        <v>145</v>
      </c>
      <c r="AB119" s="218"/>
      <c r="AC119" s="61"/>
      <c r="AD119" s="217" t="s">
        <v>147</v>
      </c>
      <c r="AE119" s="218"/>
      <c r="AF119" s="61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80" t="s">
        <v>152</v>
      </c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2"/>
      <c r="AA120" s="96" t="s">
        <v>145</v>
      </c>
      <c r="AB120" s="97"/>
      <c r="AC120" s="98"/>
      <c r="AD120" s="96" t="s">
        <v>147</v>
      </c>
      <c r="AE120" s="97"/>
      <c r="AF120" s="98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219" t="s">
        <v>165</v>
      </c>
      <c r="C121" s="220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1"/>
      <c r="AA121" s="217" t="s">
        <v>145</v>
      </c>
      <c r="AB121" s="218"/>
      <c r="AC121" s="61"/>
      <c r="AD121" s="217" t="s">
        <v>147</v>
      </c>
      <c r="AE121" s="218"/>
      <c r="AF121" s="61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80" t="s">
        <v>153</v>
      </c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2"/>
      <c r="AA122" s="96" t="s">
        <v>145</v>
      </c>
      <c r="AB122" s="97"/>
      <c r="AC122" s="98"/>
      <c r="AD122" s="96" t="s">
        <v>147</v>
      </c>
      <c r="AE122" s="97"/>
      <c r="AF122" s="98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189" t="s">
        <v>177</v>
      </c>
      <c r="C124" s="190"/>
      <c r="D124" s="190"/>
      <c r="E124" s="190"/>
      <c r="F124" s="190"/>
      <c r="G124" s="190"/>
      <c r="H124" s="190"/>
      <c r="I124" s="190"/>
      <c r="J124" s="190"/>
      <c r="K124" s="190"/>
      <c r="L124" s="190"/>
      <c r="M124" s="190"/>
      <c r="N124" s="190"/>
      <c r="O124" s="190"/>
      <c r="P124" s="190"/>
      <c r="Q124" s="190"/>
      <c r="R124" s="190"/>
      <c r="S124" s="190"/>
      <c r="T124" s="190"/>
      <c r="U124" s="190"/>
      <c r="V124" s="190"/>
      <c r="W124" s="190"/>
      <c r="X124" s="190"/>
      <c r="Y124" s="190"/>
      <c r="Z124" s="190"/>
      <c r="AA124" s="190"/>
      <c r="AB124" s="190"/>
      <c r="AC124" s="190"/>
      <c r="AD124" s="190"/>
      <c r="AE124" s="190"/>
      <c r="AF124" s="191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186" t="s">
        <v>143</v>
      </c>
      <c r="C126" s="187"/>
      <c r="D126" s="187"/>
      <c r="E126" s="187"/>
      <c r="F126" s="187"/>
      <c r="G126" s="187"/>
      <c r="H126" s="187"/>
      <c r="I126" s="187"/>
      <c r="J126" s="187"/>
      <c r="K126" s="187"/>
      <c r="L126" s="187"/>
      <c r="M126" s="187"/>
      <c r="N126" s="187"/>
      <c r="O126" s="187"/>
      <c r="P126" s="187"/>
      <c r="Q126" s="187"/>
      <c r="R126" s="187"/>
      <c r="S126" s="187"/>
      <c r="T126" s="187"/>
      <c r="U126" s="187"/>
      <c r="V126" s="187"/>
      <c r="W126" s="187"/>
      <c r="X126" s="187"/>
      <c r="Y126" s="187"/>
      <c r="Z126" s="187"/>
      <c r="AA126" s="187"/>
      <c r="AB126" s="187"/>
      <c r="AC126" s="187"/>
      <c r="AD126" s="187"/>
      <c r="AE126" s="187"/>
      <c r="AF126" s="188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189" t="s">
        <v>130</v>
      </c>
      <c r="C128" s="190"/>
      <c r="D128" s="190"/>
      <c r="E128" s="190"/>
      <c r="F128" s="190"/>
      <c r="G128" s="190"/>
      <c r="H128" s="190"/>
      <c r="I128" s="190"/>
      <c r="J128" s="190"/>
      <c r="K128" s="190"/>
      <c r="L128" s="190"/>
      <c r="M128" s="190"/>
      <c r="N128" s="190"/>
      <c r="O128" s="190"/>
      <c r="P128" s="190"/>
      <c r="Q128" s="190"/>
      <c r="R128" s="190"/>
      <c r="S128" s="190"/>
      <c r="T128" s="190"/>
      <c r="U128" s="190"/>
      <c r="V128" s="190"/>
      <c r="W128" s="190"/>
      <c r="X128" s="190"/>
      <c r="Y128" s="190"/>
      <c r="Z128" s="190"/>
      <c r="AA128" s="190"/>
      <c r="AB128" s="190"/>
      <c r="AC128" s="190"/>
      <c r="AD128" s="190"/>
      <c r="AE128" s="190"/>
      <c r="AF128" s="191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125</v>
      </c>
      <c r="C130" s="88" t="str">
        <f>IF(J50="","",+J50)</f>
        <v>JUAN CARLOS JARAMILLO EUSSE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9" t="s">
        <v>127</v>
      </c>
      <c r="P130" s="89"/>
      <c r="Q130" s="89"/>
      <c r="R130" s="89"/>
      <c r="S130" s="89"/>
      <c r="T130" s="89"/>
      <c r="U130" s="89"/>
      <c r="V130" s="89"/>
      <c r="W130" s="90">
        <f>IF(AA50="","",+AA50)</f>
        <v>15329553</v>
      </c>
      <c r="X130" s="90"/>
      <c r="Y130" s="90"/>
      <c r="Z130" s="90"/>
      <c r="AA130" s="90"/>
      <c r="AB130" s="91" t="s">
        <v>131</v>
      </c>
      <c r="AC130" s="91"/>
      <c r="AD130" s="91"/>
      <c r="AE130" s="91"/>
      <c r="AF130" s="92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192" t="str">
        <f>IF(I48="Interventoría","Interventor",IF(I48="Supervisión","Supervisor",""))</f>
        <v>Supervisor</v>
      </c>
      <c r="C131" s="193"/>
      <c r="D131" s="193"/>
      <c r="E131" s="87" t="s">
        <v>149</v>
      </c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194" t="str">
        <f>IF(L20="","",+ L20)</f>
        <v>FRANCLIN DARIO TRUJILLO LOPEZ</v>
      </c>
      <c r="X131" s="194"/>
      <c r="Y131" s="194"/>
      <c r="Z131" s="194"/>
      <c r="AA131" s="194"/>
      <c r="AB131" s="194"/>
      <c r="AC131" s="194"/>
      <c r="AD131" s="194"/>
      <c r="AE131" s="194"/>
      <c r="AF131" s="195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199" t="s">
        <v>155</v>
      </c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  <c r="AA132" s="202"/>
      <c r="AB132" s="202"/>
      <c r="AC132" s="202"/>
      <c r="AD132" s="202"/>
      <c r="AE132" s="202"/>
      <c r="AF132" s="203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71" t="s">
        <v>154</v>
      </c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  <c r="AF134" s="73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204" t="s">
        <v>109</v>
      </c>
      <c r="C136" s="205"/>
      <c r="D136" s="86" t="s">
        <v>124</v>
      </c>
      <c r="E136" s="86"/>
      <c r="F136" s="86"/>
      <c r="G136" s="86"/>
      <c r="H136" s="86"/>
      <c r="I136" s="86"/>
      <c r="J136" s="86"/>
      <c r="K136" s="86"/>
      <c r="L136" s="86" t="s">
        <v>126</v>
      </c>
      <c r="M136" s="86"/>
      <c r="N136" s="86"/>
      <c r="O136" s="86"/>
      <c r="P136" s="86"/>
      <c r="Q136" s="86"/>
      <c r="R136" s="86"/>
      <c r="S136" s="86" t="s">
        <v>123</v>
      </c>
      <c r="T136" s="86"/>
      <c r="U136" s="86"/>
      <c r="V136" s="86"/>
      <c r="W136" s="86"/>
      <c r="X136" s="86"/>
      <c r="Y136" s="86" t="s">
        <v>122</v>
      </c>
      <c r="Z136" s="86"/>
      <c r="AA136" s="86"/>
      <c r="AB136" s="86"/>
      <c r="AC136" s="86"/>
      <c r="AD136" s="86"/>
      <c r="AE136" s="86"/>
      <c r="AF136" s="86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206"/>
      <c r="C137" s="207"/>
      <c r="D137" s="63" t="s">
        <v>121</v>
      </c>
      <c r="E137" s="63"/>
      <c r="F137" s="63"/>
      <c r="G137" s="63"/>
      <c r="H137" s="63"/>
      <c r="I137" s="63"/>
      <c r="J137" s="63"/>
      <c r="K137" s="63"/>
      <c r="L137" s="63" t="s">
        <v>15</v>
      </c>
      <c r="M137" s="63"/>
      <c r="N137" s="63"/>
      <c r="O137" s="63"/>
      <c r="P137" s="63"/>
      <c r="Q137" s="63"/>
      <c r="R137" s="63"/>
      <c r="S137" s="177">
        <v>30</v>
      </c>
      <c r="T137" s="177"/>
      <c r="U137" s="177"/>
      <c r="V137" s="177"/>
      <c r="W137" s="177"/>
      <c r="X137" s="177"/>
      <c r="Y137" s="93">
        <v>4755000</v>
      </c>
      <c r="Z137" s="94"/>
      <c r="AA137" s="94"/>
      <c r="AB137" s="94"/>
      <c r="AC137" s="94"/>
      <c r="AD137" s="94"/>
      <c r="AE137" s="94"/>
      <c r="AF137" s="95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206"/>
      <c r="C138" s="207"/>
      <c r="D138" s="63" t="s">
        <v>110</v>
      </c>
      <c r="E138" s="63"/>
      <c r="F138" s="63"/>
      <c r="G138" s="63"/>
      <c r="H138" s="63"/>
      <c r="I138" s="63"/>
      <c r="J138" s="63"/>
      <c r="K138" s="63"/>
      <c r="L138" s="63" t="s">
        <v>16</v>
      </c>
      <c r="M138" s="63"/>
      <c r="N138" s="63"/>
      <c r="O138" s="63"/>
      <c r="P138" s="63"/>
      <c r="Q138" s="63"/>
      <c r="R138" s="63"/>
      <c r="S138" s="177">
        <v>30</v>
      </c>
      <c r="T138" s="177"/>
      <c r="U138" s="177"/>
      <c r="V138" s="177"/>
      <c r="W138" s="177"/>
      <c r="X138" s="177"/>
      <c r="Y138" s="93">
        <v>4755000</v>
      </c>
      <c r="Z138" s="94"/>
      <c r="AA138" s="94"/>
      <c r="AB138" s="94"/>
      <c r="AC138" s="94"/>
      <c r="AD138" s="94"/>
      <c r="AE138" s="94"/>
      <c r="AF138" s="95"/>
      <c r="AJ138" s="18"/>
      <c r="AK138" s="18"/>
      <c r="AL138" s="18"/>
      <c r="AM138" s="18"/>
      <c r="AN138" s="170"/>
      <c r="AO138" s="170"/>
      <c r="AP138" s="170"/>
      <c r="AQ138" s="170"/>
      <c r="AR138" s="170"/>
      <c r="AS138" s="170"/>
      <c r="AT138" s="170"/>
    </row>
    <row r="139" spans="1:46" ht="18" customHeight="1" x14ac:dyDescent="0.3">
      <c r="A139" s="32"/>
      <c r="B139" s="206"/>
      <c r="C139" s="207"/>
      <c r="D139" s="63" t="s">
        <v>111</v>
      </c>
      <c r="E139" s="63"/>
      <c r="F139" s="63"/>
      <c r="G139" s="63"/>
      <c r="H139" s="63"/>
      <c r="I139" s="63"/>
      <c r="J139" s="63"/>
      <c r="K139" s="63"/>
      <c r="L139" s="63" t="s">
        <v>17</v>
      </c>
      <c r="M139" s="63"/>
      <c r="N139" s="63"/>
      <c r="O139" s="63"/>
      <c r="P139" s="63"/>
      <c r="Q139" s="63"/>
      <c r="R139" s="63"/>
      <c r="S139" s="177">
        <v>30</v>
      </c>
      <c r="T139" s="177"/>
      <c r="U139" s="177"/>
      <c r="V139" s="177"/>
      <c r="W139" s="177"/>
      <c r="X139" s="177"/>
      <c r="Y139" s="93">
        <v>4755000</v>
      </c>
      <c r="Z139" s="94"/>
      <c r="AA139" s="94"/>
      <c r="AB139" s="94"/>
      <c r="AC139" s="94"/>
      <c r="AD139" s="94"/>
      <c r="AE139" s="94"/>
      <c r="AF139" s="95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206"/>
      <c r="C140" s="207"/>
      <c r="D140" s="63" t="s">
        <v>112</v>
      </c>
      <c r="E140" s="63"/>
      <c r="F140" s="63"/>
      <c r="G140" s="63"/>
      <c r="H140" s="63"/>
      <c r="I140" s="63"/>
      <c r="J140" s="63"/>
      <c r="K140" s="63"/>
      <c r="L140" s="63" t="s">
        <v>18</v>
      </c>
      <c r="M140" s="63"/>
      <c r="N140" s="63"/>
      <c r="O140" s="63"/>
      <c r="P140" s="63"/>
      <c r="Q140" s="63"/>
      <c r="R140" s="63"/>
      <c r="S140" s="177">
        <v>30</v>
      </c>
      <c r="T140" s="177"/>
      <c r="U140" s="177"/>
      <c r="V140" s="177"/>
      <c r="W140" s="177"/>
      <c r="X140" s="177"/>
      <c r="Y140" s="93">
        <v>4755000</v>
      </c>
      <c r="Z140" s="94"/>
      <c r="AA140" s="94"/>
      <c r="AB140" s="94"/>
      <c r="AC140" s="94"/>
      <c r="AD140" s="94"/>
      <c r="AE140" s="94"/>
      <c r="AF140" s="95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206"/>
      <c r="C141" s="207"/>
      <c r="D141" s="63" t="s">
        <v>113</v>
      </c>
      <c r="E141" s="63"/>
      <c r="F141" s="63"/>
      <c r="G141" s="63"/>
      <c r="H141" s="63"/>
      <c r="I141" s="63"/>
      <c r="J141" s="63"/>
      <c r="K141" s="63"/>
      <c r="L141" s="63" t="s">
        <v>19</v>
      </c>
      <c r="M141" s="63"/>
      <c r="N141" s="63"/>
      <c r="O141" s="63"/>
      <c r="P141" s="63"/>
      <c r="Q141" s="63"/>
      <c r="R141" s="63"/>
      <c r="S141" s="177">
        <v>30</v>
      </c>
      <c r="T141" s="177"/>
      <c r="U141" s="177"/>
      <c r="V141" s="177"/>
      <c r="W141" s="177"/>
      <c r="X141" s="177"/>
      <c r="Y141" s="93">
        <v>4755000</v>
      </c>
      <c r="Z141" s="94"/>
      <c r="AA141" s="94"/>
      <c r="AB141" s="94"/>
      <c r="AC141" s="94"/>
      <c r="AD141" s="94"/>
      <c r="AE141" s="94"/>
      <c r="AF141" s="95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206"/>
      <c r="C142" s="207"/>
      <c r="D142" s="63" t="s">
        <v>114</v>
      </c>
      <c r="E142" s="63"/>
      <c r="F142" s="63"/>
      <c r="G142" s="63"/>
      <c r="H142" s="63"/>
      <c r="I142" s="63"/>
      <c r="J142" s="63"/>
      <c r="K142" s="63"/>
      <c r="L142" s="63" t="s">
        <v>20</v>
      </c>
      <c r="M142" s="63"/>
      <c r="N142" s="63"/>
      <c r="O142" s="63"/>
      <c r="P142" s="63"/>
      <c r="Q142" s="63"/>
      <c r="R142" s="63"/>
      <c r="S142" s="177">
        <v>30</v>
      </c>
      <c r="T142" s="177"/>
      <c r="U142" s="177"/>
      <c r="V142" s="177"/>
      <c r="W142" s="177"/>
      <c r="X142" s="177"/>
      <c r="Y142" s="93">
        <v>4755000</v>
      </c>
      <c r="Z142" s="94"/>
      <c r="AA142" s="94"/>
      <c r="AB142" s="94"/>
      <c r="AC142" s="94"/>
      <c r="AD142" s="94"/>
      <c r="AE142" s="94"/>
      <c r="AF142" s="95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206"/>
      <c r="C143" s="207"/>
      <c r="D143" s="63" t="s">
        <v>115</v>
      </c>
      <c r="E143" s="63"/>
      <c r="F143" s="63"/>
      <c r="G143" s="63"/>
      <c r="H143" s="63"/>
      <c r="I143" s="63"/>
      <c r="J143" s="63"/>
      <c r="K143" s="63"/>
      <c r="L143" s="63" t="s">
        <v>21</v>
      </c>
      <c r="M143" s="63"/>
      <c r="N143" s="63"/>
      <c r="O143" s="63"/>
      <c r="P143" s="63"/>
      <c r="Q143" s="63"/>
      <c r="R143" s="63"/>
      <c r="S143" s="172">
        <v>30</v>
      </c>
      <c r="T143" s="172"/>
      <c r="U143" s="172"/>
      <c r="V143" s="172"/>
      <c r="W143" s="172"/>
      <c r="X143" s="172"/>
      <c r="Y143" s="93">
        <v>4755000</v>
      </c>
      <c r="Z143" s="94"/>
      <c r="AA143" s="94"/>
      <c r="AB143" s="94"/>
      <c r="AC143" s="94"/>
      <c r="AD143" s="94"/>
      <c r="AE143" s="94"/>
      <c r="AF143" s="95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206"/>
      <c r="C144" s="207"/>
      <c r="D144" s="63" t="s">
        <v>116</v>
      </c>
      <c r="E144" s="63"/>
      <c r="F144" s="63"/>
      <c r="G144" s="63"/>
      <c r="H144" s="63"/>
      <c r="I144" s="63"/>
      <c r="J144" s="63"/>
      <c r="K144" s="63"/>
      <c r="L144" s="63" t="s">
        <v>10</v>
      </c>
      <c r="M144" s="63"/>
      <c r="N144" s="63"/>
      <c r="O144" s="63"/>
      <c r="P144" s="63"/>
      <c r="Q144" s="63"/>
      <c r="R144" s="63"/>
      <c r="S144" s="172">
        <v>30</v>
      </c>
      <c r="T144" s="172"/>
      <c r="U144" s="172"/>
      <c r="V144" s="172"/>
      <c r="W144" s="172"/>
      <c r="X144" s="172"/>
      <c r="Y144" s="93">
        <v>4755000</v>
      </c>
      <c r="Z144" s="94"/>
      <c r="AA144" s="94"/>
      <c r="AB144" s="94"/>
      <c r="AC144" s="94"/>
      <c r="AD144" s="94"/>
      <c r="AE144" s="94"/>
      <c r="AF144" s="95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206"/>
      <c r="C145" s="207"/>
      <c r="D145" s="63" t="s">
        <v>117</v>
      </c>
      <c r="E145" s="63"/>
      <c r="F145" s="63"/>
      <c r="G145" s="63"/>
      <c r="H145" s="63"/>
      <c r="I145" s="63"/>
      <c r="J145" s="63"/>
      <c r="K145" s="63"/>
      <c r="L145" s="63" t="s">
        <v>11</v>
      </c>
      <c r="M145" s="63"/>
      <c r="N145" s="63"/>
      <c r="O145" s="63"/>
      <c r="P145" s="63"/>
      <c r="Q145" s="63"/>
      <c r="R145" s="63"/>
      <c r="S145" s="172">
        <v>30</v>
      </c>
      <c r="T145" s="172"/>
      <c r="U145" s="172"/>
      <c r="V145" s="172"/>
      <c r="W145" s="172"/>
      <c r="X145" s="172"/>
      <c r="Y145" s="174">
        <v>4755000</v>
      </c>
      <c r="Z145" s="175"/>
      <c r="AA145" s="175"/>
      <c r="AB145" s="175"/>
      <c r="AC145" s="175"/>
      <c r="AD145" s="175"/>
      <c r="AE145" s="175"/>
      <c r="AF145" s="176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206"/>
      <c r="C146" s="207"/>
      <c r="D146" s="63" t="s">
        <v>118</v>
      </c>
      <c r="E146" s="63"/>
      <c r="F146" s="63"/>
      <c r="G146" s="63"/>
      <c r="H146" s="63"/>
      <c r="I146" s="63"/>
      <c r="J146" s="63"/>
      <c r="K146" s="63"/>
      <c r="L146" s="63" t="s">
        <v>12</v>
      </c>
      <c r="M146" s="63"/>
      <c r="N146" s="63"/>
      <c r="O146" s="63"/>
      <c r="P146" s="63"/>
      <c r="Q146" s="63"/>
      <c r="R146" s="63"/>
      <c r="S146" s="172">
        <v>30</v>
      </c>
      <c r="T146" s="172"/>
      <c r="U146" s="172"/>
      <c r="V146" s="172"/>
      <c r="W146" s="172"/>
      <c r="X146" s="172"/>
      <c r="Y146" s="174">
        <v>4755000</v>
      </c>
      <c r="Z146" s="175"/>
      <c r="AA146" s="175"/>
      <c r="AB146" s="175"/>
      <c r="AC146" s="175"/>
      <c r="AD146" s="175"/>
      <c r="AE146" s="175"/>
      <c r="AF146" s="176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206"/>
      <c r="C147" s="207"/>
      <c r="D147" s="63" t="s">
        <v>119</v>
      </c>
      <c r="E147" s="63"/>
      <c r="F147" s="63"/>
      <c r="G147" s="63"/>
      <c r="H147" s="63"/>
      <c r="I147" s="63"/>
      <c r="J147" s="63"/>
      <c r="K147" s="63"/>
      <c r="L147" s="63" t="s">
        <v>13</v>
      </c>
      <c r="M147" s="63"/>
      <c r="N147" s="63"/>
      <c r="O147" s="63"/>
      <c r="P147" s="63"/>
      <c r="Q147" s="63"/>
      <c r="R147" s="63"/>
      <c r="S147" s="172">
        <v>30</v>
      </c>
      <c r="T147" s="172"/>
      <c r="U147" s="172"/>
      <c r="V147" s="172"/>
      <c r="W147" s="172"/>
      <c r="X147" s="172"/>
      <c r="Y147" s="174">
        <v>4755000</v>
      </c>
      <c r="Z147" s="175"/>
      <c r="AA147" s="175"/>
      <c r="AB147" s="175"/>
      <c r="AC147" s="175"/>
      <c r="AD147" s="175"/>
      <c r="AE147" s="175"/>
      <c r="AF147" s="176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206"/>
      <c r="C148" s="207"/>
      <c r="D148" s="63" t="s">
        <v>120</v>
      </c>
      <c r="E148" s="63"/>
      <c r="F148" s="63"/>
      <c r="G148" s="63"/>
      <c r="H148" s="63"/>
      <c r="I148" s="63"/>
      <c r="J148" s="63"/>
      <c r="K148" s="63"/>
      <c r="L148" s="63" t="s">
        <v>14</v>
      </c>
      <c r="M148" s="63"/>
      <c r="N148" s="63"/>
      <c r="O148" s="63"/>
      <c r="P148" s="63"/>
      <c r="Q148" s="63"/>
      <c r="R148" s="63"/>
      <c r="S148" s="172">
        <v>30</v>
      </c>
      <c r="T148" s="172"/>
      <c r="U148" s="172"/>
      <c r="V148" s="172"/>
      <c r="W148" s="172"/>
      <c r="X148" s="172"/>
      <c r="Y148" s="174">
        <v>4755000</v>
      </c>
      <c r="Z148" s="175"/>
      <c r="AA148" s="175"/>
      <c r="AB148" s="175"/>
      <c r="AC148" s="175"/>
      <c r="AD148" s="175"/>
      <c r="AE148" s="175"/>
      <c r="AF148" s="176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206"/>
      <c r="C149" s="207"/>
      <c r="D149" s="63" t="s">
        <v>206</v>
      </c>
      <c r="E149" s="63"/>
      <c r="F149" s="63"/>
      <c r="G149" s="63"/>
      <c r="H149" s="63"/>
      <c r="I149" s="63"/>
      <c r="J149" s="63"/>
      <c r="K149" s="63"/>
      <c r="L149" s="63" t="s">
        <v>15</v>
      </c>
      <c r="M149" s="63"/>
      <c r="N149" s="63"/>
      <c r="O149" s="63"/>
      <c r="P149" s="63"/>
      <c r="Q149" s="63"/>
      <c r="R149" s="63"/>
      <c r="S149" s="172">
        <v>30</v>
      </c>
      <c r="T149" s="172"/>
      <c r="U149" s="172"/>
      <c r="V149" s="172"/>
      <c r="W149" s="172"/>
      <c r="X149" s="172"/>
      <c r="Y149" s="174">
        <v>4755000</v>
      </c>
      <c r="Z149" s="175"/>
      <c r="AA149" s="175"/>
      <c r="AB149" s="175"/>
      <c r="AC149" s="175"/>
      <c r="AD149" s="175"/>
      <c r="AE149" s="175"/>
      <c r="AF149" s="176"/>
      <c r="AJ149" s="18"/>
      <c r="AK149" s="18"/>
      <c r="AL149" s="18"/>
      <c r="AM149" s="18"/>
      <c r="AN149" s="18"/>
      <c r="AO149" s="18"/>
      <c r="AP149" s="18"/>
      <c r="AQ149" s="18"/>
    </row>
    <row r="150" spans="1:43" ht="18" customHeight="1" x14ac:dyDescent="0.3">
      <c r="A150" s="32"/>
      <c r="B150" s="206"/>
      <c r="C150" s="207"/>
      <c r="D150" s="63" t="s">
        <v>207</v>
      </c>
      <c r="E150" s="63"/>
      <c r="F150" s="63"/>
      <c r="G150" s="63"/>
      <c r="H150" s="63"/>
      <c r="I150" s="63"/>
      <c r="J150" s="63"/>
      <c r="K150" s="63"/>
      <c r="L150" s="63" t="s">
        <v>16</v>
      </c>
      <c r="M150" s="63"/>
      <c r="N150" s="63"/>
      <c r="O150" s="63"/>
      <c r="P150" s="63"/>
      <c r="Q150" s="63"/>
      <c r="R150" s="63"/>
      <c r="S150" s="172">
        <v>30</v>
      </c>
      <c r="T150" s="172"/>
      <c r="U150" s="172"/>
      <c r="V150" s="172"/>
      <c r="W150" s="172"/>
      <c r="X150" s="172"/>
      <c r="Y150" s="174">
        <v>5011000</v>
      </c>
      <c r="Z150" s="175"/>
      <c r="AA150" s="175"/>
      <c r="AB150" s="175"/>
      <c r="AC150" s="175"/>
      <c r="AD150" s="175"/>
      <c r="AE150" s="175"/>
      <c r="AF150" s="176"/>
      <c r="AJ150" s="18"/>
      <c r="AK150" s="18"/>
      <c r="AL150" s="18"/>
      <c r="AM150" s="18"/>
      <c r="AN150" s="18"/>
      <c r="AO150" s="18"/>
      <c r="AP150" s="18"/>
      <c r="AQ150" s="18"/>
    </row>
    <row r="151" spans="1:43" ht="18" customHeight="1" x14ac:dyDescent="0.3">
      <c r="A151" s="32"/>
      <c r="B151" s="206"/>
      <c r="C151" s="207"/>
      <c r="D151" s="63" t="s">
        <v>208</v>
      </c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172"/>
      <c r="T151" s="172"/>
      <c r="U151" s="172"/>
      <c r="V151" s="172"/>
      <c r="W151" s="172"/>
      <c r="X151" s="172"/>
      <c r="Y151" s="174"/>
      <c r="Z151" s="175"/>
      <c r="AA151" s="175"/>
      <c r="AB151" s="175"/>
      <c r="AC151" s="175"/>
      <c r="AD151" s="175"/>
      <c r="AE151" s="175"/>
      <c r="AF151" s="176"/>
      <c r="AJ151" s="18"/>
      <c r="AK151" s="18"/>
      <c r="AL151" s="18"/>
      <c r="AM151" s="18"/>
      <c r="AN151" s="18"/>
      <c r="AO151" s="18"/>
      <c r="AP151" s="18"/>
      <c r="AQ151" s="18"/>
    </row>
    <row r="152" spans="1:43" ht="18" customHeight="1" x14ac:dyDescent="0.3">
      <c r="A152" s="32"/>
      <c r="B152" s="206"/>
      <c r="C152" s="207"/>
      <c r="D152" s="63" t="s">
        <v>209</v>
      </c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172"/>
      <c r="T152" s="172"/>
      <c r="U152" s="172"/>
      <c r="V152" s="172"/>
      <c r="W152" s="172"/>
      <c r="X152" s="172"/>
      <c r="Y152" s="93"/>
      <c r="Z152" s="94"/>
      <c r="AA152" s="94"/>
      <c r="AB152" s="94"/>
      <c r="AC152" s="94"/>
      <c r="AD152" s="94"/>
      <c r="AE152" s="94"/>
      <c r="AF152" s="95"/>
      <c r="AJ152" s="18"/>
      <c r="AK152" s="18"/>
      <c r="AL152" s="18"/>
      <c r="AM152" s="18"/>
      <c r="AN152" s="18"/>
      <c r="AO152" s="18"/>
      <c r="AP152" s="18"/>
      <c r="AQ152" s="18"/>
    </row>
    <row r="153" spans="1:43" ht="18" customHeight="1" x14ac:dyDescent="0.3">
      <c r="A153" s="32"/>
      <c r="B153" s="206"/>
      <c r="C153" s="207"/>
      <c r="D153" s="63" t="s">
        <v>207</v>
      </c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172"/>
      <c r="T153" s="172"/>
      <c r="U153" s="172"/>
      <c r="V153" s="172"/>
      <c r="W153" s="172"/>
      <c r="X153" s="172"/>
      <c r="Y153" s="174" t="str">
        <f t="shared" ref="Y153" si="0">IF(S153="","",($Z$42/30)*S153)</f>
        <v/>
      </c>
      <c r="Z153" s="175"/>
      <c r="AA153" s="175"/>
      <c r="AB153" s="175"/>
      <c r="AC153" s="175"/>
      <c r="AD153" s="175"/>
      <c r="AE153" s="175"/>
      <c r="AF153" s="176"/>
      <c r="AJ153" s="18"/>
      <c r="AK153" s="18"/>
      <c r="AL153" s="18"/>
      <c r="AM153" s="18"/>
      <c r="AN153" s="18"/>
      <c r="AO153" s="18"/>
      <c r="AP153" s="18"/>
      <c r="AQ153" s="18"/>
    </row>
    <row r="154" spans="1:43" ht="18" customHeight="1" x14ac:dyDescent="0.3">
      <c r="A154" s="32"/>
      <c r="B154" s="206"/>
      <c r="C154" s="207"/>
      <c r="D154" s="173" t="s">
        <v>185</v>
      </c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1">
        <f>SUM(Y137:AF153)</f>
        <v>66826000</v>
      </c>
      <c r="Z154" s="171"/>
      <c r="AA154" s="171"/>
      <c r="AB154" s="171"/>
      <c r="AC154" s="171"/>
      <c r="AD154" s="171"/>
      <c r="AE154" s="171"/>
      <c r="AF154" s="171"/>
      <c r="AJ154" s="18"/>
      <c r="AK154" s="18"/>
      <c r="AL154" s="18"/>
      <c r="AM154" s="18"/>
      <c r="AN154" s="18"/>
      <c r="AO154" s="18"/>
      <c r="AP154" s="18" t="s">
        <v>129</v>
      </c>
      <c r="AQ154" s="18"/>
    </row>
    <row r="155" spans="1:43" ht="18" customHeight="1" x14ac:dyDescent="0.3">
      <c r="A155" s="32"/>
      <c r="B155" s="208"/>
      <c r="C155" s="209"/>
      <c r="D155" s="210" t="s">
        <v>148</v>
      </c>
      <c r="E155" s="210"/>
      <c r="F155" s="210"/>
      <c r="G155" s="210"/>
      <c r="H155" s="210"/>
      <c r="I155" s="210"/>
      <c r="J155" s="210"/>
      <c r="K155" s="210"/>
      <c r="L155" s="210"/>
      <c r="M155" s="210"/>
      <c r="N155" s="210"/>
      <c r="O155" s="210"/>
      <c r="P155" s="210"/>
      <c r="Q155" s="210"/>
      <c r="R155" s="210"/>
      <c r="S155" s="210"/>
      <c r="T155" s="210"/>
      <c r="U155" s="210"/>
      <c r="V155" s="210"/>
      <c r="W155" s="210"/>
      <c r="X155" s="210"/>
      <c r="Y155" s="211">
        <f>Y76-Y154</f>
        <v>25055000</v>
      </c>
      <c r="Z155" s="211"/>
      <c r="AA155" s="211"/>
      <c r="AB155" s="211"/>
      <c r="AC155" s="211"/>
      <c r="AD155" s="211"/>
      <c r="AE155" s="211"/>
      <c r="AF155" s="211"/>
      <c r="AJ155" s="18"/>
      <c r="AK155" s="18"/>
      <c r="AL155" s="18"/>
      <c r="AM155" s="18"/>
      <c r="AN155" s="18"/>
      <c r="AO155" s="18"/>
      <c r="AP155" s="18"/>
      <c r="AQ155" s="18"/>
    </row>
    <row r="156" spans="1:43" ht="3.6" customHeight="1" x14ac:dyDescent="0.3">
      <c r="A156" s="44"/>
      <c r="B156" s="45"/>
      <c r="C156" s="45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7"/>
      <c r="Z156" s="47"/>
      <c r="AA156" s="47"/>
      <c r="AB156" s="47"/>
      <c r="AC156" s="47"/>
      <c r="AD156" s="47"/>
      <c r="AE156" s="47"/>
      <c r="AF156" s="47"/>
      <c r="AG156" s="8"/>
      <c r="AH156" s="8"/>
      <c r="AI156" s="8"/>
      <c r="AJ156" s="19"/>
      <c r="AK156" s="18"/>
      <c r="AL156" s="18"/>
      <c r="AM156" s="18"/>
      <c r="AN156" s="18"/>
      <c r="AO156" s="18"/>
      <c r="AP156" s="18"/>
      <c r="AQ156" s="18"/>
    </row>
    <row r="157" spans="1:43" x14ac:dyDescent="0.3">
      <c r="A157" s="20"/>
      <c r="B157" s="71" t="s">
        <v>90</v>
      </c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3"/>
    </row>
    <row r="158" spans="1:43" ht="187.5" customHeight="1" x14ac:dyDescent="0.3">
      <c r="B158" s="196"/>
      <c r="C158" s="197"/>
      <c r="D158" s="197"/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P158" s="197"/>
      <c r="Q158" s="197"/>
      <c r="R158" s="197"/>
      <c r="S158" s="197"/>
      <c r="T158" s="197"/>
      <c r="U158" s="197"/>
      <c r="V158" s="197"/>
      <c r="W158" s="197"/>
      <c r="X158" s="197"/>
      <c r="Y158" s="197"/>
      <c r="Z158" s="197"/>
      <c r="AA158" s="197"/>
      <c r="AB158" s="197"/>
      <c r="AC158" s="197"/>
      <c r="AD158" s="197"/>
      <c r="AE158" s="197"/>
      <c r="AF158" s="198"/>
      <c r="AQ158" s="17"/>
    </row>
    <row r="159" spans="1:43" ht="3.6" customHeight="1" x14ac:dyDescent="0.3"/>
    <row r="160" spans="1:43" x14ac:dyDescent="0.3">
      <c r="B160" s="48"/>
    </row>
  </sheetData>
  <mergeCells count="411">
    <mergeCell ref="D151:K151"/>
    <mergeCell ref="L151:R151"/>
    <mergeCell ref="S151:X151"/>
    <mergeCell ref="Y151:AF151"/>
    <mergeCell ref="D152:K152"/>
    <mergeCell ref="L152:R152"/>
    <mergeCell ref="S152:X152"/>
    <mergeCell ref="Y152:AF152"/>
    <mergeCell ref="D148:K148"/>
    <mergeCell ref="L148:R148"/>
    <mergeCell ref="S148:X148"/>
    <mergeCell ref="Y148:AF148"/>
    <mergeCell ref="D149:K149"/>
    <mergeCell ref="L149:R149"/>
    <mergeCell ref="S149:X149"/>
    <mergeCell ref="Y149:AF149"/>
    <mergeCell ref="D150:K150"/>
    <mergeCell ref="L150:R150"/>
    <mergeCell ref="S150:X150"/>
    <mergeCell ref="Y150:AF150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D143:K143"/>
    <mergeCell ref="B126:AF126"/>
    <mergeCell ref="D137:K137"/>
    <mergeCell ref="B124:AF124"/>
    <mergeCell ref="B128:AF128"/>
    <mergeCell ref="B131:D131"/>
    <mergeCell ref="W131:AF131"/>
    <mergeCell ref="B158:AF158"/>
    <mergeCell ref="B99:AF99"/>
    <mergeCell ref="B132:AF132"/>
    <mergeCell ref="AA116:AC116"/>
    <mergeCell ref="AA117:AC117"/>
    <mergeCell ref="AA118:AC118"/>
    <mergeCell ref="Y146:AF146"/>
    <mergeCell ref="Y147:AF147"/>
    <mergeCell ref="Y153:AF153"/>
    <mergeCell ref="B136:C155"/>
    <mergeCell ref="D155:X155"/>
    <mergeCell ref="S140:X140"/>
    <mergeCell ref="S141:X141"/>
    <mergeCell ref="S142:X142"/>
    <mergeCell ref="Y155:AF155"/>
    <mergeCell ref="L143:R143"/>
    <mergeCell ref="L144:R144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AN138:AT138"/>
    <mergeCell ref="Y154:AF154"/>
    <mergeCell ref="S143:X143"/>
    <mergeCell ref="S144:X144"/>
    <mergeCell ref="S145:X145"/>
    <mergeCell ref="S146:X146"/>
    <mergeCell ref="S147:X147"/>
    <mergeCell ref="S153:X153"/>
    <mergeCell ref="D154:X154"/>
    <mergeCell ref="L145:R145"/>
    <mergeCell ref="L146:R146"/>
    <mergeCell ref="L147:R147"/>
    <mergeCell ref="L153:R153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57:AF157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53:K153"/>
    <mergeCell ref="D141:K141"/>
    <mergeCell ref="D142:K142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</mergeCells>
  <conditionalFormatting sqref="J57:Y58 Z58:AF58 B61:E66 H62:M62 H64:M64 H66:M66 H70:M70 S62:X62 AB61:AF66 S70:X70 S66:X66 S64:X64 AB69:AF70 B69:E70">
    <cfRule type="containsBlanks" dxfId="120" priority="150">
      <formula>LEN(TRIM(B57))=0</formula>
    </cfRule>
  </conditionalFormatting>
  <conditionalFormatting sqref="L55:Q55 X55:AC55">
    <cfRule type="containsBlanks" dxfId="119" priority="149">
      <formula>LEN(TRIM(L55))=0</formula>
    </cfRule>
  </conditionalFormatting>
  <conditionalFormatting sqref="I76:N76 I79:N79 S79:X79 I82:N82 S82:X82 S76:X76">
    <cfRule type="containsBlanks" dxfId="118" priority="148">
      <formula>LEN(TRIM(I76))=0</formula>
    </cfRule>
  </conditionalFormatting>
  <conditionalFormatting sqref="O89:T89 P92:U92 X89:AC89">
    <cfRule type="containsBlanks" dxfId="117" priority="147">
      <formula>LEN(TRIM(O89))=0</formula>
    </cfRule>
  </conditionalFormatting>
  <conditionalFormatting sqref="L145:AF146 L153:AF153 L143:X144 L147:X147 Y147:AF150">
    <cfRule type="containsBlanks" dxfId="116" priority="146">
      <formula>LEN(TRIM(L143))=0</formula>
    </cfRule>
  </conditionalFormatting>
  <conditionalFormatting sqref="H11:K11 L20:W20 K18:W18 AB20:AF20 E22:W22 AA22:AF22 H28:AF28 H40:J40 L40:N40 J42:P42 Z42:AF42 AC46:AF46 P46:S46">
    <cfRule type="containsBlanks" dxfId="115" priority="145">
      <formula>LEN(TRIM(E11))=0</formula>
    </cfRule>
  </conditionalFormatting>
  <conditionalFormatting sqref="B158">
    <cfRule type="containsBlanks" dxfId="114" priority="144">
      <formula>LEN(TRIM(B158))=0</formula>
    </cfRule>
  </conditionalFormatting>
  <conditionalFormatting sqref="L137:X137">
    <cfRule type="containsBlanks" dxfId="113" priority="141">
      <formula>LEN(TRIM(L137))=0</formula>
    </cfRule>
  </conditionalFormatting>
  <conditionalFormatting sqref="I1:O1">
    <cfRule type="notContainsBlanks" dxfId="112" priority="138">
      <formula>LEN(TRIM(I1))&gt;0</formula>
    </cfRule>
  </conditionalFormatting>
  <conditionalFormatting sqref="W98:AA98 C98:N98">
    <cfRule type="containsBlanks" dxfId="111" priority="121">
      <formula>LEN(TRIM(C98))=0</formula>
    </cfRule>
  </conditionalFormatting>
  <conditionalFormatting sqref="C130:N130">
    <cfRule type="containsBlanks" dxfId="110" priority="119">
      <formula>LEN(TRIM(C130))=0</formula>
    </cfRule>
  </conditionalFormatting>
  <conditionalFormatting sqref="W130:AA130">
    <cfRule type="containsBlanks" dxfId="109" priority="118">
      <formula>LEN(TRIM(W130))=0</formula>
    </cfRule>
  </conditionalFormatting>
  <conditionalFormatting sqref="B131:D131">
    <cfRule type="containsBlanks" dxfId="108" priority="117">
      <formula>LEN(TRIM(B131))=0</formula>
    </cfRule>
  </conditionalFormatting>
  <conditionalFormatting sqref="W131:AF131">
    <cfRule type="containsBlanks" dxfId="107" priority="116">
      <formula>LEN(TRIM(W131))=0</formula>
    </cfRule>
  </conditionalFormatting>
  <conditionalFormatting sqref="E24:K24">
    <cfRule type="containsBlanks" dxfId="106" priority="112">
      <formula>LEN(TRIM(E24))=0</formula>
    </cfRule>
  </conditionalFormatting>
  <conditionalFormatting sqref="X24:AF24">
    <cfRule type="containsBlanks" dxfId="105" priority="111">
      <formula>LEN(TRIM(X24))=0</formula>
    </cfRule>
  </conditionalFormatting>
  <conditionalFormatting sqref="G26:J26">
    <cfRule type="containsBlanks" dxfId="104" priority="110">
      <formula>LEN(TRIM(G26))=0</formula>
    </cfRule>
  </conditionalFormatting>
  <conditionalFormatting sqref="L26:S26">
    <cfRule type="containsBlanks" dxfId="103" priority="109">
      <formula>LEN(TRIM(L26))=0</formula>
    </cfRule>
  </conditionalFormatting>
  <conditionalFormatting sqref="V26:AF26">
    <cfRule type="containsBlanks" dxfId="102" priority="108">
      <formula>LEN(TRIM(V26))=0</formula>
    </cfRule>
  </conditionalFormatting>
  <conditionalFormatting sqref="B34:AF37">
    <cfRule type="containsBlanks" dxfId="101" priority="106">
      <formula>LEN(TRIM(B34))=0</formula>
    </cfRule>
  </conditionalFormatting>
  <conditionalFormatting sqref="J44:AF44">
    <cfRule type="containsBlanks" dxfId="100" priority="104">
      <formula>LEN(TRIM(J44))=0</formula>
    </cfRule>
  </conditionalFormatting>
  <conditionalFormatting sqref="T52:AF52">
    <cfRule type="containsBlanks" dxfId="99" priority="103">
      <formula>LEN(TRIM(T52))=0</formula>
    </cfRule>
  </conditionalFormatting>
  <conditionalFormatting sqref="X40:AC40">
    <cfRule type="containsBlanks" dxfId="98" priority="102">
      <formula>LEN(TRIM(X40))=0</formula>
    </cfRule>
  </conditionalFormatting>
  <conditionalFormatting sqref="X31:AC31">
    <cfRule type="containsBlanks" dxfId="97" priority="100">
      <formula>LEN(TRIM(X31))=0</formula>
    </cfRule>
  </conditionalFormatting>
  <conditionalFormatting sqref="H68:M68 S68:X68 AB67:AF68 B67:E68">
    <cfRule type="containsBlanks" dxfId="96" priority="90">
      <formula>LEN(TRIM(B67))=0</formula>
    </cfRule>
  </conditionalFormatting>
  <conditionalFormatting sqref="S85:X85">
    <cfRule type="containsBlanks" dxfId="95" priority="65">
      <formula>LEN(TRIM(S85))=0</formula>
    </cfRule>
  </conditionalFormatting>
  <conditionalFormatting sqref="AC101:AF101">
    <cfRule type="containsBlanks" dxfId="94" priority="64">
      <formula>LEN(TRIM(AC101))=0</formula>
    </cfRule>
  </conditionalFormatting>
  <conditionalFormatting sqref="Z105:AF105">
    <cfRule type="containsBlanks" dxfId="93" priority="63">
      <formula>LEN(TRIM(Z105))=0</formula>
    </cfRule>
  </conditionalFormatting>
  <conditionalFormatting sqref="Z107:AF107">
    <cfRule type="containsBlanks" dxfId="92" priority="62">
      <formula>LEN(TRIM(Z107))=0</formula>
    </cfRule>
  </conditionalFormatting>
  <conditionalFormatting sqref="Z109:AF109 Z111:AF111">
    <cfRule type="containsBlanks" dxfId="91" priority="61">
      <formula>LEN(TRIM(Z109))=0</formula>
    </cfRule>
  </conditionalFormatting>
  <conditionalFormatting sqref="AD31:AF31">
    <cfRule type="containsBlanks" dxfId="90" priority="58">
      <formula>LEN(TRIM(AD31))=0</formula>
    </cfRule>
  </conditionalFormatting>
  <conditionalFormatting sqref="AD40:AF40">
    <cfRule type="containsBlanks" dxfId="89" priority="57">
      <formula>LEN(TRIM(AD40))=0</formula>
    </cfRule>
  </conditionalFormatting>
  <conditionalFormatting sqref="R55:T55">
    <cfRule type="containsBlanks" dxfId="88" priority="56">
      <formula>LEN(TRIM(R55))=0</formula>
    </cfRule>
  </conditionalFormatting>
  <conditionalFormatting sqref="AD55:AF55">
    <cfRule type="containsBlanks" dxfId="87" priority="55">
      <formula>LEN(TRIM(AD55))=0</formula>
    </cfRule>
  </conditionalFormatting>
  <conditionalFormatting sqref="N62:P62">
    <cfRule type="containsBlanks" dxfId="86" priority="54">
      <formula>LEN(TRIM(N62))=0</formula>
    </cfRule>
  </conditionalFormatting>
  <conditionalFormatting sqref="N64:P64">
    <cfRule type="containsBlanks" dxfId="85" priority="53">
      <formula>LEN(TRIM(N64))=0</formula>
    </cfRule>
  </conditionalFormatting>
  <conditionalFormatting sqref="N66:P66">
    <cfRule type="containsBlanks" dxfId="84" priority="52">
      <formula>LEN(TRIM(N66))=0</formula>
    </cfRule>
  </conditionalFormatting>
  <conditionalFormatting sqref="N68:P68">
    <cfRule type="containsBlanks" dxfId="83" priority="51">
      <formula>LEN(TRIM(N68))=0</formula>
    </cfRule>
  </conditionalFormatting>
  <conditionalFormatting sqref="N70:P70">
    <cfRule type="containsBlanks" dxfId="82" priority="50">
      <formula>LEN(TRIM(N70))=0</formula>
    </cfRule>
  </conditionalFormatting>
  <conditionalFormatting sqref="Y62:AA62">
    <cfRule type="containsBlanks" dxfId="81" priority="49">
      <formula>LEN(TRIM(Y62))=0</formula>
    </cfRule>
  </conditionalFormatting>
  <conditionalFormatting sqref="Y64:AA64">
    <cfRule type="containsBlanks" dxfId="80" priority="48">
      <formula>LEN(TRIM(Y64))=0</formula>
    </cfRule>
  </conditionalFormatting>
  <conditionalFormatting sqref="Y66:AA66">
    <cfRule type="containsBlanks" dxfId="79" priority="47">
      <formula>LEN(TRIM(Y66))=0</formula>
    </cfRule>
  </conditionalFormatting>
  <conditionalFormatting sqref="Y68:AA68">
    <cfRule type="containsBlanks" dxfId="78" priority="46">
      <formula>LEN(TRIM(Y68))=0</formula>
    </cfRule>
  </conditionalFormatting>
  <conditionalFormatting sqref="Y70:AA70">
    <cfRule type="containsBlanks" dxfId="77" priority="45">
      <formula>LEN(TRIM(Y70))=0</formula>
    </cfRule>
  </conditionalFormatting>
  <conditionalFormatting sqref="O76:Q76">
    <cfRule type="containsBlanks" dxfId="76" priority="44">
      <formula>LEN(TRIM(O76))=0</formula>
    </cfRule>
  </conditionalFormatting>
  <conditionalFormatting sqref="O79:Q79">
    <cfRule type="containsBlanks" dxfId="75" priority="43">
      <formula>LEN(TRIM(O79))=0</formula>
    </cfRule>
  </conditionalFormatting>
  <conditionalFormatting sqref="O82:Q82">
    <cfRule type="containsBlanks" dxfId="74" priority="42">
      <formula>LEN(TRIM(O82))=0</formula>
    </cfRule>
  </conditionalFormatting>
  <conditionalFormatting sqref="U89:W89">
    <cfRule type="containsBlanks" dxfId="73" priority="41">
      <formula>LEN(TRIM(U89))=0</formula>
    </cfRule>
  </conditionalFormatting>
  <conditionalFormatting sqref="AD89:AF89">
    <cfRule type="containsBlanks" dxfId="72" priority="40">
      <formula>LEN(TRIM(AD89))=0</formula>
    </cfRule>
  </conditionalFormatting>
  <conditionalFormatting sqref="V92:X92">
    <cfRule type="containsBlanks" dxfId="71" priority="39">
      <formula>LEN(TRIM(V92))=0</formula>
    </cfRule>
  </conditionalFormatting>
  <conditionalFormatting sqref="L148:X148">
    <cfRule type="containsBlanks" dxfId="70" priority="38">
      <formula>LEN(TRIM(L148))=0</formula>
    </cfRule>
  </conditionalFormatting>
  <conditionalFormatting sqref="L149:X149">
    <cfRule type="containsBlanks" dxfId="69" priority="37">
      <formula>LEN(TRIM(L149))=0</formula>
    </cfRule>
  </conditionalFormatting>
  <conditionalFormatting sqref="L150:X150">
    <cfRule type="containsBlanks" dxfId="68" priority="36">
      <formula>LEN(TRIM(L150))=0</formula>
    </cfRule>
  </conditionalFormatting>
  <conditionalFormatting sqref="Y152:AF152">
    <cfRule type="containsBlanks" dxfId="67" priority="34">
      <formula>LEN(TRIM(Y152))=0</formula>
    </cfRule>
  </conditionalFormatting>
  <conditionalFormatting sqref="L138:X138">
    <cfRule type="containsBlanks" dxfId="66" priority="31">
      <formula>LEN(TRIM(L138))=0</formula>
    </cfRule>
  </conditionalFormatting>
  <conditionalFormatting sqref="S139:X139">
    <cfRule type="containsBlanks" dxfId="65" priority="30">
      <formula>LEN(TRIM(S139))=0</formula>
    </cfRule>
  </conditionalFormatting>
  <conditionalFormatting sqref="L141:X141">
    <cfRule type="containsBlanks" dxfId="64" priority="28">
      <formula>LEN(TRIM(L141))=0</formula>
    </cfRule>
  </conditionalFormatting>
  <conditionalFormatting sqref="S142:X142">
    <cfRule type="containsBlanks" dxfId="63" priority="27">
      <formula>LEN(TRIM(S142))=0</formula>
    </cfRule>
  </conditionalFormatting>
  <conditionalFormatting sqref="L139:R139">
    <cfRule type="containsBlanks" dxfId="62" priority="26">
      <formula>LEN(TRIM(L139))=0</formula>
    </cfRule>
  </conditionalFormatting>
  <conditionalFormatting sqref="S140:X140">
    <cfRule type="containsBlanks" dxfId="61" priority="25">
      <formula>LEN(TRIM(S140))=0</formula>
    </cfRule>
  </conditionalFormatting>
  <conditionalFormatting sqref="L140:R140">
    <cfRule type="containsBlanks" dxfId="60" priority="24">
      <formula>LEN(TRIM(L140))=0</formula>
    </cfRule>
  </conditionalFormatting>
  <conditionalFormatting sqref="L142:R142">
    <cfRule type="containsBlanks" dxfId="59" priority="23">
      <formula>LEN(TRIM(L142))=0</formula>
    </cfRule>
  </conditionalFormatting>
  <conditionalFormatting sqref="Y151:AF151">
    <cfRule type="containsBlanks" dxfId="58" priority="20">
      <formula>LEN(TRIM(Y151))=0</formula>
    </cfRule>
  </conditionalFormatting>
  <conditionalFormatting sqref="S151:X151">
    <cfRule type="containsBlanks" dxfId="57" priority="19">
      <formula>LEN(TRIM(S151))=0</formula>
    </cfRule>
  </conditionalFormatting>
  <conditionalFormatting sqref="L151:R151">
    <cfRule type="containsBlanks" dxfId="56" priority="18">
      <formula>LEN(TRIM(L151))=0</formula>
    </cfRule>
  </conditionalFormatting>
  <conditionalFormatting sqref="L152:R152">
    <cfRule type="containsBlanks" dxfId="55" priority="17">
      <formula>LEN(TRIM(L152))=0</formula>
    </cfRule>
  </conditionalFormatting>
  <conditionalFormatting sqref="S152:X152">
    <cfRule type="containsBlanks" dxfId="54" priority="16">
      <formula>LEN(TRIM(S152))=0</formula>
    </cfRule>
  </conditionalFormatting>
  <conditionalFormatting sqref="Y137:AF137">
    <cfRule type="containsBlanks" dxfId="53" priority="15">
      <formula>LEN(TRIM(Y137))=0</formula>
    </cfRule>
  </conditionalFormatting>
  <conditionalFormatting sqref="Y138:AF138">
    <cfRule type="containsBlanks" dxfId="52" priority="14">
      <formula>LEN(TRIM(Y138))=0</formula>
    </cfRule>
  </conditionalFormatting>
  <conditionalFormatting sqref="Y139:AF139">
    <cfRule type="containsBlanks" dxfId="51" priority="13">
      <formula>LEN(TRIM(Y139))=0</formula>
    </cfRule>
  </conditionalFormatting>
  <conditionalFormatting sqref="Y140:AF140">
    <cfRule type="containsBlanks" dxfId="50" priority="12">
      <formula>LEN(TRIM(Y140))=0</formula>
    </cfRule>
  </conditionalFormatting>
  <conditionalFormatting sqref="Y141:AF141">
    <cfRule type="containsBlanks" dxfId="49" priority="11">
      <formula>LEN(TRIM(Y141))=0</formula>
    </cfRule>
  </conditionalFormatting>
  <conditionalFormatting sqref="Y142:AF142">
    <cfRule type="containsBlanks" dxfId="48" priority="10">
      <formula>LEN(TRIM(Y142))=0</formula>
    </cfRule>
  </conditionalFormatting>
  <conditionalFormatting sqref="Y143:AF143">
    <cfRule type="containsBlanks" dxfId="47" priority="9">
      <formula>LEN(TRIM(Y143))=0</formula>
    </cfRule>
  </conditionalFormatting>
  <conditionalFormatting sqref="Y144:AF144">
    <cfRule type="containsBlanks" dxfId="46" priority="8">
      <formula>LEN(TRIM(Y144))=0</formula>
    </cfRule>
  </conditionalFormatting>
  <conditionalFormatting sqref="I48:M48 U48:AF48 J50:V50 AA50:AF50">
    <cfRule type="containsBlanks" dxfId="45" priority="7">
      <formula>LEN(TRIM(I48))=0</formula>
    </cfRule>
  </conditionalFormatting>
  <conditionalFormatting sqref="X14:AC14">
    <cfRule type="containsBlanks" dxfId="44" priority="6">
      <formula>LEN(TRIM(X14))=0</formula>
    </cfRule>
  </conditionalFormatting>
  <conditionalFormatting sqref="X11:AC11">
    <cfRule type="containsBlanks" dxfId="43" priority="5">
      <formula>LEN(TRIM(X11))=0</formula>
    </cfRule>
  </conditionalFormatting>
  <conditionalFormatting sqref="AD11:AF11">
    <cfRule type="containsBlanks" dxfId="42" priority="4">
      <formula>LEN(TRIM(AD11))=0</formula>
    </cfRule>
  </conditionalFormatting>
  <conditionalFormatting sqref="N14:S14">
    <cfRule type="containsBlanks" dxfId="41" priority="3">
      <formula>LEN(TRIM(N14))=0</formula>
    </cfRule>
  </conditionalFormatting>
  <conditionalFormatting sqref="T14:V14">
    <cfRule type="containsBlanks" dxfId="40" priority="2">
      <formula>LEN(TRIM(T14))=0</formula>
    </cfRule>
  </conditionalFormatting>
  <conditionalFormatting sqref="AD14:AF14">
    <cfRule type="containsBlanks" dxfId="39" priority="1">
      <formula>LEN(TRIM(AD14))=0</formula>
    </cfRule>
  </conditionalFormatting>
  <hyperlinks>
    <hyperlink ref="X24" r:id="rId1" xr:uid="{00000000-0004-0000-0000-000000000000}"/>
    <hyperlink ref="T52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180975</xdr:rowOff>
                  </from>
                  <to>
                    <xdr:col>7</xdr:col>
                    <xdr:colOff>76200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28575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31</xdr:col>
                    <xdr:colOff>295275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66675</xdr:rowOff>
                  </from>
                  <to>
                    <xdr:col>31</xdr:col>
                    <xdr:colOff>314325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66675</xdr:rowOff>
                  </from>
                  <to>
                    <xdr:col>29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66675</xdr:rowOff>
                  </from>
                  <to>
                    <xdr:col>31</xdr:col>
                    <xdr:colOff>314325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66675</xdr:rowOff>
                  </from>
                  <to>
                    <xdr:col>29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31</xdr:col>
                    <xdr:colOff>314325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28575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31</xdr:col>
                    <xdr:colOff>314325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31</xdr:col>
                    <xdr:colOff>314325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333375</xdr:rowOff>
                  </from>
                  <to>
                    <xdr:col>31</xdr:col>
                    <xdr:colOff>314325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333375</xdr:rowOff>
                  </from>
                  <to>
                    <xdr:col>29</xdr:col>
                    <xdr:colOff>28575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28575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28575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4"/>
  <sheetViews>
    <sheetView showGridLines="0" topLeftCell="A4" zoomScale="120" zoomScaleNormal="120" zoomScaleSheetLayoutView="55" workbookViewId="0">
      <selection activeCell="C18" sqref="C18:K18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3"/>
      <c r="C2" s="254"/>
      <c r="D2" s="254"/>
      <c r="E2" s="254"/>
      <c r="F2" s="255"/>
      <c r="G2" s="232" t="s">
        <v>0</v>
      </c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4"/>
    </row>
    <row r="3" spans="2:32" ht="11.25" customHeight="1" x14ac:dyDescent="0.25">
      <c r="B3" s="256"/>
      <c r="C3" s="257"/>
      <c r="D3" s="257"/>
      <c r="E3" s="257"/>
      <c r="F3" s="258"/>
      <c r="G3" s="235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36"/>
      <c r="X3" s="236"/>
      <c r="Y3" s="236"/>
      <c r="Z3" s="236"/>
      <c r="AA3" s="236"/>
      <c r="AB3" s="236"/>
      <c r="AC3" s="236"/>
      <c r="AD3" s="236"/>
      <c r="AE3" s="236"/>
      <c r="AF3" s="237"/>
    </row>
    <row r="4" spans="2:32" ht="11.25" customHeight="1" x14ac:dyDescent="0.25">
      <c r="B4" s="256"/>
      <c r="C4" s="257"/>
      <c r="D4" s="257"/>
      <c r="E4" s="257"/>
      <c r="F4" s="258"/>
      <c r="G4" s="235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7"/>
    </row>
    <row r="5" spans="2:32" ht="11.25" customHeight="1" x14ac:dyDescent="0.25">
      <c r="B5" s="256"/>
      <c r="C5" s="257"/>
      <c r="D5" s="257"/>
      <c r="E5" s="257"/>
      <c r="F5" s="258"/>
      <c r="G5" s="238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40"/>
    </row>
    <row r="6" spans="2:32" ht="15" customHeight="1" x14ac:dyDescent="0.25">
      <c r="B6" s="256"/>
      <c r="C6" s="257"/>
      <c r="D6" s="257"/>
      <c r="E6" s="257"/>
      <c r="F6" s="258"/>
      <c r="G6" s="241" t="s">
        <v>167</v>
      </c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3"/>
    </row>
    <row r="7" spans="2:32" ht="15" customHeight="1" x14ac:dyDescent="0.25">
      <c r="B7" s="259"/>
      <c r="C7" s="260"/>
      <c r="D7" s="260"/>
      <c r="E7" s="260"/>
      <c r="F7" s="261"/>
      <c r="G7" s="244"/>
      <c r="H7" s="245"/>
      <c r="I7" s="245"/>
      <c r="J7" s="245"/>
      <c r="K7" s="245"/>
      <c r="L7" s="245"/>
      <c r="M7" s="245"/>
      <c r="N7" s="245"/>
      <c r="O7" s="245"/>
      <c r="P7" s="245"/>
      <c r="Q7" s="245"/>
      <c r="R7" s="245"/>
      <c r="S7" s="245"/>
      <c r="T7" s="245"/>
      <c r="U7" s="245"/>
      <c r="V7" s="245"/>
      <c r="W7" s="245"/>
      <c r="X7" s="245"/>
      <c r="Y7" s="245"/>
      <c r="Z7" s="245"/>
      <c r="AA7" s="245"/>
      <c r="AB7" s="245"/>
      <c r="AC7" s="245"/>
      <c r="AD7" s="245"/>
      <c r="AE7" s="245"/>
      <c r="AF7" s="246"/>
    </row>
    <row r="8" spans="2:32" ht="3.6" customHeight="1" thickBot="1" x14ac:dyDescent="0.3"/>
    <row r="9" spans="2:32" ht="26.25" customHeight="1" thickBot="1" x14ac:dyDescent="0.3">
      <c r="B9" s="247" t="s">
        <v>39</v>
      </c>
      <c r="C9" s="248"/>
      <c r="D9" s="248"/>
      <c r="E9" s="248"/>
      <c r="F9" s="248"/>
      <c r="G9" s="248"/>
      <c r="H9" s="248"/>
      <c r="I9" s="249"/>
      <c r="J9" s="153" t="str">
        <f>+'Formulario para pagos'!K18</f>
        <v>CD-DP-1453-2023</v>
      </c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5"/>
    </row>
    <row r="10" spans="2:32" ht="3.6" customHeight="1" x14ac:dyDescent="0.25"/>
    <row r="11" spans="2:32" ht="17.25" customHeight="1" x14ac:dyDescent="0.25">
      <c r="B11" s="271" t="s">
        <v>177</v>
      </c>
      <c r="C11" s="272"/>
      <c r="D11" s="272"/>
      <c r="E11" s="272"/>
      <c r="F11" s="272"/>
      <c r="G11" s="272"/>
      <c r="H11" s="272"/>
      <c r="I11" s="272"/>
      <c r="J11" s="272"/>
      <c r="K11" s="272"/>
      <c r="L11" s="272"/>
      <c r="M11" s="272"/>
      <c r="N11" s="272"/>
      <c r="O11" s="272"/>
      <c r="P11" s="272"/>
      <c r="Q11" s="272"/>
      <c r="R11" s="272"/>
      <c r="S11" s="272"/>
      <c r="T11" s="272"/>
      <c r="U11" s="272"/>
      <c r="V11" s="272"/>
      <c r="W11" s="272"/>
      <c r="X11" s="272"/>
      <c r="Y11" s="272"/>
      <c r="Z11" s="272"/>
      <c r="AA11" s="272"/>
      <c r="AB11" s="272"/>
      <c r="AC11" s="272"/>
      <c r="AD11" s="272"/>
      <c r="AE11" s="272"/>
      <c r="AF11" s="273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65"/>
      <c r="C13" s="266"/>
      <c r="D13" s="266"/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7"/>
      <c r="T13" s="5"/>
      <c r="U13" s="265"/>
      <c r="V13" s="266"/>
      <c r="W13" s="266"/>
      <c r="X13" s="266"/>
      <c r="Y13" s="266"/>
      <c r="Z13" s="266"/>
      <c r="AA13" s="266"/>
      <c r="AB13" s="266"/>
      <c r="AC13" s="266"/>
      <c r="AD13" s="266"/>
      <c r="AE13" s="266"/>
      <c r="AF13" s="267"/>
    </row>
    <row r="14" spans="2:32" ht="30" customHeight="1" thickBot="1" x14ac:dyDescent="0.3">
      <c r="B14" s="262" t="s">
        <v>179</v>
      </c>
      <c r="C14" s="263"/>
      <c r="D14" s="263"/>
      <c r="E14" s="263"/>
      <c r="F14" s="263"/>
      <c r="G14" s="263"/>
      <c r="H14" s="263"/>
      <c r="I14" s="263"/>
      <c r="J14" s="263"/>
      <c r="K14" s="263"/>
      <c r="L14" s="263"/>
      <c r="M14" s="263"/>
      <c r="N14" s="263"/>
      <c r="O14" s="263"/>
      <c r="P14" s="263"/>
      <c r="Q14" s="263"/>
      <c r="R14" s="263"/>
      <c r="S14" s="264"/>
      <c r="T14" s="5"/>
      <c r="U14" s="262" t="s">
        <v>178</v>
      </c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  <c r="AF14" s="264"/>
    </row>
    <row r="15" spans="2:32" ht="18" customHeight="1" x14ac:dyDescent="0.3">
      <c r="B15" s="9" t="s">
        <v>89</v>
      </c>
      <c r="C15" s="250" t="s">
        <v>88</v>
      </c>
      <c r="D15" s="251"/>
      <c r="E15" s="251"/>
      <c r="F15" s="251"/>
      <c r="G15" s="251"/>
      <c r="H15" s="251"/>
      <c r="I15" s="251"/>
      <c r="J15" s="251"/>
      <c r="K15" s="252"/>
      <c r="L15" s="251" t="s">
        <v>142</v>
      </c>
      <c r="M15" s="251"/>
      <c r="N15" s="251"/>
      <c r="O15" s="251"/>
      <c r="P15" s="251"/>
      <c r="Q15" s="251"/>
      <c r="R15" s="251"/>
      <c r="S15" s="252"/>
      <c r="T15" s="3"/>
      <c r="U15" s="9" t="s">
        <v>89</v>
      </c>
      <c r="V15" s="268" t="s">
        <v>171</v>
      </c>
      <c r="W15" s="269"/>
      <c r="X15" s="269"/>
      <c r="Y15" s="269"/>
      <c r="Z15" s="269"/>
      <c r="AA15" s="269"/>
      <c r="AB15" s="269"/>
      <c r="AC15" s="269"/>
      <c r="AD15" s="269"/>
      <c r="AE15" s="269"/>
      <c r="AF15" s="270"/>
    </row>
    <row r="16" spans="2:32" ht="81.75" customHeight="1" x14ac:dyDescent="0.25">
      <c r="B16" s="7">
        <v>1</v>
      </c>
      <c r="C16" s="222" t="s">
        <v>189</v>
      </c>
      <c r="D16" s="222"/>
      <c r="E16" s="222"/>
      <c r="F16" s="222"/>
      <c r="G16" s="222"/>
      <c r="H16" s="222"/>
      <c r="I16" s="222"/>
      <c r="J16" s="222"/>
      <c r="K16" s="222"/>
      <c r="L16" s="222" t="s">
        <v>218</v>
      </c>
      <c r="M16" s="222"/>
      <c r="N16" s="222"/>
      <c r="O16" s="222"/>
      <c r="P16" s="222"/>
      <c r="Q16" s="222"/>
      <c r="R16" s="222"/>
      <c r="S16" s="222"/>
      <c r="T16" s="1"/>
      <c r="U16" s="7">
        <v>1</v>
      </c>
      <c r="V16" s="223" t="s">
        <v>214</v>
      </c>
      <c r="W16" s="224"/>
      <c r="X16" s="224"/>
      <c r="Y16" s="224"/>
      <c r="Z16" s="224"/>
      <c r="AA16" s="224"/>
      <c r="AB16" s="224"/>
      <c r="AC16" s="224"/>
      <c r="AD16" s="224"/>
      <c r="AE16" s="224"/>
      <c r="AF16" s="225"/>
    </row>
    <row r="17" spans="2:32" ht="72" customHeight="1" x14ac:dyDescent="0.25">
      <c r="B17" s="7">
        <v>2</v>
      </c>
      <c r="C17" s="222" t="s">
        <v>190</v>
      </c>
      <c r="D17" s="222"/>
      <c r="E17" s="222"/>
      <c r="F17" s="222"/>
      <c r="G17" s="222"/>
      <c r="H17" s="222"/>
      <c r="I17" s="222"/>
      <c r="J17" s="222"/>
      <c r="K17" s="222"/>
      <c r="L17" s="222" t="s">
        <v>220</v>
      </c>
      <c r="M17" s="222"/>
      <c r="N17" s="222"/>
      <c r="O17" s="222"/>
      <c r="P17" s="222"/>
      <c r="Q17" s="222"/>
      <c r="R17" s="222"/>
      <c r="S17" s="222"/>
      <c r="T17" s="1"/>
      <c r="U17" s="7">
        <v>2</v>
      </c>
      <c r="V17" s="223" t="s">
        <v>198</v>
      </c>
      <c r="W17" s="224"/>
      <c r="X17" s="224"/>
      <c r="Y17" s="224"/>
      <c r="Z17" s="224"/>
      <c r="AA17" s="224"/>
      <c r="AB17" s="224"/>
      <c r="AC17" s="224"/>
      <c r="AD17" s="224"/>
      <c r="AE17" s="224"/>
      <c r="AF17" s="225"/>
    </row>
    <row r="18" spans="2:32" ht="130.5" customHeight="1" x14ac:dyDescent="0.25">
      <c r="B18" s="7">
        <v>3</v>
      </c>
      <c r="C18" s="222" t="s">
        <v>191</v>
      </c>
      <c r="D18" s="222"/>
      <c r="E18" s="222"/>
      <c r="F18" s="222"/>
      <c r="G18" s="222"/>
      <c r="H18" s="222"/>
      <c r="I18" s="222"/>
      <c r="J18" s="222"/>
      <c r="K18" s="222"/>
      <c r="L18" s="222" t="s">
        <v>219</v>
      </c>
      <c r="M18" s="222"/>
      <c r="N18" s="222"/>
      <c r="O18" s="222"/>
      <c r="P18" s="222"/>
      <c r="Q18" s="222"/>
      <c r="R18" s="222"/>
      <c r="S18" s="222"/>
      <c r="T18" s="1"/>
      <c r="U18" s="7">
        <v>3</v>
      </c>
      <c r="V18" s="223" t="s">
        <v>199</v>
      </c>
      <c r="W18" s="224"/>
      <c r="X18" s="224"/>
      <c r="Y18" s="224"/>
      <c r="Z18" s="224"/>
      <c r="AA18" s="224"/>
      <c r="AB18" s="224"/>
      <c r="AC18" s="224"/>
      <c r="AD18" s="224"/>
      <c r="AE18" s="224"/>
      <c r="AF18" s="225"/>
    </row>
    <row r="19" spans="2:32" ht="105.75" customHeight="1" x14ac:dyDescent="0.25">
      <c r="B19" s="7">
        <v>4</v>
      </c>
      <c r="C19" s="222" t="s">
        <v>192</v>
      </c>
      <c r="D19" s="222"/>
      <c r="E19" s="222"/>
      <c r="F19" s="222"/>
      <c r="G19" s="222"/>
      <c r="H19" s="222"/>
      <c r="I19" s="222"/>
      <c r="J19" s="222"/>
      <c r="K19" s="222"/>
      <c r="L19" s="222" t="s">
        <v>224</v>
      </c>
      <c r="M19" s="222"/>
      <c r="N19" s="222"/>
      <c r="O19" s="222"/>
      <c r="P19" s="222"/>
      <c r="Q19" s="222"/>
      <c r="R19" s="222"/>
      <c r="S19" s="222"/>
      <c r="T19" s="1"/>
      <c r="U19" s="7">
        <v>4</v>
      </c>
      <c r="V19" s="223" t="s">
        <v>200</v>
      </c>
      <c r="W19" s="224"/>
      <c r="X19" s="224"/>
      <c r="Y19" s="224"/>
      <c r="Z19" s="224"/>
      <c r="AA19" s="224"/>
      <c r="AB19" s="224"/>
      <c r="AC19" s="224"/>
      <c r="AD19" s="224"/>
      <c r="AE19" s="224"/>
      <c r="AF19" s="225"/>
    </row>
    <row r="20" spans="2:32" ht="132.75" customHeight="1" x14ac:dyDescent="0.25">
      <c r="B20" s="7">
        <v>5</v>
      </c>
      <c r="C20" s="222" t="s">
        <v>193</v>
      </c>
      <c r="D20" s="222"/>
      <c r="E20" s="222"/>
      <c r="F20" s="222"/>
      <c r="G20" s="222"/>
      <c r="H20" s="222"/>
      <c r="I20" s="222"/>
      <c r="J20" s="222"/>
      <c r="K20" s="222"/>
      <c r="L20" s="222" t="s">
        <v>216</v>
      </c>
      <c r="M20" s="222"/>
      <c r="N20" s="222"/>
      <c r="O20" s="222"/>
      <c r="P20" s="222"/>
      <c r="Q20" s="222"/>
      <c r="R20" s="222"/>
      <c r="S20" s="222"/>
      <c r="T20" s="1"/>
      <c r="U20" s="7">
        <v>5</v>
      </c>
      <c r="V20" s="223" t="s">
        <v>201</v>
      </c>
      <c r="W20" s="224"/>
      <c r="X20" s="224"/>
      <c r="Y20" s="224"/>
      <c r="Z20" s="224"/>
      <c r="AA20" s="224"/>
      <c r="AB20" s="224"/>
      <c r="AC20" s="224"/>
      <c r="AD20" s="224"/>
      <c r="AE20" s="224"/>
      <c r="AF20" s="225"/>
    </row>
    <row r="21" spans="2:32" ht="148.5" customHeight="1" x14ac:dyDescent="0.25">
      <c r="B21" s="7">
        <v>6</v>
      </c>
      <c r="C21" s="222" t="s">
        <v>194</v>
      </c>
      <c r="D21" s="222"/>
      <c r="E21" s="222"/>
      <c r="F21" s="222"/>
      <c r="G21" s="222"/>
      <c r="H21" s="222"/>
      <c r="I21" s="222"/>
      <c r="J21" s="222"/>
      <c r="K21" s="222"/>
      <c r="L21" s="222" t="s">
        <v>223</v>
      </c>
      <c r="M21" s="222"/>
      <c r="N21" s="222"/>
      <c r="O21" s="222"/>
      <c r="P21" s="222"/>
      <c r="Q21" s="222"/>
      <c r="R21" s="222"/>
      <c r="S21" s="222"/>
      <c r="T21" s="1"/>
      <c r="U21" s="7">
        <v>6</v>
      </c>
      <c r="V21" s="223" t="s">
        <v>202</v>
      </c>
      <c r="W21" s="224"/>
      <c r="X21" s="224"/>
      <c r="Y21" s="224"/>
      <c r="Z21" s="224"/>
      <c r="AA21" s="224"/>
      <c r="AB21" s="224"/>
      <c r="AC21" s="224"/>
      <c r="AD21" s="224"/>
      <c r="AE21" s="224"/>
      <c r="AF21" s="225"/>
    </row>
    <row r="22" spans="2:32" ht="42" customHeight="1" x14ac:dyDescent="0.25">
      <c r="B22" s="7">
        <v>7</v>
      </c>
      <c r="C22" s="222" t="s">
        <v>195</v>
      </c>
      <c r="D22" s="222"/>
      <c r="E22" s="222"/>
      <c r="F22" s="222"/>
      <c r="G22" s="222"/>
      <c r="H22" s="222"/>
      <c r="I22" s="222"/>
      <c r="J22" s="222"/>
      <c r="K22" s="222"/>
      <c r="L22" s="222" t="s">
        <v>222</v>
      </c>
      <c r="M22" s="222"/>
      <c r="N22" s="222"/>
      <c r="O22" s="222"/>
      <c r="P22" s="222"/>
      <c r="Q22" s="222"/>
      <c r="R22" s="222"/>
      <c r="S22" s="222"/>
      <c r="T22" s="1"/>
      <c r="U22" s="7">
        <v>7</v>
      </c>
      <c r="V22" s="223" t="s">
        <v>203</v>
      </c>
      <c r="W22" s="224"/>
      <c r="X22" s="224"/>
      <c r="Y22" s="224"/>
      <c r="Z22" s="224"/>
      <c r="AA22" s="224"/>
      <c r="AB22" s="224"/>
      <c r="AC22" s="224"/>
      <c r="AD22" s="224"/>
      <c r="AE22" s="224"/>
      <c r="AF22" s="225"/>
    </row>
    <row r="23" spans="2:32" ht="99" customHeight="1" x14ac:dyDescent="0.25">
      <c r="B23" s="7">
        <v>8</v>
      </c>
      <c r="C23" s="222" t="s">
        <v>196</v>
      </c>
      <c r="D23" s="222"/>
      <c r="E23" s="222"/>
      <c r="F23" s="222"/>
      <c r="G23" s="222"/>
      <c r="H23" s="222"/>
      <c r="I23" s="222"/>
      <c r="J23" s="222"/>
      <c r="K23" s="222"/>
      <c r="L23" s="222" t="s">
        <v>217</v>
      </c>
      <c r="M23" s="222"/>
      <c r="N23" s="222"/>
      <c r="O23" s="222"/>
      <c r="P23" s="222"/>
      <c r="Q23" s="222"/>
      <c r="R23" s="222"/>
      <c r="S23" s="222"/>
      <c r="T23" s="1"/>
      <c r="U23" s="7">
        <v>8</v>
      </c>
      <c r="V23" s="223" t="s">
        <v>204</v>
      </c>
      <c r="W23" s="224"/>
      <c r="X23" s="224"/>
      <c r="Y23" s="224"/>
      <c r="Z23" s="224"/>
      <c r="AA23" s="224"/>
      <c r="AB23" s="224"/>
      <c r="AC23" s="224"/>
      <c r="AD23" s="224"/>
      <c r="AE23" s="224"/>
      <c r="AF23" s="225"/>
    </row>
    <row r="24" spans="2:32" ht="67.5" customHeight="1" x14ac:dyDescent="0.25">
      <c r="B24" s="7">
        <v>9</v>
      </c>
      <c r="C24" s="222" t="s">
        <v>197</v>
      </c>
      <c r="D24" s="222"/>
      <c r="E24" s="222"/>
      <c r="F24" s="222"/>
      <c r="G24" s="222"/>
      <c r="H24" s="222"/>
      <c r="I24" s="222"/>
      <c r="J24" s="222"/>
      <c r="K24" s="222"/>
      <c r="L24" s="222" t="s">
        <v>221</v>
      </c>
      <c r="M24" s="222"/>
      <c r="N24" s="222"/>
      <c r="O24" s="222"/>
      <c r="P24" s="222"/>
      <c r="Q24" s="222"/>
      <c r="R24" s="222"/>
      <c r="S24" s="222"/>
      <c r="T24" s="1"/>
      <c r="U24" s="7">
        <v>9</v>
      </c>
      <c r="V24" s="223" t="s">
        <v>205</v>
      </c>
      <c r="W24" s="224"/>
      <c r="X24" s="224"/>
      <c r="Y24" s="224"/>
      <c r="Z24" s="224"/>
      <c r="AA24" s="224"/>
      <c r="AB24" s="224"/>
      <c r="AC24" s="224"/>
      <c r="AD24" s="224"/>
      <c r="AE24" s="224"/>
      <c r="AF24" s="225"/>
    </row>
    <row r="25" spans="2:32" ht="3.6" customHeight="1" x14ac:dyDescent="0.25"/>
    <row r="26" spans="2:32" ht="15" customHeight="1" x14ac:dyDescent="0.25">
      <c r="B26" s="160" t="s">
        <v>90</v>
      </c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2"/>
    </row>
    <row r="27" spans="2:32" ht="135" customHeight="1" x14ac:dyDescent="0.25">
      <c r="B27" s="275" t="s">
        <v>232</v>
      </c>
      <c r="C27" s="276"/>
      <c r="D27" s="276"/>
      <c r="E27" s="276"/>
      <c r="F27" s="276"/>
      <c r="G27" s="276"/>
      <c r="H27" s="276"/>
      <c r="I27" s="276"/>
      <c r="J27" s="276"/>
      <c r="K27" s="276"/>
      <c r="L27" s="276"/>
      <c r="M27" s="276"/>
      <c r="N27" s="276"/>
      <c r="O27" s="276"/>
      <c r="P27" s="276"/>
      <c r="Q27" s="276"/>
      <c r="R27" s="276"/>
      <c r="S27" s="276"/>
      <c r="T27" s="276"/>
      <c r="U27" s="276"/>
      <c r="V27" s="276"/>
      <c r="W27" s="276"/>
      <c r="X27" s="276"/>
      <c r="Y27" s="276"/>
      <c r="Z27" s="276"/>
      <c r="AA27" s="276"/>
      <c r="AB27" s="276"/>
      <c r="AC27" s="276"/>
      <c r="AD27" s="276"/>
      <c r="AE27" s="276"/>
      <c r="AF27" s="277"/>
    </row>
    <row r="28" spans="2:32" ht="3.6" customHeight="1" x14ac:dyDescent="0.25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</row>
    <row r="29" spans="2:32" x14ac:dyDescent="0.25">
      <c r="B29" s="228" t="s">
        <v>91</v>
      </c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8"/>
      <c r="T29" s="228"/>
      <c r="U29" s="228"/>
      <c r="V29" s="228"/>
      <c r="W29" s="228"/>
      <c r="X29" s="228"/>
      <c r="Y29" s="228"/>
      <c r="Z29" s="228"/>
      <c r="AA29" s="228"/>
      <c r="AB29" s="228"/>
      <c r="AC29" s="228"/>
      <c r="AD29" s="228"/>
      <c r="AE29" s="228"/>
      <c r="AF29" s="228"/>
    </row>
    <row r="30" spans="2:32" ht="6" customHeight="1" x14ac:dyDescent="0.3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2:32" ht="16.5" x14ac:dyDescent="0.3">
      <c r="B31" s="274" t="s">
        <v>92</v>
      </c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 t="s">
        <v>93</v>
      </c>
      <c r="S31" s="274"/>
      <c r="T31" s="274"/>
      <c r="U31" s="274"/>
      <c r="V31" s="274"/>
      <c r="W31" s="274"/>
      <c r="X31" s="274"/>
      <c r="Y31" s="274"/>
      <c r="Z31" s="274"/>
      <c r="AA31" s="274"/>
      <c r="AB31" s="274"/>
      <c r="AC31" s="274"/>
      <c r="AD31" s="274"/>
      <c r="AE31" s="274"/>
      <c r="AF31" s="274"/>
    </row>
    <row r="32" spans="2:32" ht="72" customHeight="1" x14ac:dyDescent="0.3">
      <c r="B32" s="229" t="s">
        <v>215</v>
      </c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1"/>
      <c r="Q32" s="3"/>
      <c r="R32" s="229"/>
      <c r="S32" s="230"/>
      <c r="T32" s="230"/>
      <c r="U32" s="230"/>
      <c r="V32" s="230"/>
      <c r="W32" s="230"/>
      <c r="X32" s="230"/>
      <c r="Y32" s="230"/>
      <c r="Z32" s="230"/>
      <c r="AA32" s="230"/>
      <c r="AB32" s="230"/>
      <c r="AC32" s="230"/>
      <c r="AD32" s="230"/>
      <c r="AE32" s="230"/>
      <c r="AF32" s="231"/>
    </row>
    <row r="33" spans="2:26" x14ac:dyDescent="0.25">
      <c r="B33" s="226" t="s">
        <v>7</v>
      </c>
      <c r="C33" s="226"/>
      <c r="D33" s="226" t="s">
        <v>8</v>
      </c>
      <c r="E33" s="226"/>
      <c r="F33" s="226"/>
      <c r="G33" s="226"/>
      <c r="H33" s="226" t="s">
        <v>22</v>
      </c>
      <c r="I33" s="226"/>
      <c r="J33" s="226"/>
      <c r="R33" s="226" t="s">
        <v>7</v>
      </c>
      <c r="S33" s="226"/>
      <c r="T33" s="226" t="s">
        <v>8</v>
      </c>
      <c r="U33" s="226"/>
      <c r="V33" s="226"/>
      <c r="W33" s="226"/>
      <c r="X33" s="226" t="s">
        <v>22</v>
      </c>
      <c r="Y33" s="226"/>
      <c r="Z33" s="226"/>
    </row>
    <row r="34" spans="2:26" x14ac:dyDescent="0.25">
      <c r="B34" s="227">
        <v>30</v>
      </c>
      <c r="C34" s="227"/>
      <c r="D34" s="227" t="s">
        <v>16</v>
      </c>
      <c r="E34" s="227"/>
      <c r="F34" s="227"/>
      <c r="G34" s="227"/>
      <c r="H34" s="227">
        <f>IF('Formulario para pagos'!AD11="","",+'Formulario para pagos'!AD11)</f>
        <v>2024</v>
      </c>
      <c r="I34" s="227"/>
      <c r="J34" s="227"/>
      <c r="R34" s="227">
        <v>30</v>
      </c>
      <c r="S34" s="227"/>
      <c r="T34" s="227" t="s">
        <v>16</v>
      </c>
      <c r="U34" s="227"/>
      <c r="V34" s="227"/>
      <c r="W34" s="227"/>
      <c r="X34" s="227">
        <v>2024</v>
      </c>
      <c r="Y34" s="227"/>
      <c r="Z34" s="227"/>
    </row>
  </sheetData>
  <mergeCells count="59">
    <mergeCell ref="B31:Q31"/>
    <mergeCell ref="R31:AF31"/>
    <mergeCell ref="B26:AF26"/>
    <mergeCell ref="B27:AF27"/>
    <mergeCell ref="L24:S24"/>
    <mergeCell ref="V24:AF24"/>
    <mergeCell ref="C21:K21"/>
    <mergeCell ref="L21:S21"/>
    <mergeCell ref="V21:AF21"/>
    <mergeCell ref="C22:K22"/>
    <mergeCell ref="L22:S22"/>
    <mergeCell ref="B32:P32"/>
    <mergeCell ref="R32:AF3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C24:K24"/>
    <mergeCell ref="C20:K20"/>
    <mergeCell ref="L20:S20"/>
    <mergeCell ref="V20:AF20"/>
    <mergeCell ref="X33:Z33"/>
    <mergeCell ref="R34:S34"/>
    <mergeCell ref="T34:W34"/>
    <mergeCell ref="X34:Z34"/>
    <mergeCell ref="B29:AF29"/>
    <mergeCell ref="B34:C34"/>
    <mergeCell ref="D34:G34"/>
    <mergeCell ref="H34:J34"/>
    <mergeCell ref="R33:S33"/>
    <mergeCell ref="T33:W33"/>
    <mergeCell ref="B33:C33"/>
    <mergeCell ref="D33:G33"/>
    <mergeCell ref="H33:J33"/>
    <mergeCell ref="C23:K23"/>
    <mergeCell ref="L23:S23"/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</mergeCells>
  <conditionalFormatting sqref="B34:J34">
    <cfRule type="containsBlanks" dxfId="38" priority="6">
      <formula>LEN(TRIM(B34))=0</formula>
    </cfRule>
  </conditionalFormatting>
  <conditionalFormatting sqref="J9:V9">
    <cfRule type="containsBlanks" dxfId="37" priority="7">
      <formula>LEN(TRIM(J9))=0</formula>
    </cfRule>
  </conditionalFormatting>
  <conditionalFormatting sqref="R34:Z34">
    <cfRule type="containsBlanks" dxfId="36" priority="1">
      <formula>LEN(TRIM(R34))=0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4</v>
      </c>
      <c r="AC4" s="12" t="s">
        <v>7</v>
      </c>
      <c r="AD4" s="12" t="s">
        <v>8</v>
      </c>
      <c r="AE4" s="12" t="s">
        <v>9</v>
      </c>
      <c r="AF4" s="12" t="s">
        <v>25</v>
      </c>
      <c r="AG4" s="12" t="s">
        <v>37</v>
      </c>
      <c r="AH4" s="12" t="s">
        <v>132</v>
      </c>
      <c r="AI4" s="12" t="s">
        <v>28</v>
      </c>
      <c r="AJ4" s="13" t="s">
        <v>36</v>
      </c>
      <c r="AK4" s="12" t="s">
        <v>44</v>
      </c>
      <c r="AL4" s="12" t="s">
        <v>60</v>
      </c>
      <c r="AM4" s="12" t="s">
        <v>70</v>
      </c>
      <c r="AN4" s="14"/>
      <c r="AO4" s="11"/>
      <c r="AP4" s="11"/>
    </row>
    <row r="5" spans="27:42" x14ac:dyDescent="0.25">
      <c r="AA5" s="14"/>
      <c r="AB5" s="14" t="s">
        <v>1</v>
      </c>
      <c r="AC5" s="14">
        <v>1</v>
      </c>
      <c r="AD5" s="14" t="s">
        <v>10</v>
      </c>
      <c r="AE5" s="14">
        <v>2022</v>
      </c>
      <c r="AF5" s="14" t="s">
        <v>26</v>
      </c>
      <c r="AG5" s="14">
        <v>-2022</v>
      </c>
      <c r="AH5" s="14" t="s">
        <v>133</v>
      </c>
      <c r="AI5" s="14" t="s">
        <v>32</v>
      </c>
      <c r="AJ5" s="14" t="s">
        <v>38</v>
      </c>
      <c r="AK5" s="14" t="s">
        <v>45</v>
      </c>
      <c r="AL5" s="14" t="s">
        <v>47</v>
      </c>
      <c r="AM5" s="14" t="s">
        <v>74</v>
      </c>
      <c r="AN5" s="14"/>
      <c r="AO5" s="11"/>
      <c r="AP5" s="11"/>
    </row>
    <row r="6" spans="27:42" x14ac:dyDescent="0.25">
      <c r="AA6" s="14"/>
      <c r="AB6" s="14" t="s">
        <v>2</v>
      </c>
      <c r="AC6" s="14">
        <v>2</v>
      </c>
      <c r="AD6" s="14" t="s">
        <v>11</v>
      </c>
      <c r="AE6" s="14">
        <v>2023</v>
      </c>
      <c r="AF6" s="14" t="s">
        <v>95</v>
      </c>
      <c r="AG6" s="14">
        <v>-2023</v>
      </c>
      <c r="AH6" s="14" t="s">
        <v>134</v>
      </c>
      <c r="AI6" s="14" t="s">
        <v>29</v>
      </c>
      <c r="AJ6" s="14"/>
      <c r="AK6" s="14" t="s">
        <v>31</v>
      </c>
      <c r="AL6" s="14" t="s">
        <v>48</v>
      </c>
      <c r="AM6" s="14" t="s">
        <v>75</v>
      </c>
      <c r="AN6" s="14"/>
      <c r="AO6" s="11"/>
      <c r="AP6" s="11"/>
    </row>
    <row r="7" spans="27:42" x14ac:dyDescent="0.25">
      <c r="AA7" s="14"/>
      <c r="AB7" s="14" t="s">
        <v>3</v>
      </c>
      <c r="AC7" s="14">
        <v>3</v>
      </c>
      <c r="AD7" s="14" t="s">
        <v>12</v>
      </c>
      <c r="AE7" s="14">
        <v>2024</v>
      </c>
      <c r="AF7" s="14" t="s">
        <v>158</v>
      </c>
      <c r="AG7" s="14">
        <v>-2024</v>
      </c>
      <c r="AH7" s="14"/>
      <c r="AI7" s="14" t="s">
        <v>30</v>
      </c>
      <c r="AJ7" s="14"/>
      <c r="AK7" s="14"/>
      <c r="AL7" s="14" t="s">
        <v>49</v>
      </c>
      <c r="AM7" s="14" t="s">
        <v>78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</v>
      </c>
      <c r="AE8" s="14">
        <v>2025</v>
      </c>
      <c r="AF8" s="14" t="s">
        <v>159</v>
      </c>
      <c r="AG8" s="14">
        <v>-2025</v>
      </c>
      <c r="AH8" s="14"/>
      <c r="AI8" s="14"/>
      <c r="AJ8" s="14"/>
      <c r="AK8" s="14"/>
      <c r="AL8" s="14" t="s">
        <v>50</v>
      </c>
      <c r="AM8" s="14" t="s">
        <v>76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14</v>
      </c>
      <c r="AE9" s="15">
        <v>2026</v>
      </c>
      <c r="AF9" s="14" t="s">
        <v>160</v>
      </c>
      <c r="AG9" s="14"/>
      <c r="AH9" s="14"/>
      <c r="AI9" s="14"/>
      <c r="AJ9" s="14"/>
      <c r="AK9" s="14"/>
      <c r="AL9" s="14" t="s">
        <v>51</v>
      </c>
      <c r="AM9" s="14" t="s">
        <v>77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15</v>
      </c>
      <c r="AE10" s="15">
        <v>2027</v>
      </c>
      <c r="AF10" s="14" t="s">
        <v>161</v>
      </c>
      <c r="AG10" s="14"/>
      <c r="AH10" s="14"/>
      <c r="AI10" s="14"/>
      <c r="AJ10" s="14"/>
      <c r="AK10" s="14"/>
      <c r="AL10" s="14" t="s">
        <v>61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16</v>
      </c>
      <c r="AE11" s="15">
        <v>2028</v>
      </c>
      <c r="AF11" s="14"/>
      <c r="AG11" s="14"/>
      <c r="AH11" s="14"/>
      <c r="AI11" s="14"/>
      <c r="AJ11" s="14"/>
      <c r="AK11" s="14"/>
      <c r="AL11" s="14" t="s">
        <v>52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17</v>
      </c>
      <c r="AE12" s="14"/>
      <c r="AF12" s="14"/>
      <c r="AG12" s="14"/>
      <c r="AH12" s="14"/>
      <c r="AI12" s="14"/>
      <c r="AJ12" s="14"/>
      <c r="AK12" s="14"/>
      <c r="AL12" s="14" t="s">
        <v>53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18</v>
      </c>
      <c r="AE13" s="14"/>
      <c r="AF13" s="14"/>
      <c r="AG13" s="14"/>
      <c r="AH13" s="14"/>
      <c r="AI13" s="14"/>
      <c r="AJ13" s="14"/>
      <c r="AK13" s="14"/>
      <c r="AL13" s="14" t="s">
        <v>62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19</v>
      </c>
      <c r="AE14" s="14"/>
      <c r="AF14" s="14"/>
      <c r="AG14" s="14"/>
      <c r="AH14" s="14"/>
      <c r="AI14" s="14"/>
      <c r="AJ14" s="14"/>
      <c r="AK14" s="14"/>
      <c r="AL14" s="14" t="s">
        <v>64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20</v>
      </c>
      <c r="AE15" s="14"/>
      <c r="AF15" s="14"/>
      <c r="AG15" s="14"/>
      <c r="AH15" s="14"/>
      <c r="AI15" s="14"/>
      <c r="AJ15" s="14"/>
      <c r="AK15" s="14"/>
      <c r="AL15" s="14" t="s">
        <v>65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21</v>
      </c>
      <c r="AE16" s="14"/>
      <c r="AF16" s="14"/>
      <c r="AG16" s="14"/>
      <c r="AH16" s="14"/>
      <c r="AI16" s="14"/>
      <c r="AJ16" s="14"/>
      <c r="AK16" s="14"/>
      <c r="AL16" s="14" t="s">
        <v>54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58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59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5FB5116375E2D49BFE7BDE871693A8F" ma:contentTypeVersion="4" ma:contentTypeDescription="Crear nuevo documento." ma:contentTypeScope="" ma:versionID="e1d91d204a93dd07adf4294104e98fdb">
  <xsd:schema xmlns:xsd="http://www.w3.org/2001/XMLSchema" xmlns:xs="http://www.w3.org/2001/XMLSchema" xmlns:p="http://schemas.microsoft.com/office/2006/metadata/properties" xmlns:ns2="25cd748a-279c-4ada-8de0-af6441e44fc1" targetNamespace="http://schemas.microsoft.com/office/2006/metadata/properties" ma:root="true" ma:fieldsID="118040cbd8de7b76bd4232b128c41bf0" ns2:_="">
    <xsd:import namespace="25cd748a-279c-4ada-8de0-af6441e44f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cd748a-279c-4ada-8de0-af6441e44f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48AB98-0FE2-4FB7-9B45-4F11EC9E8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cd748a-279c-4ada-8de0-af6441e44f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openxmlformats.org/package/2006/metadata/core-properties"/>
    <ds:schemaRef ds:uri="a167331c-937b-46fe-a0d2-e718c142b915"/>
    <ds:schemaRef ds:uri="http://schemas.microsoft.com/office/2006/documentManagement/types"/>
    <ds:schemaRef ds:uri="d0c44bf4-9f42-4aab-bea8-3874168f77d4"/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Lucas Ochoa</cp:lastModifiedBy>
  <cp:lastPrinted>2022-07-25T21:10:44Z</cp:lastPrinted>
  <dcterms:created xsi:type="dcterms:W3CDTF">2022-03-15T15:53:25Z</dcterms:created>
  <dcterms:modified xsi:type="dcterms:W3CDTF">2024-08-05T20:21:45Z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0x010100E5FB5116375E2D49BFE7BDE871693A8F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