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user\Desktop\MINISTERIO DE IGUALDAD Y EQUIDAD\BRIGADISTA\"/>
    </mc:Choice>
  </mc:AlternateContent>
  <xr:revisionPtr revIDLastSave="0" documentId="8_{A59C1D0E-AF57-4EF1-83E5-36CD5C506583}" xr6:coauthVersionLast="47" xr6:coauthVersionMax="47" xr10:uidLastSave="{00000000-0000-0000-0000-000000000000}"/>
  <workbookProtection workbookAlgorithmName="SHA-512" workbookHashValue="ndugWa0Utz7bu3s7nItWLckdr+qa4vnyYTszN/qqtSAoYUVdpim7CDS5VyDoaIfJW3yGByDZxXbRxqrWdtZhMg==" workbookSaltValue="55IsRv6km+1cybujsOFJLg==" workbookSpinCount="100000" lockStructure="1"/>
  <bookViews>
    <workbookView xWindow="-120" yWindow="-120" windowWidth="29040" windowHeight="15720" firstSheet="1" activeTab="1" xr2:uid="{00000000-000D-0000-FFFF-FFFF00000000}"/>
  </bookViews>
  <sheets>
    <sheet name="TABLAS VALORACIÓN" sheetId="2" r:id="rId1"/>
    <sheet name="Matriz de Riesgo" sheetId="1" r:id="rId2"/>
  </sheets>
  <definedNames>
    <definedName name="_xlnm.Print_Area" localSheetId="1">'Matriz de Riesgo'!$B$1:$X$17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'Matriz de Riesgo'!$1:$9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1" l="1"/>
  <c r="R16" i="1" s="1"/>
  <c r="L16" i="1"/>
  <c r="K16" i="1"/>
  <c r="Q18" i="1" l="1"/>
  <c r="R18" i="1" s="1"/>
  <c r="K18" i="1"/>
  <c r="L18" i="1" s="1"/>
  <c r="Q17" i="1"/>
  <c r="R17" i="1" s="1"/>
  <c r="K17" i="1"/>
  <c r="L17" i="1" s="1"/>
  <c r="R14" i="1"/>
  <c r="L14" i="1"/>
  <c r="Q15" i="1"/>
  <c r="R15" i="1" s="1"/>
  <c r="K15" i="1"/>
  <c r="L15" i="1" s="1"/>
  <c r="Q13" i="1"/>
  <c r="R13" i="1" s="1"/>
  <c r="K13" i="1"/>
  <c r="L13" i="1" s="1"/>
  <c r="Q12" i="1"/>
  <c r="R12" i="1" s="1"/>
  <c r="K12" i="1"/>
  <c r="L12" i="1" s="1"/>
  <c r="K11" i="1" l="1"/>
  <c r="L11" i="1" s="1"/>
  <c r="Q11" i="1"/>
  <c r="R11" i="1" s="1"/>
</calcChain>
</file>

<file path=xl/sharedStrings.xml><?xml version="1.0" encoding="utf-8"?>
<sst xmlns="http://schemas.openxmlformats.org/spreadsheetml/2006/main" count="360" uniqueCount="181">
  <si>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</si>
  <si>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</si>
  <si>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</si>
  <si>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</si>
  <si>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</si>
  <si>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</si>
  <si>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</si>
  <si>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</si>
  <si>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</si>
  <si>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</si>
  <si>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</si>
  <si>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</si>
  <si>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</si>
  <si>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</si>
  <si>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</si>
  <si>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</si>
  <si>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</si>
  <si>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</si>
  <si>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</si>
  <si>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</si>
  <si>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</si>
  <si>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</si>
  <si>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</si>
  <si>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</si>
  <si>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</si>
  <si>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</si>
  <si>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</si>
  <si>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</si>
  <si>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w</t>
  </si>
  <si>
    <t>Interno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</si>
  <si>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</si>
  <si>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</si>
  <si>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</si>
  <si>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</si>
  <si>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</si>
  <si>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</si>
  <si>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</si>
  <si>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</si>
  <si>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</si>
  <si>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Ejecución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</si>
  <si>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</si>
  <si>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</si>
  <si>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</si>
  <si>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</si>
  <si>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</si>
  <si>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</si>
  <si>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</si>
  <si>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</si>
  <si>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</si>
  <si>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</si>
  <si>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</si>
  <si>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</si>
  <si>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</si>
  <si>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</si>
  <si>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</si>
  <si>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</si>
  <si>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</si>
  <si>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</si>
  <si>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</si>
  <si>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</si>
  <si>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</si>
  <si>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</si>
  <si>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</si>
  <si>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</si>
  <si>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</si>
  <si>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</si>
  <si>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</si>
  <si>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</si>
  <si>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</si>
  <si>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</si>
  <si>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</si>
  <si>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>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</si>
  <si>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</si>
  <si>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</si>
  <si>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</si>
  <si>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</si>
  <si>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</si>
  <si>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</si>
  <si>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</si>
  <si>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</si>
  <si>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</si>
  <si>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</si>
  <si>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</si>
  <si>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</si>
  <si>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</si>
  <si>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</si>
  <si>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 xml:space="preserve"> Improbable (puede ocurrir ocasionalmente)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</si>
  <si>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</si>
  <si>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</si>
  <si>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</si>
  <si>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</si>
  <si>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MinIgualdad</t>
  </si>
  <si>
    <t>No</t>
  </si>
  <si>
    <t>Contratista</t>
  </si>
  <si>
    <t>MinIgualdad y Contratista</t>
  </si>
  <si>
    <t>CLASE</t>
  </si>
  <si>
    <t>FUENTE</t>
  </si>
  <si>
    <t>PROBABILIDAD</t>
  </si>
  <si>
    <t>IMPACTO</t>
  </si>
  <si>
    <t>¿A quién se le asigna?</t>
  </si>
  <si>
    <t>1=Raro</t>
  </si>
  <si>
    <t xml:space="preserve">1= Insignificante </t>
  </si>
  <si>
    <t>ICBF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</si>
  <si>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</si>
  <si>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</si>
  <si>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</si>
  <si>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</si>
  <si>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</si>
  <si>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</si>
  <si>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</si>
  <si>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</si>
  <si>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</si>
  <si>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</si>
  <si>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</si>
  <si>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</si>
  <si>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</si>
  <si>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</si>
  <si>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</si>
  <si>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 xml:space="preserve">Ministerio de Igualdad y Equidad
</t>
  </si>
  <si>
    <t>PÁGINA: 1 DE 1</t>
  </si>
  <si>
    <t>Proceso: Gestión de Contratación</t>
  </si>
  <si>
    <t>CÓD: SCO-AC-FO-001</t>
  </si>
  <si>
    <r>
      <t xml:space="preserve">Formato: </t>
    </r>
    <r>
      <rPr>
        <sz val="12"/>
        <color rgb="FF000000"/>
        <rFont val="Arial"/>
        <family val="2"/>
      </rPr>
      <t>Matriz de Riesgo</t>
    </r>
  </si>
  <si>
    <t>V1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</si>
  <si>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</si>
  <si>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</si>
  <si>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</si>
  <si>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</si>
  <si>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</si>
  <si>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</si>
  <si>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</si>
  <si>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</si>
  <si>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Tratamiento/Controles a ser implementados</t>
  </si>
  <si>
    <t>Impacto después del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</si>
  <si>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</si>
  <si>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</si>
  <si>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</si>
  <si>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</si>
  <si>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</si>
  <si>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</si>
  <si>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</si>
  <si>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</si>
  <si>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</si>
  <si>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Riesgo de modificación de la legislación tributaria que incremente los costos operativos del contrato</t>
  </si>
  <si>
    <t xml:space="preserve">Incremento para el contratista en los costos de operación que afecte el porcentaje de comisión a establecer </t>
  </si>
  <si>
    <t>Antes de la celebración del contrato</t>
  </si>
  <si>
    <t>Hasta la liquidación del contrato</t>
  </si>
  <si>
    <t>Entrega por parte de los proponentes del "Certificado de participación independiente"</t>
  </si>
  <si>
    <t>(NO) al estar el proceso en la etapa de selección.</t>
  </si>
  <si>
    <t>Dirección de Contratación</t>
  </si>
  <si>
    <t>Desde la apertura del proceso.</t>
  </si>
  <si>
    <t>Hasta la fecha de la firma del contrato.</t>
  </si>
  <si>
    <t>Seguimiento por parte del comité evaluador.
Seguimiento por parte de la Dirección de Contratación.</t>
  </si>
  <si>
    <t xml:space="preserve">En el periodo de la etapa de selección.
</t>
  </si>
  <si>
    <t>Operacional</t>
  </si>
  <si>
    <t xml:space="preserve"> Desde el inicio de ejecución del contrato</t>
  </si>
  <si>
    <t>Permanente, durante el periodo de ejecución del contrato.</t>
  </si>
  <si>
    <t>Eventos de la naturaleza fuera del control de las partes que impiden continuar con la ejecución del contrato temporal o definitivamente</t>
  </si>
  <si>
    <t>Suspensión de la ejecución del objeto contractual</t>
  </si>
  <si>
    <t>Reducir las consecuencias a través de planes de contingencia y mitigacion</t>
  </si>
  <si>
    <t>Supervisor del contrato</t>
  </si>
  <si>
    <t>Informe del Contratista</t>
  </si>
  <si>
    <t>En la ocurrencia del hecho</t>
  </si>
  <si>
    <t>No realización de un requerimiento por caso fortuito o fuerza mayor</t>
  </si>
  <si>
    <t>Imposibilidad de acceso del contratista y de su personal a los lugares de realización de los requerimientos, por razones ajenas a su voluntad</t>
  </si>
  <si>
    <t>Reducir las consecunecias a través de planes de contingencia y mitigacion</t>
  </si>
  <si>
    <t>Desde el inicio de ejecución del contrato</t>
  </si>
  <si>
    <t>Paros huelgas y actos terroristas y/o vandálicos</t>
  </si>
  <si>
    <t>Retrasos en ejecución contractual</t>
  </si>
  <si>
    <t xml:space="preserve">
Las partes de mutuo acuerdo pactarán la forma de retomar el equilibrio contractual a fin de no generar perjuicio para las partes</t>
  </si>
  <si>
    <t xml:space="preserve">Riesgo por mala calidad de los insumos </t>
  </si>
  <si>
    <t>Riesgo que no se presenten las garantías requeridas o que su
presentación sea tardía</t>
  </si>
  <si>
    <t>Demora en la
ejecucion del
contrato</t>
  </si>
  <si>
    <t>Seguimiento
al cronograma
del proceso
de contratacion</t>
  </si>
  <si>
    <t>Cada que se
presente.</t>
  </si>
  <si>
    <t>Cada que se
presente</t>
  </si>
  <si>
    <t xml:space="preserve">NO SUSCRIPCIÓN DE LA ACEPTACION DE LA
PROPUESTA, POR PARTE DE ALGUNA DE LAS
PARTES </t>
  </si>
  <si>
    <t>NO SUSCRIPCIÓN DE LA
ACEPTACIÓN DE LA
PROPUESTA,
AFECTANDO LA
PRESTACIÓN DEL
SERVICIO</t>
  </si>
  <si>
    <t xml:space="preserve">Mantenimiento de canales efectivos de comunicación con el fin de agilizar la suscripción de la Aceptación de la propuesta </t>
  </si>
  <si>
    <t>Durante la
etapa de la
convocatoria</t>
  </si>
  <si>
    <t>Control de tiempos,calidad de los estudios previos y completitud
de los mismos.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</si>
</sst>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12"/>
      <color theme="1"/>
      <name val="Verdana"/>
      <family val="2"/>
    </font>
    <font>
      <sz val="12"/>
      <color rgb="FF00B0F0"/>
      <name val="Verdana"/>
      <family val="2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23C78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D23C78"/>
      </left>
      <right/>
      <top style="medium">
        <color rgb="FFD23C78"/>
      </top>
      <bottom/>
      <diagonal/>
    </border>
    <border>
      <left/>
      <right/>
      <top style="medium">
        <color rgb="FFD23C78"/>
      </top>
      <bottom/>
      <diagonal/>
    </border>
    <border>
      <left/>
      <right style="thin">
        <color rgb="FFD23C78"/>
      </right>
      <top style="medium">
        <color rgb="FFD23C78"/>
      </top>
      <bottom/>
      <diagonal/>
    </border>
    <border>
      <left style="thin">
        <color rgb="FFD23C78"/>
      </left>
      <right/>
      <top style="medium">
        <color rgb="FFD23C78"/>
      </top>
      <bottom style="thin">
        <color rgb="FFD23C78"/>
      </bottom>
      <diagonal/>
    </border>
    <border>
      <left/>
      <right style="medium">
        <color rgb="FFD23C78"/>
      </right>
      <top style="medium">
        <color rgb="FFD23C78"/>
      </top>
      <bottom style="thin">
        <color rgb="FFD23C78"/>
      </bottom>
      <diagonal/>
    </border>
    <border>
      <left style="medium">
        <color rgb="FFD23C78"/>
      </left>
      <right/>
      <top/>
      <bottom/>
      <diagonal/>
    </border>
    <border>
      <left/>
      <right style="thin">
        <color rgb="FFD23C78"/>
      </right>
      <top/>
      <bottom/>
      <diagonal/>
    </border>
    <border>
      <left style="thin">
        <color rgb="FFD23C78"/>
      </left>
      <right/>
      <top style="thin">
        <color rgb="FFD23C78"/>
      </top>
      <bottom style="thin">
        <color rgb="FFD23C78"/>
      </bottom>
      <diagonal/>
    </border>
    <border>
      <left/>
      <right style="medium">
        <color rgb="FFD23C78"/>
      </right>
      <top style="thin">
        <color rgb="FFD23C78"/>
      </top>
      <bottom style="thin">
        <color rgb="FFD23C78"/>
      </bottom>
      <diagonal/>
    </border>
    <border>
      <left style="medium">
        <color rgb="FFD23C78"/>
      </left>
      <right/>
      <top/>
      <bottom style="medium">
        <color rgb="FFD23C78"/>
      </bottom>
      <diagonal/>
    </border>
    <border>
      <left/>
      <right/>
      <top/>
      <bottom style="medium">
        <color rgb="FFD23C78"/>
      </bottom>
      <diagonal/>
    </border>
    <border>
      <left/>
      <right style="thin">
        <color rgb="FFD23C78"/>
      </right>
      <top/>
      <bottom style="medium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medium">
        <color rgb="FFD23C78"/>
      </bottom>
      <diagonal/>
    </border>
    <border>
      <left style="thin">
        <color rgb="FFD23C78"/>
      </left>
      <right style="medium">
        <color rgb="FFD23C78"/>
      </right>
      <top style="thin">
        <color rgb="FFD23C78"/>
      </top>
      <bottom style="medium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/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8" borderId="1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 applyProtection="1">
      <alignment horizontal="center" vertical="center" textRotation="90"/>
      <protection hidden="1"/>
    </xf>
    <xf numFmtId="0" fontId="10" fillId="0" borderId="28" xfId="0" applyFont="1" applyBorder="1" applyAlignment="1" applyProtection="1">
      <alignment horizontal="center" vertical="center" wrapText="1"/>
      <protection hidden="1"/>
    </xf>
    <xf numFmtId="14" fontId="10" fillId="0" borderId="29" xfId="0" applyNumberFormat="1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wrapText="1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6" fillId="0" borderId="0" xfId="0" applyFont="1" applyAlignment="1" applyProtection="1">
      <alignment wrapText="1"/>
      <protection hidden="1"/>
    </xf>
    <xf numFmtId="14" fontId="5" fillId="0" borderId="0" xfId="0" applyNumberFormat="1" applyFont="1" applyProtection="1">
      <protection hidden="1"/>
    </xf>
    <xf numFmtId="0" fontId="7" fillId="9" borderId="31" xfId="0" applyFont="1" applyFill="1" applyBorder="1" applyAlignment="1">
      <alignment horizontal="center" vertical="center" textRotation="90" wrapText="1"/>
    </xf>
    <xf numFmtId="0" fontId="8" fillId="9" borderId="31" xfId="0" applyFont="1" applyFill="1" applyBorder="1" applyAlignment="1">
      <alignment horizontal="center" textRotation="90" wrapText="1"/>
    </xf>
    <xf numFmtId="0" fontId="5" fillId="0" borderId="33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textRotation="90"/>
    </xf>
    <xf numFmtId="0" fontId="5" fillId="0" borderId="33" xfId="0" applyFont="1" applyBorder="1" applyAlignment="1">
      <alignment horizontal="justify" vertical="center" wrapText="1"/>
    </xf>
    <xf numFmtId="0" fontId="5" fillId="0" borderId="33" xfId="0" applyFont="1" applyBorder="1" applyAlignment="1">
      <alignment horizontal="center"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textRotation="90"/>
    </xf>
    <xf numFmtId="0" fontId="5" fillId="0" borderId="30" xfId="0" applyFont="1" applyBorder="1" applyAlignment="1">
      <alignment horizontal="justify" vertical="center" wrapText="1"/>
    </xf>
    <xf numFmtId="0" fontId="5" fillId="0" borderId="30" xfId="0" applyFont="1" applyBorder="1" applyAlignment="1">
      <alignment horizontal="center" vertical="center" wrapText="1"/>
    </xf>
    <xf numFmtId="14" fontId="5" fillId="0" borderId="30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textRotation="90" wrapText="1"/>
    </xf>
    <xf numFmtId="0" fontId="5" fillId="0" borderId="30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textRotation="90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10" fillId="0" borderId="20" xfId="0" applyFont="1" applyBorder="1" applyAlignment="1" applyProtection="1">
      <alignment horizontal="center" vertical="center" wrapText="1"/>
      <protection hidden="1"/>
    </xf>
    <xf numFmtId="0" fontId="10" fillId="0" borderId="23" xfId="0" applyFont="1" applyBorder="1" applyAlignment="1" applyProtection="1">
      <alignment horizontal="center" vertical="center" wrapText="1"/>
      <protection hidden="1"/>
    </xf>
    <xf numFmtId="0" fontId="10" fillId="0" borderId="24" xfId="0" applyFont="1" applyBorder="1" applyAlignment="1" applyProtection="1">
      <alignment horizontal="center" vertical="center" wrapText="1"/>
      <protection hidden="1"/>
    </xf>
    <xf numFmtId="0" fontId="9" fillId="2" borderId="16" xfId="0" applyFont="1" applyFill="1" applyBorder="1" applyAlignment="1" applyProtection="1">
      <alignment horizontal="center" wrapText="1"/>
      <protection hidden="1"/>
    </xf>
    <xf numFmtId="0" fontId="9" fillId="2" borderId="17" xfId="0" applyFont="1" applyFill="1" applyBorder="1" applyAlignment="1" applyProtection="1">
      <alignment horizontal="center" wrapText="1"/>
      <protection hidden="1"/>
    </xf>
    <xf numFmtId="0" fontId="9" fillId="2" borderId="18" xfId="0" applyFont="1" applyFill="1" applyBorder="1" applyAlignment="1" applyProtection="1">
      <alignment horizontal="center" wrapText="1"/>
      <protection hidden="1"/>
    </xf>
    <xf numFmtId="0" fontId="9" fillId="2" borderId="21" xfId="0" applyFont="1" applyFill="1" applyBorder="1" applyAlignment="1" applyProtection="1">
      <alignment horizontal="center" wrapText="1"/>
      <protection hidden="1"/>
    </xf>
    <xf numFmtId="0" fontId="9" fillId="2" borderId="0" xfId="0" applyFont="1" applyFill="1" applyAlignment="1" applyProtection="1">
      <alignment horizontal="center" wrapText="1"/>
      <protection hidden="1"/>
    </xf>
    <xf numFmtId="0" fontId="9" fillId="2" borderId="22" xfId="0" applyFont="1" applyFill="1" applyBorder="1" applyAlignment="1" applyProtection="1">
      <alignment horizontal="center" wrapText="1"/>
      <protection hidden="1"/>
    </xf>
    <xf numFmtId="0" fontId="9" fillId="2" borderId="25" xfId="0" applyFont="1" applyFill="1" applyBorder="1" applyAlignment="1" applyProtection="1">
      <alignment horizontal="center" wrapText="1"/>
      <protection hidden="1"/>
    </xf>
    <xf numFmtId="0" fontId="9" fillId="2" borderId="26" xfId="0" applyFont="1" applyFill="1" applyBorder="1" applyAlignment="1" applyProtection="1">
      <alignment horizontal="center" wrapText="1"/>
      <protection hidden="1"/>
    </xf>
    <xf numFmtId="0" fontId="9" fillId="2" borderId="27" xfId="0" applyFont="1" applyFill="1" applyBorder="1" applyAlignment="1" applyProtection="1">
      <alignment horizontal="center" wrapText="1"/>
      <protection hidden="1"/>
    </xf>
    <xf numFmtId="0" fontId="7" fillId="9" borderId="31" xfId="0" applyFont="1" applyFill="1" applyBorder="1" applyAlignment="1">
      <alignment horizontal="center" vertical="center" textRotation="90" wrapText="1"/>
    </xf>
    <xf numFmtId="0" fontId="5" fillId="0" borderId="0" xfId="0" applyFont="1" applyAlignment="1" applyProtection="1">
      <alignment horizontal="center"/>
      <protection hidden="1"/>
    </xf>
    <xf numFmtId="0" fontId="7" fillId="9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left" vertical="center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23C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9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1</xdr:col>
      <xdr:colOff>47625</xdr:colOff>
      <xdr:row>1</xdr:row>
      <xdr:rowOff>214308</xdr:rowOff>
    </xdr:from>
    <xdr:to>
      <xdr:col>23</xdr:col>
      <xdr:colOff>1214437</xdr:colOff>
      <xdr:row>1</xdr:row>
      <xdr:rowOff>1214433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23155783-A3F9-420F-BA04-AE20269EE1FC}"/>
            </a:ext>
          </a:extLst>
        </xdr:cNvPr>
        <xdr:cNvGrpSpPr/>
      </xdr:nvGrpSpPr>
      <xdr:grpSpPr>
        <a:xfrm>
          <a:off x="238125" y="418415"/>
          <a:ext cx="24271741" cy="1000125"/>
          <a:chOff x="169477" y="206377"/>
          <a:chExt cx="16118274" cy="634998"/>
        </a:xfrm>
      </xdr:grpSpPr>
      <xdr:pic>
        <xdr:nvPicPr>
          <xdr:cNvPr id="4" name="Imagen 3">
            <a:extLst>
              <a:ext uri="{FF2B5EF4-FFF2-40B4-BE49-F238E27FC236}">
                <a16:creationId xmlns:a16="http://schemas.microsoft.com/office/drawing/2014/main" id="{05EDAF66-96F4-0AF3-855C-A06504764A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69477" y="243416"/>
            <a:ext cx="1501948" cy="520088"/>
          </a:xfrm>
          <a:prstGeom prst="rect">
            <a:avLst/>
          </a:prstGeom>
        </xdr:spPr>
      </xdr:pic>
      <xdr:pic>
        <xdr:nvPicPr>
          <xdr:cNvPr id="5" name="Imagen 4">
            <a:extLst>
              <a:ext uri="{FF2B5EF4-FFF2-40B4-BE49-F238E27FC236}">
                <a16:creationId xmlns:a16="http://schemas.microsoft.com/office/drawing/2014/main" id="{96589892-4D13-9A75-AF5E-2D3FA3F36846}"/>
              </a:ext>
              <a:ext uri="{147F2762-F138-4A5C-976F-8EAC2B608ADB}">
                <a16:predDERef xmlns:a16="http://schemas.microsoft.com/office/drawing/2014/main" pred="{1C5835AA-E7F0-4FB4-9E9A-84D4797E9B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4743745" y="174627"/>
            <a:ext cx="1544006" cy="634998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N16" zoomScaleNormal="85" zoomScaleSheetLayoutView="25" workbookViewId="0">
      <selection activeCell="U23" sqref="U23"/>
    </sheetView>
  </sheetViews>
  <sheetFormatPr baseColWidth="10" defaultColWidth="11.42578125" defaultRowHeight="11.25" x14ac:dyDescent="0.2"/>
  <cols>
    <col min="1" max="1" width="1.7109375" style="12" customWidth="1"/>
    <col min="2" max="2" width="13.28515625" style="12" customWidth="1"/>
    <col min="3" max="3" width="20.7109375" style="12" customWidth="1"/>
    <col min="4" max="4" width="14" style="12" customWidth="1"/>
    <col min="5" max="5" width="6.7109375" style="12" customWidth="1"/>
    <col min="6" max="6" width="25.28515625" style="12" customWidth="1"/>
    <col min="7" max="9" width="21.140625" style="12" customWidth="1"/>
    <col min="10" max="11" width="21.42578125" style="12" customWidth="1"/>
    <col min="12" max="12" width="11.42578125" style="12" customWidth="1"/>
    <col min="13" max="13" width="10.7109375" style="12" customWidth="1"/>
    <col min="14" max="14" width="11.42578125" style="12" customWidth="1"/>
    <col min="15" max="15" width="23" style="12" customWidth="1"/>
    <col min="16" max="16" width="24" style="12" customWidth="1"/>
    <col min="17" max="17" width="17" style="12" customWidth="1"/>
    <col min="18" max="18" width="24" style="12" customWidth="1"/>
    <col min="19" max="19" width="23.28515625" style="12" customWidth="1"/>
    <col min="20" max="20" width="18.85546875" style="12" customWidth="1"/>
    <col min="21" max="21" width="16.5703125" style="12" customWidth="1"/>
    <col min="22" max="22" width="19" style="12" customWidth="1"/>
    <col min="23" max="23" width="28" style="12" customWidth="1"/>
    <col min="24" max="16384" width="11.42578125" style="12"/>
  </cols>
  <sheetData>
    <row r="1" spans="1:27" ht="15" x14ac:dyDescent="0.25">
      <c r="A1" s="14" t="s">
        <v>0</v>
      </c>
    </row>
    <row r="2" spans="1:27" s="1" customFormat="1" x14ac:dyDescent="0.2"/>
    <row r="3" spans="1:27" s="1" customFormat="1" x14ac:dyDescent="0.2">
      <c r="B3" s="19" t="s">
        <v>1</v>
      </c>
      <c r="C3" s="52" t="s">
        <v>2</v>
      </c>
      <c r="D3" s="52"/>
      <c r="F3" s="19" t="s">
        <v>3</v>
      </c>
      <c r="G3" s="20" t="s">
        <v>4</v>
      </c>
      <c r="H3" s="20" t="s">
        <v>5</v>
      </c>
      <c r="I3" s="52" t="s">
        <v>6</v>
      </c>
      <c r="J3" s="52"/>
      <c r="K3" s="52"/>
      <c r="L3" s="52"/>
      <c r="N3" s="19" t="s">
        <v>7</v>
      </c>
      <c r="O3" s="52" t="s">
        <v>2</v>
      </c>
      <c r="P3" s="52"/>
      <c r="Q3" s="52"/>
    </row>
    <row r="4" spans="1:27" s="1" customFormat="1" ht="53.65" customHeight="1" x14ac:dyDescent="0.2">
      <c r="B4" s="17" t="s">
        <v>8</v>
      </c>
      <c r="C4" s="49" t="s">
        <v>9</v>
      </c>
      <c r="D4" s="54"/>
      <c r="F4" s="55" t="s">
        <v>10</v>
      </c>
      <c r="G4" s="55" t="s">
        <v>11</v>
      </c>
      <c r="H4" s="58" t="s">
        <v>12</v>
      </c>
      <c r="I4" s="61" t="s">
        <v>13</v>
      </c>
      <c r="J4" s="62"/>
      <c r="K4" s="62"/>
      <c r="L4" s="63"/>
      <c r="N4" s="22" t="s">
        <v>14</v>
      </c>
      <c r="O4" s="49" t="s">
        <v>15</v>
      </c>
      <c r="P4" s="54"/>
      <c r="Q4" s="54"/>
    </row>
    <row r="5" spans="1:27" s="1" customFormat="1" ht="53.25" customHeight="1" x14ac:dyDescent="0.2">
      <c r="B5" s="17" t="s">
        <v>16</v>
      </c>
      <c r="C5" s="49" t="s">
        <v>17</v>
      </c>
      <c r="D5" s="49"/>
      <c r="F5" s="56"/>
      <c r="G5" s="56"/>
      <c r="H5" s="60"/>
      <c r="I5" s="64"/>
      <c r="J5" s="65"/>
      <c r="K5" s="65"/>
      <c r="L5" s="66"/>
      <c r="N5" s="22" t="s">
        <v>18</v>
      </c>
      <c r="O5" s="49" t="s">
        <v>19</v>
      </c>
      <c r="P5" s="54"/>
      <c r="Q5" s="54"/>
    </row>
    <row r="6" spans="1:27" s="1" customFormat="1" ht="77.25" customHeight="1" x14ac:dyDescent="0.2">
      <c r="F6" s="57"/>
      <c r="G6" s="57"/>
      <c r="H6" s="59"/>
      <c r="I6" s="67"/>
      <c r="J6" s="68"/>
      <c r="K6" s="68"/>
      <c r="L6" s="69"/>
      <c r="N6" s="22" t="s">
        <v>20</v>
      </c>
      <c r="O6" s="49" t="s">
        <v>21</v>
      </c>
      <c r="P6" s="54"/>
      <c r="Q6" s="54"/>
    </row>
    <row r="7" spans="1:27" s="1" customFormat="1" ht="86.25" customHeight="1" x14ac:dyDescent="0.2">
      <c r="B7" s="19" t="s">
        <v>22</v>
      </c>
      <c r="C7" s="52" t="s">
        <v>2</v>
      </c>
      <c r="D7" s="52"/>
      <c r="F7" s="10" t="s">
        <v>23</v>
      </c>
      <c r="G7" s="7" t="s">
        <v>12</v>
      </c>
      <c r="H7" s="7" t="s">
        <v>24</v>
      </c>
      <c r="I7" s="53" t="s">
        <v>25</v>
      </c>
      <c r="J7" s="53"/>
      <c r="K7" s="53"/>
      <c r="L7" s="53"/>
      <c r="N7" s="21" t="s">
        <v>26</v>
      </c>
      <c r="O7" s="49" t="s">
        <v>27</v>
      </c>
      <c r="P7" s="54"/>
      <c r="Q7" s="54"/>
      <c r="AA7" s="1" t="s">
        <v>28</v>
      </c>
    </row>
    <row r="8" spans="1:27" s="1" customFormat="1" ht="81.95" customHeight="1" x14ac:dyDescent="0.2">
      <c r="B8" s="18" t="s">
        <v>29</v>
      </c>
      <c r="C8" s="47" t="s">
        <v>30</v>
      </c>
      <c r="D8" s="48"/>
      <c r="F8" s="10" t="s">
        <v>31</v>
      </c>
      <c r="G8" s="7" t="s">
        <v>32</v>
      </c>
      <c r="H8" s="10" t="s">
        <v>33</v>
      </c>
      <c r="I8" s="53" t="s">
        <v>34</v>
      </c>
      <c r="J8" s="53"/>
      <c r="K8" s="53"/>
      <c r="L8" s="53"/>
      <c r="N8" s="21" t="s">
        <v>35</v>
      </c>
      <c r="O8" s="49" t="s">
        <v>36</v>
      </c>
      <c r="P8" s="54"/>
      <c r="Q8" s="54"/>
    </row>
    <row r="9" spans="1:27" s="1" customFormat="1" ht="56.25" customHeight="1" x14ac:dyDescent="0.2">
      <c r="B9" s="18" t="s">
        <v>37</v>
      </c>
      <c r="C9" s="50" t="s">
        <v>38</v>
      </c>
      <c r="D9" s="51"/>
      <c r="F9" s="55" t="s">
        <v>39</v>
      </c>
      <c r="G9" s="55" t="s">
        <v>33</v>
      </c>
      <c r="H9" s="58" t="s">
        <v>40</v>
      </c>
      <c r="I9" s="49" t="s">
        <v>41</v>
      </c>
      <c r="J9" s="49"/>
      <c r="K9" s="49"/>
      <c r="L9" s="49"/>
      <c r="N9" s="21" t="s">
        <v>42</v>
      </c>
      <c r="O9" s="49" t="s">
        <v>43</v>
      </c>
      <c r="P9" s="54"/>
      <c r="Q9" s="54"/>
    </row>
    <row r="10" spans="1:27" s="1" customFormat="1" ht="22.9" customHeight="1" x14ac:dyDescent="0.2">
      <c r="F10" s="57"/>
      <c r="G10" s="57"/>
      <c r="H10" s="59"/>
      <c r="I10" s="49"/>
      <c r="J10" s="49"/>
      <c r="K10" s="49"/>
      <c r="L10" s="49"/>
      <c r="N10" s="53" t="s">
        <v>44</v>
      </c>
      <c r="O10" s="49" t="s">
        <v>45</v>
      </c>
      <c r="P10" s="49"/>
      <c r="Q10" s="49"/>
    </row>
    <row r="11" spans="1:27" s="1" customFormat="1" ht="39" customHeight="1" x14ac:dyDescent="0.2">
      <c r="N11" s="53"/>
      <c r="O11" s="49"/>
      <c r="P11" s="49"/>
      <c r="Q11" s="49"/>
    </row>
    <row r="12" spans="1:27" s="1" customFormat="1" ht="52.9" customHeight="1" x14ac:dyDescent="0.2">
      <c r="H12" s="11"/>
      <c r="I12" s="11"/>
      <c r="N12" s="21" t="s">
        <v>46</v>
      </c>
      <c r="O12" s="49" t="s">
        <v>47</v>
      </c>
      <c r="P12" s="49"/>
      <c r="Q12" s="49"/>
    </row>
    <row r="13" spans="1:27" s="1" customFormat="1" x14ac:dyDescent="0.2">
      <c r="F13" s="11"/>
      <c r="G13" s="11"/>
      <c r="H13" s="11"/>
      <c r="I13" s="11"/>
    </row>
    <row r="14" spans="1:27" s="1" customFormat="1" x14ac:dyDescent="0.2">
      <c r="C14" s="72" t="s">
        <v>48</v>
      </c>
      <c r="D14" s="72"/>
      <c r="F14" s="77" t="s">
        <v>49</v>
      </c>
      <c r="G14" s="77"/>
      <c r="H14" s="77"/>
      <c r="I14" s="77"/>
      <c r="J14" s="77"/>
      <c r="K14" s="77"/>
      <c r="L14" s="77"/>
      <c r="O14" s="73" t="s">
        <v>50</v>
      </c>
      <c r="P14" s="74"/>
      <c r="Q14" s="74"/>
      <c r="R14" s="74"/>
      <c r="S14" s="74"/>
      <c r="T14" s="74"/>
      <c r="U14" s="75"/>
      <c r="X14" s="70" t="s">
        <v>51</v>
      </c>
      <c r="Y14" s="71"/>
    </row>
    <row r="15" spans="1:27" s="1" customFormat="1" ht="63" customHeight="1" x14ac:dyDescent="0.2">
      <c r="C15" s="5" t="s">
        <v>52</v>
      </c>
      <c r="D15" s="5" t="s">
        <v>53</v>
      </c>
      <c r="F15" s="73" t="s">
        <v>50</v>
      </c>
      <c r="G15" s="74"/>
      <c r="H15" s="74"/>
      <c r="I15" s="74"/>
      <c r="J15" s="74"/>
      <c r="K15" s="74"/>
      <c r="L15" s="75"/>
      <c r="N15" s="6"/>
      <c r="O15" s="76" t="s">
        <v>54</v>
      </c>
      <c r="P15" s="76"/>
      <c r="Q15" s="7" t="s">
        <v>55</v>
      </c>
      <c r="R15" s="7" t="s">
        <v>56</v>
      </c>
      <c r="S15" s="7" t="s">
        <v>57</v>
      </c>
      <c r="T15" s="7" t="s">
        <v>58</v>
      </c>
      <c r="U15" s="7" t="s">
        <v>59</v>
      </c>
      <c r="X15" s="8" t="s">
        <v>60</v>
      </c>
      <c r="Y15" s="5" t="s">
        <v>52</v>
      </c>
    </row>
    <row r="16" spans="1:27" s="1" customFormat="1" ht="95.25" customHeight="1" x14ac:dyDescent="0.2">
      <c r="B16" s="78" t="s">
        <v>61</v>
      </c>
      <c r="C16" s="9" t="s">
        <v>62</v>
      </c>
      <c r="D16" s="10">
        <v>1</v>
      </c>
      <c r="E16" s="11"/>
      <c r="F16" s="76" t="s">
        <v>54</v>
      </c>
      <c r="G16" s="76"/>
      <c r="H16" s="7" t="s">
        <v>55</v>
      </c>
      <c r="I16" s="7" t="s">
        <v>56</v>
      </c>
      <c r="J16" s="7" t="s">
        <v>57</v>
      </c>
      <c r="K16" s="7" t="s">
        <v>58</v>
      </c>
      <c r="L16" s="7" t="s">
        <v>59</v>
      </c>
      <c r="O16" s="76" t="s">
        <v>63</v>
      </c>
      <c r="P16" s="76"/>
      <c r="Q16" s="7" t="s">
        <v>64</v>
      </c>
      <c r="R16" s="7" t="s">
        <v>65</v>
      </c>
      <c r="S16" s="7" t="s">
        <v>66</v>
      </c>
      <c r="T16" s="7" t="s">
        <v>67</v>
      </c>
      <c r="U16" s="7" t="s">
        <v>68</v>
      </c>
      <c r="X16" s="15" t="s">
        <v>69</v>
      </c>
      <c r="Y16" s="7" t="s">
        <v>70</v>
      </c>
    </row>
    <row r="17" spans="2:25" s="1" customFormat="1" ht="67.5" x14ac:dyDescent="0.2">
      <c r="B17" s="78"/>
      <c r="C17" s="9" t="s">
        <v>71</v>
      </c>
      <c r="D17" s="10">
        <v>2</v>
      </c>
      <c r="E17" s="11"/>
      <c r="F17" s="76" t="s">
        <v>63</v>
      </c>
      <c r="G17" s="76"/>
      <c r="H17" s="7" t="s">
        <v>64</v>
      </c>
      <c r="I17" s="7" t="s">
        <v>65</v>
      </c>
      <c r="J17" s="7" t="s">
        <v>66</v>
      </c>
      <c r="K17" s="7" t="s">
        <v>67</v>
      </c>
      <c r="L17" s="7" t="s">
        <v>68</v>
      </c>
      <c r="O17" s="77" t="s">
        <v>52</v>
      </c>
      <c r="P17" s="77" t="s">
        <v>72</v>
      </c>
      <c r="Q17" s="5" t="s">
        <v>73</v>
      </c>
      <c r="R17" s="5" t="s">
        <v>74</v>
      </c>
      <c r="S17" s="5" t="s">
        <v>75</v>
      </c>
      <c r="T17" s="5" t="s">
        <v>76</v>
      </c>
      <c r="U17" s="5" t="s">
        <v>77</v>
      </c>
      <c r="X17" s="16" t="s">
        <v>78</v>
      </c>
      <c r="Y17" s="7" t="s">
        <v>79</v>
      </c>
    </row>
    <row r="18" spans="2:25" s="1" customFormat="1" ht="22.5" x14ac:dyDescent="0.2">
      <c r="B18" s="78"/>
      <c r="C18" s="9" t="s">
        <v>80</v>
      </c>
      <c r="D18" s="10">
        <v>3</v>
      </c>
      <c r="E18" s="11"/>
      <c r="F18" s="77" t="s">
        <v>52</v>
      </c>
      <c r="G18" s="77" t="s">
        <v>72</v>
      </c>
      <c r="H18" s="5" t="s">
        <v>73</v>
      </c>
      <c r="I18" s="5" t="s">
        <v>74</v>
      </c>
      <c r="J18" s="5" t="s">
        <v>75</v>
      </c>
      <c r="K18" s="5" t="s">
        <v>76</v>
      </c>
      <c r="L18" s="5" t="s">
        <v>77</v>
      </c>
      <c r="O18" s="77"/>
      <c r="P18" s="77"/>
      <c r="Q18" s="10">
        <v>1</v>
      </c>
      <c r="R18" s="10">
        <v>2</v>
      </c>
      <c r="S18" s="10">
        <v>3</v>
      </c>
      <c r="T18" s="10">
        <v>4</v>
      </c>
      <c r="U18" s="10">
        <v>5</v>
      </c>
      <c r="X18" s="3">
        <v>5</v>
      </c>
      <c r="Y18" s="7" t="s">
        <v>81</v>
      </c>
    </row>
    <row r="19" spans="2:25" s="1" customFormat="1" ht="51.75" customHeight="1" x14ac:dyDescent="0.2">
      <c r="B19" s="78"/>
      <c r="C19" s="9" t="s">
        <v>82</v>
      </c>
      <c r="D19" s="10">
        <v>4</v>
      </c>
      <c r="E19" s="11"/>
      <c r="F19" s="77"/>
      <c r="G19" s="77"/>
      <c r="H19" s="10">
        <v>1</v>
      </c>
      <c r="I19" s="10">
        <v>2</v>
      </c>
      <c r="J19" s="10">
        <v>3</v>
      </c>
      <c r="K19" s="10">
        <v>4</v>
      </c>
      <c r="L19" s="10">
        <v>5</v>
      </c>
      <c r="N19" s="78" t="s">
        <v>61</v>
      </c>
      <c r="O19" s="9" t="s">
        <v>62</v>
      </c>
      <c r="P19" s="10">
        <v>1</v>
      </c>
      <c r="Q19" s="4">
        <v>2</v>
      </c>
      <c r="R19" s="4">
        <v>3</v>
      </c>
      <c r="S19" s="4">
        <v>4</v>
      </c>
      <c r="T19" s="3">
        <v>5</v>
      </c>
      <c r="U19" s="16">
        <v>6</v>
      </c>
      <c r="X19" s="4" t="s">
        <v>83</v>
      </c>
      <c r="Y19" s="7" t="s">
        <v>84</v>
      </c>
    </row>
    <row r="20" spans="2:25" s="1" customFormat="1" ht="33.75" x14ac:dyDescent="0.2">
      <c r="B20" s="78"/>
      <c r="C20" s="9" t="s">
        <v>85</v>
      </c>
      <c r="D20" s="10">
        <v>5</v>
      </c>
      <c r="E20" s="11"/>
      <c r="F20" s="11"/>
      <c r="G20" s="11"/>
      <c r="H20" s="11"/>
      <c r="I20" s="11"/>
      <c r="J20" s="11"/>
      <c r="K20" s="11"/>
      <c r="N20" s="78"/>
      <c r="O20" s="9" t="s">
        <v>86</v>
      </c>
      <c r="P20" s="10">
        <v>2</v>
      </c>
      <c r="Q20" s="4">
        <v>3</v>
      </c>
      <c r="R20" s="4">
        <v>4</v>
      </c>
      <c r="S20" s="3">
        <v>5</v>
      </c>
      <c r="T20" s="16">
        <v>6</v>
      </c>
      <c r="U20" s="16">
        <v>7</v>
      </c>
    </row>
    <row r="21" spans="2:25" s="1" customFormat="1" ht="45" x14ac:dyDescent="0.2">
      <c r="F21" s="11"/>
      <c r="G21" s="11"/>
      <c r="H21" s="11"/>
      <c r="I21" s="11"/>
      <c r="J21" s="11"/>
      <c r="K21" s="11"/>
      <c r="N21" s="78"/>
      <c r="O21" s="9" t="s">
        <v>80</v>
      </c>
      <c r="P21" s="10">
        <v>3</v>
      </c>
      <c r="Q21" s="4">
        <v>4</v>
      </c>
      <c r="R21" s="3">
        <v>5</v>
      </c>
      <c r="S21" s="16">
        <v>6</v>
      </c>
      <c r="T21" s="16">
        <v>7</v>
      </c>
      <c r="U21" s="15">
        <v>8</v>
      </c>
      <c r="X21" s="2" t="s">
        <v>87</v>
      </c>
      <c r="Y21" s="2" t="s">
        <v>88</v>
      </c>
    </row>
    <row r="22" spans="2:25" s="1" customFormat="1" ht="22.5" x14ac:dyDescent="0.2">
      <c r="B22" s="1" t="s">
        <v>89</v>
      </c>
      <c r="N22" s="78"/>
      <c r="O22" s="9" t="s">
        <v>82</v>
      </c>
      <c r="P22" s="10">
        <v>4</v>
      </c>
      <c r="Q22" s="3">
        <v>5</v>
      </c>
      <c r="R22" s="16">
        <v>6</v>
      </c>
      <c r="S22" s="16">
        <v>7</v>
      </c>
      <c r="T22" s="15">
        <v>8</v>
      </c>
      <c r="U22" s="15">
        <v>9</v>
      </c>
      <c r="X22" s="1" t="s">
        <v>90</v>
      </c>
      <c r="Y22" s="1" t="s">
        <v>91</v>
      </c>
    </row>
    <row r="23" spans="2:25" s="1" customFormat="1" ht="33.75" x14ac:dyDescent="0.2">
      <c r="N23" s="78"/>
      <c r="O23" s="9" t="s">
        <v>85</v>
      </c>
      <c r="P23" s="10">
        <v>5</v>
      </c>
      <c r="Q23" s="16">
        <v>6</v>
      </c>
      <c r="R23" s="16">
        <v>7</v>
      </c>
      <c r="S23" s="15">
        <v>8</v>
      </c>
      <c r="T23" s="15">
        <v>9</v>
      </c>
      <c r="U23" s="15">
        <v>10</v>
      </c>
      <c r="X23" s="1" t="s">
        <v>92</v>
      </c>
      <c r="Y23" s="1" t="s">
        <v>93</v>
      </c>
    </row>
    <row r="24" spans="2:25" s="1" customFormat="1" x14ac:dyDescent="0.2">
      <c r="Y24" s="1" t="s">
        <v>94</v>
      </c>
    </row>
    <row r="26" spans="2:25" hidden="1" x14ac:dyDescent="0.2">
      <c r="C26" s="12" t="s">
        <v>95</v>
      </c>
      <c r="D26" s="12" t="s">
        <v>96</v>
      </c>
      <c r="F26" s="12" t="s">
        <v>97</v>
      </c>
      <c r="G26" s="12" t="s">
        <v>98</v>
      </c>
      <c r="H26" s="12" t="s">
        <v>99</v>
      </c>
    </row>
    <row r="27" spans="2:25" hidden="1" x14ac:dyDescent="0.2">
      <c r="C27" s="12" t="s">
        <v>8</v>
      </c>
      <c r="D27" s="12" t="s">
        <v>29</v>
      </c>
      <c r="F27" s="12" t="s">
        <v>100</v>
      </c>
      <c r="G27" s="12" t="s">
        <v>101</v>
      </c>
      <c r="H27" s="12" t="s">
        <v>102</v>
      </c>
      <c r="P27" s="13"/>
      <c r="Q27" s="13"/>
      <c r="R27" s="13"/>
      <c r="S27" s="13"/>
      <c r="T27" s="13"/>
    </row>
    <row r="28" spans="2:25" hidden="1" x14ac:dyDescent="0.2">
      <c r="C28" s="12" t="s">
        <v>16</v>
      </c>
      <c r="D28" s="12" t="s">
        <v>37</v>
      </c>
      <c r="F28" s="12" t="s">
        <v>103</v>
      </c>
      <c r="G28" s="12" t="s">
        <v>104</v>
      </c>
      <c r="H28" s="12" t="s">
        <v>93</v>
      </c>
      <c r="P28" s="13"/>
      <c r="Q28" s="13"/>
      <c r="R28" s="13"/>
      <c r="S28" s="13"/>
      <c r="T28" s="13"/>
    </row>
    <row r="29" spans="2:25" hidden="1" x14ac:dyDescent="0.2">
      <c r="F29" s="12" t="s">
        <v>105</v>
      </c>
      <c r="G29" s="12" t="s">
        <v>106</v>
      </c>
      <c r="P29" s="13"/>
      <c r="Q29" s="13"/>
      <c r="R29" s="13"/>
      <c r="S29" s="13"/>
      <c r="T29" s="13"/>
    </row>
    <row r="30" spans="2:25" hidden="1" x14ac:dyDescent="0.2">
      <c r="F30" s="12" t="s">
        <v>107</v>
      </c>
      <c r="G30" s="12" t="s">
        <v>108</v>
      </c>
      <c r="P30" s="13"/>
      <c r="Q30" s="13"/>
      <c r="R30" s="13"/>
      <c r="S30" s="13"/>
      <c r="T30" s="13"/>
    </row>
    <row r="31" spans="2:25" hidden="1" x14ac:dyDescent="0.2">
      <c r="F31" s="12" t="s">
        <v>109</v>
      </c>
      <c r="G31" s="12" t="s">
        <v>110</v>
      </c>
      <c r="P31" s="13"/>
      <c r="Q31" s="13"/>
      <c r="R31" s="13"/>
      <c r="S31" s="13"/>
      <c r="T31" s="13"/>
    </row>
    <row r="32" spans="2:25" hidden="1" x14ac:dyDescent="0.2"/>
    <row r="33" spans="3:4" hidden="1" x14ac:dyDescent="0.2">
      <c r="C33" s="12" t="s">
        <v>111</v>
      </c>
      <c r="D33" s="12" t="s">
        <v>112</v>
      </c>
    </row>
    <row r="34" spans="3:4" hidden="1" x14ac:dyDescent="0.2">
      <c r="C34" s="12" t="s">
        <v>10</v>
      </c>
      <c r="D34" s="12" t="s">
        <v>113</v>
      </c>
    </row>
    <row r="35" spans="3:4" hidden="1" x14ac:dyDescent="0.2">
      <c r="C35" s="12" t="s">
        <v>23</v>
      </c>
      <c r="D35" s="12" t="s">
        <v>18</v>
      </c>
    </row>
    <row r="36" spans="3:4" hidden="1" x14ac:dyDescent="0.2">
      <c r="C36" s="12" t="s">
        <v>31</v>
      </c>
      <c r="D36" s="12" t="s">
        <v>20</v>
      </c>
    </row>
    <row r="37" spans="3:4" hidden="1" x14ac:dyDescent="0.2">
      <c r="C37" s="12" t="s">
        <v>39</v>
      </c>
      <c r="D37" s="12" t="s">
        <v>114</v>
      </c>
    </row>
    <row r="38" spans="3:4" hidden="1" x14ac:dyDescent="0.2">
      <c r="D38" s="12" t="s">
        <v>35</v>
      </c>
    </row>
    <row r="39" spans="3:4" hidden="1" x14ac:dyDescent="0.2">
      <c r="D39" s="12" t="s">
        <v>115</v>
      </c>
    </row>
    <row r="40" spans="3:4" hidden="1" x14ac:dyDescent="0.2">
      <c r="D40" s="12" t="s">
        <v>116</v>
      </c>
    </row>
    <row r="41" spans="3:4" hidden="1" x14ac:dyDescent="0.2">
      <c r="D41" s="12" t="s">
        <v>117</v>
      </c>
    </row>
    <row r="42" spans="3:4" x14ac:dyDescent="0.2">
      <c r="D42" s="23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1"/>
  <sheetViews>
    <sheetView showGridLines="0" tabSelected="1" zoomScale="70" zoomScaleNormal="70" zoomScaleSheetLayoutView="90" workbookViewId="0">
      <selection activeCell="K8" sqref="K8:K9"/>
    </sheetView>
  </sheetViews>
  <sheetFormatPr baseColWidth="10" defaultColWidth="0" defaultRowHeight="15" zeroHeight="1" x14ac:dyDescent="0.2"/>
  <cols>
    <col min="1" max="1" width="2.85546875" style="28" customWidth="1"/>
    <col min="2" max="2" width="13.140625" style="28" bestFit="1" customWidth="1"/>
    <col min="3" max="6" width="10.28515625" style="28" bestFit="1" customWidth="1"/>
    <col min="7" max="7" width="44.85546875" style="28" bestFit="1" customWidth="1"/>
    <col min="8" max="8" width="35" style="28" bestFit="1" customWidth="1"/>
    <col min="9" max="12" width="10.28515625" style="28" bestFit="1" customWidth="1"/>
    <col min="13" max="13" width="10.85546875" style="28" bestFit="1" customWidth="1"/>
    <col min="14" max="14" width="39.42578125" style="28" bestFit="1" customWidth="1"/>
    <col min="15" max="18" width="10.28515625" style="28" bestFit="1" customWidth="1"/>
    <col min="19" max="19" width="13.140625" style="28" bestFit="1" customWidth="1"/>
    <col min="20" max="20" width="16" style="28" bestFit="1" customWidth="1"/>
    <col min="21" max="21" width="13.140625" style="33" bestFit="1" customWidth="1"/>
    <col min="22" max="22" width="11.85546875" style="33" bestFit="1" customWidth="1"/>
    <col min="23" max="23" width="26.85546875" style="28" bestFit="1" customWidth="1"/>
    <col min="24" max="24" width="19.28515625" style="28" bestFit="1" customWidth="1"/>
    <col min="25" max="25" width="2.28515625" style="28" customWidth="1"/>
    <col min="26" max="26" width="11.42578125" style="28" hidden="1" customWidth="1"/>
    <col min="27" max="28" width="0" style="28" hidden="1" customWidth="1"/>
    <col min="29" max="16384" width="11.42578125" style="28" hidden="1"/>
  </cols>
  <sheetData>
    <row r="1" spans="2:28" ht="15.75" customHeight="1" x14ac:dyDescent="0.2"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</row>
    <row r="2" spans="2:28" ht="104.25" customHeight="1" thickBot="1" x14ac:dyDescent="0.2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2:28" ht="15.75" customHeight="1" x14ac:dyDescent="0.25">
      <c r="B3" s="83" t="s">
        <v>118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5"/>
      <c r="W3" s="79" t="s">
        <v>119</v>
      </c>
      <c r="X3" s="80"/>
    </row>
    <row r="4" spans="2:28" ht="15.75" customHeight="1" x14ac:dyDescent="0.25">
      <c r="B4" s="86" t="s">
        <v>120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  <c r="W4" s="81" t="s">
        <v>121</v>
      </c>
      <c r="X4" s="82"/>
    </row>
    <row r="5" spans="2:28" ht="15.75" customHeight="1" thickBot="1" x14ac:dyDescent="0.3">
      <c r="B5" s="89" t="s">
        <v>122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  <c r="W5" s="25" t="s">
        <v>123</v>
      </c>
      <c r="X5" s="26">
        <v>45398</v>
      </c>
    </row>
    <row r="6" spans="2:28" ht="15.75" customHeight="1" x14ac:dyDescent="0.2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2:28" ht="35.25" customHeight="1" x14ac:dyDescent="0.2">
      <c r="B7" s="95" t="s">
        <v>124</v>
      </c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</row>
    <row r="8" spans="2:28" s="29" customFormat="1" ht="96" customHeight="1" x14ac:dyDescent="0.2">
      <c r="B8" s="92" t="s">
        <v>125</v>
      </c>
      <c r="C8" s="92" t="s">
        <v>126</v>
      </c>
      <c r="D8" s="92" t="s">
        <v>127</v>
      </c>
      <c r="E8" s="92" t="s">
        <v>128</v>
      </c>
      <c r="F8" s="92" t="s">
        <v>129</v>
      </c>
      <c r="G8" s="92" t="s">
        <v>130</v>
      </c>
      <c r="H8" s="92" t="s">
        <v>131</v>
      </c>
      <c r="I8" s="92" t="s">
        <v>61</v>
      </c>
      <c r="J8" s="92" t="s">
        <v>50</v>
      </c>
      <c r="K8" s="92" t="s">
        <v>60</v>
      </c>
      <c r="L8" s="92" t="s">
        <v>52</v>
      </c>
      <c r="M8" s="92" t="s">
        <v>99</v>
      </c>
      <c r="N8" s="92" t="s">
        <v>132</v>
      </c>
      <c r="O8" s="94" t="s">
        <v>133</v>
      </c>
      <c r="P8" s="94"/>
      <c r="Q8" s="94"/>
      <c r="R8" s="94"/>
      <c r="S8" s="92" t="s">
        <v>87</v>
      </c>
      <c r="T8" s="92" t="s">
        <v>88</v>
      </c>
      <c r="U8" s="92" t="s">
        <v>134</v>
      </c>
      <c r="V8" s="92" t="s">
        <v>135</v>
      </c>
      <c r="W8" s="94" t="s">
        <v>136</v>
      </c>
      <c r="X8" s="94"/>
    </row>
    <row r="9" spans="2:28" s="29" customFormat="1" ht="96" customHeight="1" x14ac:dyDescent="0.2"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34" t="s">
        <v>61</v>
      </c>
      <c r="P9" s="34" t="s">
        <v>50</v>
      </c>
      <c r="Q9" s="34" t="s">
        <v>60</v>
      </c>
      <c r="R9" s="34" t="s">
        <v>52</v>
      </c>
      <c r="S9" s="92"/>
      <c r="T9" s="92"/>
      <c r="U9" s="92"/>
      <c r="V9" s="92"/>
      <c r="W9" s="35" t="s">
        <v>137</v>
      </c>
      <c r="X9" s="35" t="s">
        <v>138</v>
      </c>
      <c r="Y9" s="30"/>
    </row>
    <row r="10" spans="2:28" s="32" customFormat="1" ht="96" customHeight="1" x14ac:dyDescent="0.2">
      <c r="B10" s="34" t="s">
        <v>139</v>
      </c>
      <c r="C10" s="34" t="s">
        <v>140</v>
      </c>
      <c r="D10" s="34" t="s">
        <v>140</v>
      </c>
      <c r="E10" s="34" t="s">
        <v>140</v>
      </c>
      <c r="F10" s="34" t="s">
        <v>140</v>
      </c>
      <c r="G10" s="34" t="s">
        <v>141</v>
      </c>
      <c r="H10" s="34" t="s">
        <v>141</v>
      </c>
      <c r="I10" s="34" t="s">
        <v>140</v>
      </c>
      <c r="J10" s="34" t="s">
        <v>140</v>
      </c>
      <c r="K10" s="34" t="s">
        <v>142</v>
      </c>
      <c r="L10" s="34" t="s">
        <v>142</v>
      </c>
      <c r="M10" s="34" t="s">
        <v>140</v>
      </c>
      <c r="N10" s="34" t="s">
        <v>141</v>
      </c>
      <c r="O10" s="34" t="s">
        <v>140</v>
      </c>
      <c r="P10" s="34" t="s">
        <v>140</v>
      </c>
      <c r="Q10" s="34" t="s">
        <v>142</v>
      </c>
      <c r="R10" s="34" t="s">
        <v>142</v>
      </c>
      <c r="S10" s="34" t="s">
        <v>140</v>
      </c>
      <c r="T10" s="34" t="s">
        <v>140</v>
      </c>
      <c r="U10" s="34" t="s">
        <v>141</v>
      </c>
      <c r="V10" s="34" t="s">
        <v>141</v>
      </c>
      <c r="W10" s="34" t="s">
        <v>141</v>
      </c>
      <c r="X10" s="34" t="s">
        <v>141</v>
      </c>
      <c r="Y10" s="31"/>
    </row>
    <row r="11" spans="2:28" ht="96" customHeight="1" x14ac:dyDescent="0.2">
      <c r="B11" s="36">
        <v>1</v>
      </c>
      <c r="C11" s="37" t="s">
        <v>8</v>
      </c>
      <c r="D11" s="37" t="s">
        <v>37</v>
      </c>
      <c r="E11" s="37" t="s">
        <v>39</v>
      </c>
      <c r="F11" s="45" t="s">
        <v>35</v>
      </c>
      <c r="G11" s="38" t="s">
        <v>143</v>
      </c>
      <c r="H11" s="38" t="s">
        <v>144</v>
      </c>
      <c r="I11" s="37" t="s">
        <v>103</v>
      </c>
      <c r="J11" s="37" t="s">
        <v>104</v>
      </c>
      <c r="K11" s="37">
        <f t="shared" ref="K11" si="0">IFERROR(MID(I11,1,1)+MID(J11,1,1),"")</f>
        <v>4</v>
      </c>
      <c r="L11" s="37" t="str">
        <f>IF(K11="","",IF(OR(K11=2,K11=3,K11=4),'TABLAS VALORACIÓN'!$Y$19,IF(K11=5,'TABLAS VALORACIÓN'!$Y$18,IF(OR(K11=6,K11=7),'TABLAS VALORACIÓN'!$Y$17,IF(OR(K11=8,K11=9,K11=10),'TABLAS VALORACIÓN'!$Y$16)))))</f>
        <v>Riesgo Bajo</v>
      </c>
      <c r="M11" s="39" t="s">
        <v>94</v>
      </c>
      <c r="N11" s="39" t="s">
        <v>178</v>
      </c>
      <c r="O11" s="37" t="s">
        <v>100</v>
      </c>
      <c r="P11" s="37" t="s">
        <v>101</v>
      </c>
      <c r="Q11" s="37">
        <f>IFERROR(MID(O11,1,1)+MID(P11,1,1),"")</f>
        <v>2</v>
      </c>
      <c r="R11" s="37" t="str">
        <f>IF(Q11="","",IF(OR(Q11=2,Q11=3,Q11=4),'TABLAS VALORACIÓN'!$Y$19,IF(Q11=5,'TABLAS VALORACIÓN'!$Y$18,IF(OR(Q11=6,Q11=7),'TABLAS VALORACIÓN'!$Y$17,IF(OR(Q11=8,Q11=9,Q11=10),'TABLAS VALORACIÓN'!$Y$16)))))</f>
        <v>Riesgo Bajo</v>
      </c>
      <c r="S11" s="37" t="s">
        <v>90</v>
      </c>
      <c r="T11" s="39" t="s">
        <v>91</v>
      </c>
      <c r="U11" s="40" t="s">
        <v>145</v>
      </c>
      <c r="V11" s="40" t="s">
        <v>146</v>
      </c>
      <c r="W11" s="39" t="s">
        <v>180</v>
      </c>
      <c r="X11" s="39" t="s">
        <v>179</v>
      </c>
      <c r="Y11" s="24"/>
      <c r="Z11" s="24"/>
      <c r="AA11" s="24"/>
      <c r="AB11" s="24"/>
    </row>
    <row r="12" spans="2:28" ht="96" customHeight="1" x14ac:dyDescent="0.2">
      <c r="B12" s="36">
        <v>2</v>
      </c>
      <c r="C12" s="41" t="s">
        <v>8</v>
      </c>
      <c r="D12" s="41" t="s">
        <v>29</v>
      </c>
      <c r="E12" s="41" t="s">
        <v>10</v>
      </c>
      <c r="F12" s="46" t="s">
        <v>20</v>
      </c>
      <c r="G12" s="42" t="s">
        <v>176</v>
      </c>
      <c r="H12" s="42" t="s">
        <v>177</v>
      </c>
      <c r="I12" s="41" t="s">
        <v>105</v>
      </c>
      <c r="J12" s="41" t="s">
        <v>101</v>
      </c>
      <c r="K12" s="41">
        <f t="shared" ref="K12:K16" si="1">IFERROR(MID(I12,1,1)+MID(J12,1,1),"")</f>
        <v>4</v>
      </c>
      <c r="L12" s="41" t="str">
        <f>IF(K12="","",IF(OR(K12=2,K12=3,K12=4),'TABLAS VALORACIÓN'!$Y$19,IF(K12=5,'TABLAS VALORACIÓN'!$Y$18,IF(OR(K12=6,K12=7),'TABLAS VALORACIÓN'!$Y$17,IF(OR(K12=8,K12=9,K12=10),'TABLAS VALORACIÓN'!$Y$16)))))</f>
        <v>Riesgo Bajo</v>
      </c>
      <c r="M12" s="43" t="s">
        <v>91</v>
      </c>
      <c r="N12" s="43" t="s">
        <v>147</v>
      </c>
      <c r="O12" s="41" t="s">
        <v>100</v>
      </c>
      <c r="P12" s="41" t="s">
        <v>106</v>
      </c>
      <c r="Q12" s="41">
        <f t="shared" ref="Q12:Q16" si="2">IFERROR(MID(O12,1,1)+MID(P12,1,1),"")</f>
        <v>4</v>
      </c>
      <c r="R12" s="41" t="str">
        <f>IF(Q12="","",IF(OR(Q12=2,Q12=3,Q12=4),'TABLAS VALORACIÓN'!$Y$19,IF(Q12=5,'TABLAS VALORACIÓN'!$Y$18,IF(OR(Q12=6,Q12=7),'TABLAS VALORACIÓN'!$Y$17,IF(OR(Q12=8,Q12=9,Q12=10),'TABLAS VALORACIÓN'!$Y$16)))))</f>
        <v>Riesgo Bajo</v>
      </c>
      <c r="S12" s="41" t="s">
        <v>148</v>
      </c>
      <c r="T12" s="43" t="s">
        <v>149</v>
      </c>
      <c r="U12" s="44" t="s">
        <v>150</v>
      </c>
      <c r="V12" s="44" t="s">
        <v>151</v>
      </c>
      <c r="W12" s="43" t="s">
        <v>152</v>
      </c>
      <c r="X12" s="43" t="s">
        <v>153</v>
      </c>
      <c r="Y12" s="24"/>
      <c r="Z12" s="24"/>
      <c r="AA12" s="24"/>
      <c r="AB12" s="24"/>
    </row>
    <row r="13" spans="2:28" ht="96" customHeight="1" x14ac:dyDescent="0.2">
      <c r="B13" s="36">
        <v>3</v>
      </c>
      <c r="C13" s="41" t="s">
        <v>8</v>
      </c>
      <c r="D13" s="41" t="s">
        <v>37</v>
      </c>
      <c r="E13" s="41" t="s">
        <v>39</v>
      </c>
      <c r="F13" s="46" t="s">
        <v>154</v>
      </c>
      <c r="G13" s="42" t="s">
        <v>157</v>
      </c>
      <c r="H13" s="42" t="s">
        <v>158</v>
      </c>
      <c r="I13" s="41" t="s">
        <v>103</v>
      </c>
      <c r="J13" s="41" t="s">
        <v>104</v>
      </c>
      <c r="K13" s="41">
        <f t="shared" si="1"/>
        <v>4</v>
      </c>
      <c r="L13" s="41" t="str">
        <f>IF(K13="","",IF(OR(K13=2,K13=3,K13=4),'TABLAS VALORACIÓN'!$Y$19,IF(K13=5,'TABLAS VALORACIÓN'!$Y$18,IF(OR(K13=6,K13=7),'TABLAS VALORACIÓN'!$Y$17,IF(OR(K13=8,K13=9,K13=10),'TABLAS VALORACIÓN'!$Y$16)))))</f>
        <v>Riesgo Bajo</v>
      </c>
      <c r="M13" s="43" t="s">
        <v>94</v>
      </c>
      <c r="N13" s="43" t="s">
        <v>159</v>
      </c>
      <c r="O13" s="41" t="s">
        <v>103</v>
      </c>
      <c r="P13" s="41" t="s">
        <v>104</v>
      </c>
      <c r="Q13" s="41">
        <f t="shared" si="2"/>
        <v>4</v>
      </c>
      <c r="R13" s="41" t="str">
        <f>IF(Q13="","",IF(OR(Q13=2,Q13=3,Q13=4),'TABLAS VALORACIÓN'!$Y$19,IF(Q13=5,'TABLAS VALORACIÓN'!$Y$18,IF(OR(Q13=6,Q13=7),'TABLAS VALORACIÓN'!$Y$17,IF(OR(Q13=8,Q13=9,Q13=10),'TABLAS VALORACIÓN'!$Y$16)))))</f>
        <v>Riesgo Bajo</v>
      </c>
      <c r="S13" s="41" t="s">
        <v>90</v>
      </c>
      <c r="T13" s="43" t="s">
        <v>160</v>
      </c>
      <c r="U13" s="44" t="s">
        <v>155</v>
      </c>
      <c r="V13" s="44" t="s">
        <v>146</v>
      </c>
      <c r="W13" s="43" t="s">
        <v>161</v>
      </c>
      <c r="X13" s="43" t="s">
        <v>162</v>
      </c>
      <c r="Y13" s="24"/>
      <c r="Z13" s="24"/>
      <c r="AA13" s="24"/>
      <c r="AB13" s="24"/>
    </row>
    <row r="14" spans="2:28" ht="96" customHeight="1" x14ac:dyDescent="0.2">
      <c r="B14" s="36">
        <v>4</v>
      </c>
      <c r="C14" s="41" t="s">
        <v>16</v>
      </c>
      <c r="D14" s="41" t="s">
        <v>37</v>
      </c>
      <c r="E14" s="41" t="s">
        <v>39</v>
      </c>
      <c r="F14" s="46" t="s">
        <v>18</v>
      </c>
      <c r="G14" s="42" t="s">
        <v>163</v>
      </c>
      <c r="H14" s="42" t="s">
        <v>158</v>
      </c>
      <c r="I14" s="41" t="s">
        <v>103</v>
      </c>
      <c r="J14" s="41" t="s">
        <v>104</v>
      </c>
      <c r="K14" s="41">
        <v>4</v>
      </c>
      <c r="L14" s="41" t="str">
        <f>IF(K14="","",IF(OR(K14=2,K14=3,K14=4),'TABLAS VALORACIÓN'!$Y$19,IF(K14=5,'TABLAS VALORACIÓN'!$Y$18,IF(OR(K14=6,K14=7),'TABLAS VALORACIÓN'!$Y$17,IF(OR(K14=8,K14=9,K14=10),'TABLAS VALORACIÓN'!$Y$16)))))</f>
        <v>Riesgo Bajo</v>
      </c>
      <c r="M14" s="43" t="s">
        <v>91</v>
      </c>
      <c r="N14" s="43" t="s">
        <v>159</v>
      </c>
      <c r="O14" s="41" t="s">
        <v>103</v>
      </c>
      <c r="P14" s="41" t="s">
        <v>104</v>
      </c>
      <c r="Q14" s="41">
        <v>4</v>
      </c>
      <c r="R14" s="41" t="str">
        <f>IF(Q14="","",IF(OR(Q14=2,Q14=3,Q14=4),'TABLAS VALORACIÓN'!$Y$19,IF(Q14=5,'TABLAS VALORACIÓN'!$Y$18,IF(OR(Q14=6,Q14=7),'TABLAS VALORACIÓN'!$Y$17,IF(OR(Q14=8,Q14=9,Q14=10),'TABLAS VALORACIÓN'!$Y$16)))))</f>
        <v>Riesgo Bajo</v>
      </c>
      <c r="S14" s="41" t="s">
        <v>90</v>
      </c>
      <c r="T14" s="43" t="s">
        <v>160</v>
      </c>
      <c r="U14" s="44" t="s">
        <v>155</v>
      </c>
      <c r="V14" s="44" t="s">
        <v>146</v>
      </c>
      <c r="W14" s="43" t="s">
        <v>161</v>
      </c>
      <c r="X14" s="43" t="s">
        <v>162</v>
      </c>
      <c r="Y14" s="24"/>
      <c r="Z14" s="24"/>
      <c r="AA14" s="24"/>
      <c r="AB14" s="24"/>
    </row>
    <row r="15" spans="2:28" ht="96" customHeight="1" x14ac:dyDescent="0.2">
      <c r="B15" s="36">
        <v>5</v>
      </c>
      <c r="C15" s="41" t="s">
        <v>16</v>
      </c>
      <c r="D15" s="41" t="s">
        <v>37</v>
      </c>
      <c r="E15" s="41" t="s">
        <v>39</v>
      </c>
      <c r="F15" s="46" t="s">
        <v>18</v>
      </c>
      <c r="G15" s="42" t="s">
        <v>164</v>
      </c>
      <c r="H15" s="42" t="s">
        <v>158</v>
      </c>
      <c r="I15" s="41" t="s">
        <v>103</v>
      </c>
      <c r="J15" s="41" t="s">
        <v>104</v>
      </c>
      <c r="K15" s="41">
        <f t="shared" si="1"/>
        <v>4</v>
      </c>
      <c r="L15" s="41" t="str">
        <f>IF(K15="","",IF(OR(K15=2,K15=3,K15=4),'TABLAS VALORACIÓN'!$Y$19,IF(K15=5,'TABLAS VALORACIÓN'!$Y$18,IF(OR(K15=6,K15=7),'TABLAS VALORACIÓN'!$Y$17,IF(OR(K15=8,K15=9,K15=10),'TABLAS VALORACIÓN'!$Y$16)))))</f>
        <v>Riesgo Bajo</v>
      </c>
      <c r="M15" s="43" t="s">
        <v>94</v>
      </c>
      <c r="N15" s="43" t="s">
        <v>165</v>
      </c>
      <c r="O15" s="41" t="s">
        <v>103</v>
      </c>
      <c r="P15" s="41" t="s">
        <v>104</v>
      </c>
      <c r="Q15" s="41">
        <f t="shared" si="2"/>
        <v>4</v>
      </c>
      <c r="R15" s="41" t="str">
        <f>IF(Q15="","",IF(OR(Q15=2,Q15=3,Q15=4),'TABLAS VALORACIÓN'!$Y$19,IF(Q15=5,'TABLAS VALORACIÓN'!$Y$18,IF(OR(Q15=6,Q15=7),'TABLAS VALORACIÓN'!$Y$17,IF(OR(Q15=8,Q15=9,Q15=10),'TABLAS VALORACIÓN'!$Y$16)))))</f>
        <v>Riesgo Bajo</v>
      </c>
      <c r="S15" s="41" t="s">
        <v>90</v>
      </c>
      <c r="T15" s="43" t="s">
        <v>160</v>
      </c>
      <c r="U15" s="44" t="s">
        <v>155</v>
      </c>
      <c r="V15" s="44" t="s">
        <v>146</v>
      </c>
      <c r="W15" s="43" t="s">
        <v>161</v>
      </c>
      <c r="X15" s="43" t="s">
        <v>162</v>
      </c>
      <c r="Y15" s="24"/>
      <c r="Z15" s="24"/>
      <c r="AA15" s="24"/>
      <c r="AB15" s="24"/>
    </row>
    <row r="16" spans="2:28" ht="96" customHeight="1" x14ac:dyDescent="0.2">
      <c r="B16" s="36">
        <v>6</v>
      </c>
      <c r="C16" s="41" t="s">
        <v>8</v>
      </c>
      <c r="D16" s="41" t="s">
        <v>37</v>
      </c>
      <c r="E16" s="41" t="s">
        <v>31</v>
      </c>
      <c r="F16" s="46" t="s">
        <v>114</v>
      </c>
      <c r="G16" s="42" t="s">
        <v>171</v>
      </c>
      <c r="H16" s="42" t="s">
        <v>172</v>
      </c>
      <c r="I16" s="41" t="s">
        <v>105</v>
      </c>
      <c r="J16" s="41" t="s">
        <v>108</v>
      </c>
      <c r="K16" s="41">
        <f t="shared" si="1"/>
        <v>7</v>
      </c>
      <c r="L16" s="41" t="str">
        <f>IF(K16="","",IF(OR(K16=2,K16=3,K16=4),'TABLAS VALORACIÓN'!$Y$19,IF(K16=5,'TABLAS VALORACIÓN'!$Y$18,IF(OR(K16=6,K16=7),'TABLAS VALORACIÓN'!$Y$17,IF(OR(K16=8,K16=9,K16=10),'TABLAS VALORACIÓN'!$Y$16)))))</f>
        <v>Riesgo Alto</v>
      </c>
      <c r="M16" s="43" t="s">
        <v>93</v>
      </c>
      <c r="N16" s="43" t="s">
        <v>173</v>
      </c>
      <c r="O16" s="41" t="s">
        <v>105</v>
      </c>
      <c r="P16" s="41" t="s">
        <v>104</v>
      </c>
      <c r="Q16" s="41">
        <f t="shared" si="2"/>
        <v>5</v>
      </c>
      <c r="R16" s="41" t="str">
        <f>IF(Q16="","",IF(OR(Q16=2,Q16=3,Q16=4),'TABLAS VALORACIÓN'!$Y$19,IF(Q16=5,'TABLAS VALORACIÓN'!$Y$18,IF(OR(Q16=6,Q16=7),'TABLAS VALORACIÓN'!$Y$17,IF(OR(Q16=8,Q16=9,Q16=10),'TABLAS VALORACIÓN'!$Y$16)))))</f>
        <v>Riesgo Medio</v>
      </c>
      <c r="S16" s="41" t="s">
        <v>90</v>
      </c>
      <c r="T16" s="43" t="s">
        <v>94</v>
      </c>
      <c r="U16" s="44" t="s">
        <v>174</v>
      </c>
      <c r="V16" s="44" t="s">
        <v>175</v>
      </c>
      <c r="W16" s="43" t="s">
        <v>161</v>
      </c>
      <c r="X16" s="43" t="s">
        <v>156</v>
      </c>
      <c r="Y16" s="24"/>
      <c r="Z16" s="24"/>
      <c r="AA16" s="24"/>
      <c r="AB16" s="24"/>
    </row>
    <row r="17" spans="2:24" ht="96" customHeight="1" x14ac:dyDescent="0.2">
      <c r="B17" s="36">
        <v>7</v>
      </c>
      <c r="C17" s="41" t="s">
        <v>8</v>
      </c>
      <c r="D17" s="41" t="s">
        <v>37</v>
      </c>
      <c r="E17" s="41" t="s">
        <v>39</v>
      </c>
      <c r="F17" s="46" t="s">
        <v>20</v>
      </c>
      <c r="G17" s="42" t="s">
        <v>167</v>
      </c>
      <c r="H17" s="42" t="s">
        <v>168</v>
      </c>
      <c r="I17" s="41" t="s">
        <v>103</v>
      </c>
      <c r="J17" s="41" t="s">
        <v>104</v>
      </c>
      <c r="K17" s="41">
        <f t="shared" ref="K17" si="3">IFERROR(MID(I17,1,1)+MID(J17,1,1),"")</f>
        <v>4</v>
      </c>
      <c r="L17" s="41" t="str">
        <f>IF(K17="","",IF(OR(K17=2,K17=3,K17=4),'TABLAS VALORACIÓN'!$Y$19,IF(K17=5,'TABLAS VALORACIÓN'!$Y$18,IF(OR(K17=6,K17=7),'TABLAS VALORACIÓN'!$Y$17,IF(OR(K17=8,K17=9,K17=10),'TABLAS VALORACIÓN'!$Y$16)))))</f>
        <v>Riesgo Bajo</v>
      </c>
      <c r="M17" s="43" t="s">
        <v>94</v>
      </c>
      <c r="N17" s="43" t="s">
        <v>169</v>
      </c>
      <c r="O17" s="41" t="s">
        <v>100</v>
      </c>
      <c r="P17" s="41" t="s">
        <v>104</v>
      </c>
      <c r="Q17" s="41">
        <f t="shared" ref="Q17" si="4">IFERROR(MID(O17,1,1)+MID(P17,1,1),"")</f>
        <v>3</v>
      </c>
      <c r="R17" s="41" t="str">
        <f>IF(Q17="","",IF(OR(Q17=2,Q17=3,Q17=4),'TABLAS VALORACIÓN'!$Y$19,IF(Q17=5,'TABLAS VALORACIÓN'!$Y$18,IF(OR(Q17=6,Q17=7),'TABLAS VALORACIÓN'!$Y$17,IF(OR(Q17=8,Q17=9,Q17=10),'TABLAS VALORACIÓN'!$Y$16)))))</f>
        <v>Riesgo Bajo</v>
      </c>
      <c r="S17" s="41" t="s">
        <v>90</v>
      </c>
      <c r="T17" s="43" t="s">
        <v>160</v>
      </c>
      <c r="U17" s="44" t="s">
        <v>166</v>
      </c>
      <c r="V17" s="44" t="s">
        <v>146</v>
      </c>
      <c r="W17" s="43" t="s">
        <v>161</v>
      </c>
      <c r="X17" s="43" t="s">
        <v>156</v>
      </c>
    </row>
    <row r="18" spans="2:24" ht="96" customHeight="1" x14ac:dyDescent="0.2">
      <c r="B18" s="36">
        <v>8</v>
      </c>
      <c r="C18" s="41" t="s">
        <v>8</v>
      </c>
      <c r="D18" s="41" t="s">
        <v>37</v>
      </c>
      <c r="E18" s="41" t="s">
        <v>39</v>
      </c>
      <c r="F18" s="46" t="s">
        <v>20</v>
      </c>
      <c r="G18" s="42" t="s">
        <v>170</v>
      </c>
      <c r="H18" s="42" t="s">
        <v>168</v>
      </c>
      <c r="I18" s="41" t="s">
        <v>105</v>
      </c>
      <c r="J18" s="41" t="s">
        <v>106</v>
      </c>
      <c r="K18" s="41">
        <f t="shared" ref="K18" si="5">IFERROR(MID(I18,1,1)+MID(J18,1,1),"")</f>
        <v>6</v>
      </c>
      <c r="L18" s="41" t="str">
        <f>IF(K18="","",IF(OR(K18=2,K18=3,K18=4),'TABLAS VALORACIÓN'!$Y$19,IF(K18=5,'TABLAS VALORACIÓN'!$Y$18,IF(OR(K18=6,K18=7),'TABLAS VALORACIÓN'!$Y$17,IF(OR(K18=8,K18=9,K18=10),'TABLAS VALORACIÓN'!$Y$16)))))</f>
        <v>Riesgo Alto</v>
      </c>
      <c r="M18" s="43" t="s">
        <v>94</v>
      </c>
      <c r="N18" s="43" t="s">
        <v>169</v>
      </c>
      <c r="O18" s="41" t="s">
        <v>103</v>
      </c>
      <c r="P18" s="41" t="s">
        <v>104</v>
      </c>
      <c r="Q18" s="41">
        <f t="shared" ref="Q18" si="6">IFERROR(MID(O18,1,1)+MID(P18,1,1),"")</f>
        <v>4</v>
      </c>
      <c r="R18" s="41" t="str">
        <f>IF(Q18="","",IF(OR(Q18=2,Q18=3,Q18=4),'TABLAS VALORACIÓN'!$Y$19,IF(Q18=5,'TABLAS VALORACIÓN'!$Y$18,IF(OR(Q18=6,Q18=7),'TABLAS VALORACIÓN'!$Y$17,IF(OR(Q18=8,Q18=9,Q18=10),'TABLAS VALORACIÓN'!$Y$16)))))</f>
        <v>Riesgo Bajo</v>
      </c>
      <c r="S18" s="41" t="s">
        <v>90</v>
      </c>
      <c r="T18" s="43" t="s">
        <v>160</v>
      </c>
      <c r="U18" s="44" t="s">
        <v>166</v>
      </c>
      <c r="V18" s="44" t="s">
        <v>146</v>
      </c>
      <c r="W18" s="43" t="s">
        <v>161</v>
      </c>
      <c r="X18" s="43" t="s">
        <v>156</v>
      </c>
    </row>
    <row r="19" spans="2:24" x14ac:dyDescent="0.2"/>
    <row r="20" spans="2:24" x14ac:dyDescent="0.2"/>
    <row r="21" spans="2:24" x14ac:dyDescent="0.2"/>
  </sheetData>
  <mergeCells count="26">
    <mergeCell ref="B1:X1"/>
    <mergeCell ref="O8:R8"/>
    <mergeCell ref="B8:B9"/>
    <mergeCell ref="C8:C9"/>
    <mergeCell ref="D8:D9"/>
    <mergeCell ref="E8:E9"/>
    <mergeCell ref="F8:F9"/>
    <mergeCell ref="G8:G9"/>
    <mergeCell ref="H8:H9"/>
    <mergeCell ref="J8:J9"/>
    <mergeCell ref="K8:K9"/>
    <mergeCell ref="L8:L9"/>
    <mergeCell ref="B7:X7"/>
    <mergeCell ref="M8:M9"/>
    <mergeCell ref="W8:X8"/>
    <mergeCell ref="I8:I9"/>
    <mergeCell ref="S8:S9"/>
    <mergeCell ref="T8:T9"/>
    <mergeCell ref="U8:U9"/>
    <mergeCell ref="V8:V9"/>
    <mergeCell ref="N8:N9"/>
    <mergeCell ref="W3:X3"/>
    <mergeCell ref="W4:X4"/>
    <mergeCell ref="B3:V3"/>
    <mergeCell ref="B4:V4"/>
    <mergeCell ref="B5:V5"/>
  </mergeCells>
  <conditionalFormatting sqref="K11:K18 Q11:Q18">
    <cfRule type="cellIs" dxfId="13" priority="3" operator="between">
      <formula>8</formula>
      <formula>10</formula>
    </cfRule>
    <cfRule type="cellIs" dxfId="12" priority="4" operator="between">
      <formula>6</formula>
      <formula>7</formula>
    </cfRule>
    <cfRule type="cellIs" dxfId="11" priority="5" operator="equal">
      <formula>5</formula>
    </cfRule>
    <cfRule type="cellIs" dxfId="10" priority="6" operator="between">
      <formula>0</formula>
      <formula>1</formula>
    </cfRule>
    <cfRule type="cellIs" dxfId="9" priority="7" operator="between">
      <formula>2</formula>
      <formula>4</formula>
    </cfRule>
  </conditionalFormatting>
  <conditionalFormatting sqref="L11:L18 R11:R18">
    <cfRule type="expression" dxfId="8" priority="8">
      <formula>K11=10</formula>
    </cfRule>
    <cfRule type="expression" dxfId="7" priority="9">
      <formula>K11=9</formula>
    </cfRule>
    <cfRule type="expression" dxfId="6" priority="10">
      <formula>K11=7</formula>
    </cfRule>
    <cfRule type="expression" dxfId="5" priority="11">
      <formula>K11=4</formula>
    </cfRule>
    <cfRule type="expression" dxfId="4" priority="12">
      <formula>K11=3</formula>
    </cfRule>
    <cfRule type="expression" dxfId="3" priority="13">
      <formula>K11=8</formula>
    </cfRule>
    <cfRule type="expression" dxfId="2" priority="14">
      <formula>K11=6</formula>
    </cfRule>
    <cfRule type="expression" dxfId="1" priority="15">
      <formula>K11=5</formula>
    </cfRule>
    <cfRule type="expression" dxfId="0" priority="16">
      <formula>K11=2</formula>
    </cfRule>
  </conditionalFormatting>
  <dataValidations count="6">
    <dataValidation type="list" allowBlank="1" showInputMessage="1" showErrorMessage="1" sqref="F19:F1048576" xr:uid="{00000000-0002-0000-0100-000000000000}">
      <formula1>TIPO</formula1>
    </dataValidation>
    <dataValidation type="list" allowBlank="1" showInputMessage="1" showErrorMessage="1" sqref="E19:E1048576" xr:uid="{00000000-0002-0000-0100-000003000000}">
      <formula1>ETAPA</formula1>
    </dataValidation>
    <dataValidation type="list" allowBlank="1" showInputMessage="1" showErrorMessage="1" sqref="C11:C1048576" xr:uid="{00000000-0002-0000-0100-000001000000}">
      <formula1>CLASE</formula1>
    </dataValidation>
    <dataValidation type="list" allowBlank="1" showInputMessage="1" showErrorMessage="1" sqref="D11:D1048576" xr:uid="{00000000-0002-0000-0100-000002000000}">
      <formula1>FUENTE</formula1>
    </dataValidation>
    <dataValidation type="list" allowBlank="1" showInputMessage="1" showErrorMessage="1" sqref="I11:I1048576 O11:O1048576" xr:uid="{00000000-0002-0000-0100-000005000000}">
      <formula1>PROBABILIDAD</formula1>
    </dataValidation>
    <dataValidation type="list" allowBlank="1" showInputMessage="1" showErrorMessage="1" sqref="J11:J1048576 P11:P1048576" xr:uid="{00000000-0002-0000-01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7000000}">
          <x14:formula1>
            <xm:f>'TABLAS VALORACIÓN'!$X$22:$X$23</xm:f>
          </x14:formula1>
          <xm:sqref>S11:S18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E11:E18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F11:F18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T11:T18 M11:M18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4BC6D0DC257E44BA2D6056596FC83F3" ma:contentTypeVersion="13" ma:contentTypeDescription="Crear nuevo documento." ma:contentTypeScope="" ma:versionID="a709ed2b8f74a5913b24f5683409478a">
  <xsd:schema xmlns:xsd="http://www.w3.org/2001/XMLSchema" xmlns:xs="http://www.w3.org/2001/XMLSchema" xmlns:p="http://schemas.microsoft.com/office/2006/metadata/properties" xmlns:ns2="bec83cb2-2886-4065-9867-8df8c6cb3eb3" xmlns:ns3="75e18bad-d630-420f-a5c5-6f9070fcbefa" targetNamespace="http://schemas.microsoft.com/office/2006/metadata/properties" ma:root="true" ma:fieldsID="f45d0ce77c94c08fe020b86d01ea4a6c" ns2:_="" ns3:_="">
    <xsd:import namespace="bec83cb2-2886-4065-9867-8df8c6cb3eb3"/>
    <xsd:import namespace="75e18bad-d630-420f-a5c5-6f9070fcbe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c83cb2-2886-4065-9867-8df8c6cb3e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e18bad-d630-420f-a5c5-6f9070fcbe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bbb971-0a7e-4903-9ec9-4b6761c1f33f}" ma:internalName="TaxCatchAll" ma:showField="CatchAllData" ma:web="75e18bad-d630-420f-a5c5-6f9070fcbe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F47CDD-1B32-49F1-B7CA-634607BB5D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64497B-8586-4B60-AB7C-BF93182B61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c83cb2-2886-4065-9867-8df8c6cb3eb3"/>
    <ds:schemaRef ds:uri="75e18bad-d630-420f-a5c5-6f9070fcbe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Matriz de Riesgo</vt:lpstr>
      <vt:lpstr>'Matriz de Riesgo'!Área_de_impresión</vt:lpstr>
      <vt:lpstr>ASIGNACIÓN</vt:lpstr>
      <vt:lpstr>CLASE</vt:lpstr>
      <vt:lpstr>FUENTE</vt:lpstr>
      <vt:lpstr>IMPACTO</vt:lpstr>
      <vt:lpstr>PROBABILIDAD</vt:lpstr>
      <vt:lpstr>'Matriz de Riesgo'!Títulos_a_imprimir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Karen Sofía Pineda Rodríguez</cp:lastModifiedBy>
  <cp:revision/>
  <dcterms:created xsi:type="dcterms:W3CDTF">2015-03-24T20:09:23Z</dcterms:created>
  <dcterms:modified xsi:type="dcterms:W3CDTF">2024-06-12T15:58:49Z</dcterms:modified>
  <cp:category/>
  <cp:contentStatus/>
</cp:coreProperties>
</file>