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mercurio\ALMACEN\Contratacion\2024\CONCURSO DE MERITOS\TALENTO HUMANO\ENV-23-31-1234-24 CONSULTORIA\ANÁLISIS DEL SECTOR\FINANCIERO\"/>
    </mc:Choice>
  </mc:AlternateContent>
  <bookViews>
    <workbookView xWindow="0" yWindow="0" windowWidth="12240" windowHeight="8055"/>
  </bookViews>
  <sheets>
    <sheet name="Presupuesto" sheetId="2" r:id="rId1"/>
    <sheet name="Factor multiplicador" sheetId="1" r:id="rId2"/>
    <sheet name="OTROS COSTOS DIRECTOS"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_AFC1">[1]INV!$A$25:$D$28</definedName>
    <definedName name="_AFC3">[1]INV!$F$25:$I$28</definedName>
    <definedName name="_AFC5">[1]INV!$K$25:$N$28</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7</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MA2">#REF!</definedName>
    <definedName name="_Pa1">'[2]Paral. 1'!$E$1:$E$65536</definedName>
    <definedName name="_Pa2">'[2]Paral. 2'!$E$1:$E$65536</definedName>
    <definedName name="_Pa3">'[2]Paral. 3'!$E$1:$E$65536</definedName>
    <definedName name="_Pa4">[2]Paral.4!$E$1:$E$65536</definedName>
    <definedName name="_SBC1">[1]INV!$A$12:$D$15</definedName>
    <definedName name="_SBC3">[1]INV!$F$12:$I$15</definedName>
    <definedName name="_SBC5">[1]INV!$K$12:$N$15</definedName>
    <definedName name="a">#REF!</definedName>
    <definedName name="A_IMPRESIÓN_IM">#REF!</definedName>
    <definedName name="aa">#REF!</definedName>
    <definedName name="aaa">#REF!</definedName>
    <definedName name="AAC">[1]AASHTO!$A$14:$F$17</definedName>
    <definedName name="ABG">[1]AASHTO!$A$2:$F$5</definedName>
    <definedName name="admon">#REF!</definedName>
    <definedName name="_xlnm.Print_Area" localSheetId="1">'Factor multiplicador'!$C$1:$D$35</definedName>
    <definedName name="_xlnm.Print_Area" localSheetId="0">Presupuesto!$A$1:$H$46</definedName>
    <definedName name="_xlnm.Print_Area">#N/A</definedName>
    <definedName name="ASB">[1]AASHTO!$A$8:$F$11</definedName>
    <definedName name="Base">#REF!</definedName>
    <definedName name="_xlnm.Database">#REF!</definedName>
    <definedName name="BEB">#REF!</definedName>
    <definedName name="CAP">#REF!</definedName>
    <definedName name="cd">[3]Hoja1!$C$81</definedName>
    <definedName name="Cod">#REF!</definedName>
    <definedName name="CODOS">#REF!</definedName>
    <definedName name="ColTap">'[2]Coloc. e Interc. Tapones'!$E$1:$E$65536</definedName>
    <definedName name="copia1">#REF!</definedName>
    <definedName name="CVa">'[2]Cambio de Valv.'!$E$1:$E$65536</definedName>
    <definedName name="datos">#REF!</definedName>
    <definedName name="diametros">#REF!</definedName>
    <definedName name="dos">#REF!</definedName>
    <definedName name="ee">#REF!</definedName>
    <definedName name="Excel_BuiltIn__FilterDatabase">[4]Presupuesto_Via_distribuidora!$A$9:$H$344</definedName>
    <definedName name="Excel_BuiltIn_Print_Area">[4]Presupuesto_Via_distribuidora!$C$1:$H$344</definedName>
    <definedName name="Excel_BuiltIn_Print_Titles">[4]Presupuesto_Via_distribuidora!$A$2:$IV$8</definedName>
    <definedName name="formularioCantidades">#REF!</definedName>
    <definedName name="fue">#REF!</definedName>
    <definedName name="Hid">'[2]Interc de Hidr.'!$E$1:$E$65536</definedName>
    <definedName name="horat">'[5]Itemes Renovación'!#REF!</definedName>
    <definedName name="INSU">[6]INSUMOS!$A$1:$E$65536</definedName>
    <definedName name="InTap">[2]Interc.tapones!$E$1:$E$65536</definedName>
    <definedName name="IntVal">[2]Interc.válv.!$E$1:$E$65536</definedName>
    <definedName name="ITEM1">#REF!</definedName>
    <definedName name="ITEM2">#REF!</definedName>
    <definedName name="ITEM3">#REF!</definedName>
    <definedName name="ItemCodos">#REF!</definedName>
    <definedName name="linea1">'[7]CONSOLIDADO Ejecucion 4to trime'!#REF!</definedName>
    <definedName name="ListaCantidad">#REF!</definedName>
    <definedName name="ListaItem">#REF!</definedName>
    <definedName name="ListaUni">[8]TOTALES!$D$7:$D$654</definedName>
    <definedName name="MaterialTub">#REF!</definedName>
    <definedName name="Norte">#REF!</definedName>
    <definedName name="NUEVO">#REF!</definedName>
    <definedName name="OBRA">#REF!</definedName>
    <definedName name="Pal_Workbook_GUID" hidden="1">"CHYMN887YL9U79VE24LPLR8U"</definedName>
    <definedName name="PPtoNorte">#REF!</definedName>
    <definedName name="Precio">#REF!</definedName>
    <definedName name="precio2">#REF!</definedName>
    <definedName name="PrecioS">#REF!</definedName>
    <definedName name="PRINT_AREA">#N/A</definedName>
    <definedName name="PRINT_AREA_MI">#N/A</definedName>
    <definedName name="PRINT_TITLES">#N/A</definedName>
    <definedName name="PRINT_TITLES_MI">#N/A</definedName>
    <definedName name="proj_id">'[9]Project Management Main'!$D$9</definedName>
    <definedName name="proj_mgr">'[9]Project Management Main'!$D$12</definedName>
    <definedName name="proj_nm">'[9]Project Management Main'!$D$10</definedName>
    <definedName name="RESU">#REF!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Satisfacción_del_cliente_interno_con_el_servicio_de_ropa">"Cuarto_indicador"</definedName>
    <definedName name="SI">#REF!</definedName>
    <definedName name="SUBA">'[10]SUB APU'!$A$1:$D$65536</definedName>
    <definedName name="SUELLEN">#REF!</definedName>
    <definedName name="suma">[3]Hoja1!$F$60</definedName>
    <definedName name="Títulos_a_imprimir_IM">#REF!</definedName>
    <definedName name="tres">#REF!</definedName>
    <definedName name="uiui">#REF!</definedName>
    <definedName name="Var">[2]Varios.!$E$1:$E$65536</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9" i="1" l="1"/>
  <c r="F48" i="4" l="1"/>
  <c r="F47" i="4"/>
  <c r="F46" i="4"/>
  <c r="F45" i="4" l="1"/>
  <c r="F44" i="4"/>
  <c r="F43" i="4"/>
  <c r="F42" i="4"/>
  <c r="F41" i="4"/>
  <c r="F40" i="4"/>
  <c r="F39" i="4"/>
  <c r="F38" i="4"/>
  <c r="F37" i="4"/>
  <c r="F36" i="4"/>
  <c r="F35" i="4"/>
  <c r="F34" i="4"/>
  <c r="F33" i="4"/>
  <c r="F32" i="4"/>
  <c r="F31" i="4"/>
  <c r="F30" i="4"/>
  <c r="F29" i="4"/>
  <c r="F28" i="4"/>
  <c r="F27" i="4"/>
  <c r="F26" i="4"/>
  <c r="F25" i="4"/>
  <c r="F24" i="4"/>
  <c r="F23" i="4"/>
  <c r="F22" i="4"/>
  <c r="F21" i="4"/>
  <c r="F20" i="4"/>
  <c r="F19" i="4"/>
  <c r="F18" i="4"/>
  <c r="F17" i="4"/>
  <c r="F16" i="4"/>
  <c r="F15" i="4"/>
  <c r="F14" i="4"/>
  <c r="F13" i="4"/>
  <c r="F12" i="4"/>
  <c r="F11" i="4"/>
  <c r="F10" i="4"/>
  <c r="F9" i="4"/>
  <c r="F8" i="4"/>
  <c r="F7" i="4"/>
  <c r="F6" i="4"/>
  <c r="F5" i="4"/>
  <c r="F4" i="4"/>
  <c r="F50" i="4" l="1"/>
  <c r="H29" i="2" s="1"/>
  <c r="H21" i="2"/>
  <c r="H22" i="2" l="1"/>
  <c r="H23" i="2"/>
  <c r="H24" i="2"/>
  <c r="H25" i="2" l="1"/>
  <c r="H27" i="2" s="1"/>
  <c r="D18" i="1"/>
  <c r="D31" i="1" s="1"/>
  <c r="H28" i="2" l="1"/>
  <c r="H31" i="2" s="1"/>
  <c r="H33" i="2" s="1"/>
  <c r="H34" i="2" l="1"/>
  <c r="H35" i="2" s="1"/>
</calcChain>
</file>

<file path=xl/sharedStrings.xml><?xml version="1.0" encoding="utf-8"?>
<sst xmlns="http://schemas.openxmlformats.org/spreadsheetml/2006/main" count="89" uniqueCount="89">
  <si>
    <t>Salarios</t>
  </si>
  <si>
    <t>Prima anual</t>
  </si>
  <si>
    <t>Cesantias</t>
  </si>
  <si>
    <t>Interees a las cesantías</t>
  </si>
  <si>
    <t>Vacaciones</t>
  </si>
  <si>
    <t>Seguridad Social</t>
  </si>
  <si>
    <t>Caja de compensación Familiar</t>
  </si>
  <si>
    <t>ARL</t>
  </si>
  <si>
    <t>Sena</t>
  </si>
  <si>
    <t>ICBF</t>
  </si>
  <si>
    <t>subtotal (1)</t>
  </si>
  <si>
    <t>Pólizas</t>
  </si>
  <si>
    <t>Estampilla adulto mayor</t>
  </si>
  <si>
    <t>Estampilla  IUE</t>
  </si>
  <si>
    <t xml:space="preserve">Factor multiplicador </t>
  </si>
  <si>
    <t>CARGO/ OFICIO</t>
  </si>
  <si>
    <t>SUELDO Y/O JORNAL MENSUAL (1)</t>
  </si>
  <si>
    <t>AUXILIO DE TRANSPORTE (2)</t>
  </si>
  <si>
    <t>CANTIDAD PERSONAS (3)</t>
  </si>
  <si>
    <t>TIEMPO (Meses)
 (4)</t>
  </si>
  <si>
    <t>PARTICIPACIÓN TOTAL (%mes)
(5)</t>
  </si>
  <si>
    <t>VALOR PARCIAL (1)+(2)*(3)*(4)*(5)=(6)</t>
  </si>
  <si>
    <t>SUBTOTAL PERSONAL</t>
  </si>
  <si>
    <t>TOTAL PERSONAL</t>
  </si>
  <si>
    <t>FACTOR MULPILICADOR</t>
  </si>
  <si>
    <t>SUBTOTAL COSTO CONTRATO</t>
  </si>
  <si>
    <t>IVA (19%)</t>
  </si>
  <si>
    <t>COSTO TOTAL CONTRATO</t>
  </si>
  <si>
    <t>SOLICITUD: Enviar propuesta en papel membrete firmada por el representante legal Nombre de la empresa, NIT, nombre del representante legal, teléfono fijo, celular, correo electrónico, fecha de la cotización, persona que elabora la cotización.</t>
  </si>
  <si>
    <t>El rubro de personal solo sera ejecutado y pagado para este fin, en caso que los tiempos de contratacion de personal sean inferiores a la proyección, el valor no ejecutado se reinvertira en contratacion de personal que permita fortalecer las acciones del contrato.</t>
  </si>
  <si>
    <t>MUNICIPIO DE ENVIGADO
SECRETARÍA DE SALUD
DIRECCIÓN DE SEGURIDAD ALIMENTARIA Y NUTRICIONAL</t>
  </si>
  <si>
    <t>Corresponde a los valores que el posible proponente debe diligenciar.</t>
  </si>
  <si>
    <t>Corrresponde a los datos que el proponente debe diligenciar teniendo en cuenta las especificaciones que posea el tipo de empresa teniendo en cuenta lo dispuesto por ley en materia tribuatria</t>
  </si>
  <si>
    <t>1.1</t>
  </si>
  <si>
    <t>1.2</t>
  </si>
  <si>
    <t>1.3</t>
  </si>
  <si>
    <t>1.4</t>
  </si>
  <si>
    <t>1.5</t>
  </si>
  <si>
    <t>1.6</t>
  </si>
  <si>
    <t>1.7</t>
  </si>
  <si>
    <t>1.8</t>
  </si>
  <si>
    <t>1.9</t>
  </si>
  <si>
    <t>1.10</t>
  </si>
  <si>
    <t>1. Salarios y prestaciones sociales</t>
  </si>
  <si>
    <t>Tener en cuenta las exenciones de parafiscales (artículo 114-1 ET), este descuento se realiza según el tipo de empresa para diferenciar las condiciones de evaluación de la propuesta económica, en caso de acogerse a este árticulo se deben descontar los porcentajes correspondientes a esta exención.</t>
  </si>
  <si>
    <t>N° DE PROCESO</t>
  </si>
  <si>
    <t>PRESUPUESTO OFICIAL</t>
  </si>
  <si>
    <t>PROVEEDOR</t>
  </si>
  <si>
    <t>NIT</t>
  </si>
  <si>
    <t>C.C</t>
  </si>
  <si>
    <t>CORREO ELECTRONICO</t>
  </si>
  <si>
    <t>NOMBRE REPRESENTANTE LEGAL</t>
  </si>
  <si>
    <t>CONTACTO</t>
  </si>
  <si>
    <t>REGIMEN AL CUAL PERTENECE</t>
  </si>
  <si>
    <t>RESPONSABLE DE IVA ___</t>
  </si>
  <si>
    <t>NO RESPONSABLE DE IVA____</t>
  </si>
  <si>
    <t>OTRO___</t>
  </si>
  <si>
    <t>CUAL:</t>
  </si>
  <si>
    <t>Plazo de entrega</t>
  </si>
  <si>
    <t>Forma de pago</t>
  </si>
  <si>
    <t>FIRMA DEL REPRESENTANTE LEGAL Y SELLO DE LA EMPPRESA</t>
  </si>
  <si>
    <t>TELEFÓNO MÓVIL  Y/O FIJO</t>
  </si>
  <si>
    <t>OTROS COSTOS DIRECTOS</t>
  </si>
  <si>
    <t>Concepto</t>
  </si>
  <si>
    <t xml:space="preserve">Descripción </t>
  </si>
  <si>
    <t>Cantidad</t>
  </si>
  <si>
    <t xml:space="preserve">Valor Unitario </t>
  </si>
  <si>
    <t>Costo Total</t>
  </si>
  <si>
    <t>Total</t>
  </si>
  <si>
    <t xml:space="preserve">TOTAL COSTO DIRECTO CONTRATO </t>
  </si>
  <si>
    <t>ADMINISTRACIÓN</t>
  </si>
  <si>
    <t xml:space="preserve">2. Costos de legalización </t>
  </si>
  <si>
    <t>subtotal (2)</t>
  </si>
  <si>
    <t>2.1</t>
  </si>
  <si>
    <t>2.2.</t>
  </si>
  <si>
    <t>2.3</t>
  </si>
  <si>
    <t>PRODEPORTE</t>
  </si>
  <si>
    <t>2.4</t>
  </si>
  <si>
    <t>2.5</t>
  </si>
  <si>
    <t>Procultura</t>
  </si>
  <si>
    <t>Objeto: PRESTACIÓN DE SERVICIOS DE CONSULTORÍA EN ADMINISTRACIÓN DEL RECURSO HUMANO PARA ESTUDIO TÉCNICO Y DIAGNOSTICO DE CARGAS LABORALES PARA LA FORMALIZACIÓN DEL EMPLEO DEL ENTE CENTRAL DE LA ALCALDÍA DE ENVIGADO</t>
  </si>
  <si>
    <t>ENV-23-31-1234-24</t>
  </si>
  <si>
    <t>GERENTE DE PROYECTOS</t>
  </si>
  <si>
    <t>COORDINADOR DE PROYECTOS</t>
  </si>
  <si>
    <t>CONSULTOR SENIOR</t>
  </si>
  <si>
    <t>AUXILIAR ADMINISTRATIVO</t>
  </si>
  <si>
    <t>MUNICIPIO DE ENVIGADO
SECRETARÍA DE TALENTO HUMANO
CONSOLIDADO- ESTUDIO DE COSTOS</t>
  </si>
  <si>
    <t>techos presupuestales</t>
  </si>
  <si>
    <t>$  394.362.092 IVA INCLUÍDO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</si>
</sst>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quot;$&quot;\ * #,##0.00_);_(&quot;$&quot;\ * \(#,##0.00\);_(&quot;$&quot;\ * &quot;-&quot;??_);_(@_)"/>
    <numFmt numFmtId="165" formatCode="_(&quot;$&quot;\ * #,##0_);_(&quot;$&quot;\ * \(#,##0\);_(&quot;$&quot;\ * &quot;-&quot;??_);_(@_)"/>
  </numFmts>
  <fonts count="1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1"/>
      <name val="Calibri"/>
      <family val="2"/>
      <scheme val="minor"/>
    </font>
    <font>
      <b/>
      <sz val="12"/>
      <name val="Calibri"/>
      <family val="2"/>
      <scheme val="minor"/>
    </font>
    <font>
      <sz val="11"/>
      <name val="Calibri"/>
      <family val="2"/>
      <scheme val="minor"/>
    </font>
    <font>
      <sz val="12"/>
      <color theme="1"/>
      <name val="Arial"/>
      <family val="2"/>
    </font>
    <font>
      <sz val="12"/>
      <name val="Arial"/>
      <family val="2"/>
    </font>
    <font>
      <sz val="12"/>
      <color rgb="FF000000"/>
      <name val="Arial"/>
      <family val="2"/>
    </font>
    <font>
      <sz val="9"/>
      <color theme="1"/>
      <name val="Arial"/>
      <family val="2"/>
    </font>
    <font>
      <b/>
      <sz val="12"/>
      <color theme="0"/>
      <name val="Arial"/>
      <family val="2"/>
    </font>
  </fonts>
  <fills count="4">
    <fill>
      <patternFill patternType="none"/>
    </fill>
    <fill>
      <patternFill patternType="gray125"/>
    </fill>
    <fill>
      <patternFill patternType="solid">
        <fgColor theme="8" tint="-0.249977111117893"/>
        <bgColor indexed="64"/>
      </patternFill>
    </fill>
    <fill>
      <patternFill patternType="solid">
        <fgColor theme="4"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118">
    <xf numFmtId="0" fontId="0" fillId="0" borderId="0" xfId="0"/>
    <xf numFmtId="10" fontId="0" fillId="0" borderId="0" xfId="0" applyNumberFormat="1"/>
    <xf numFmtId="43" fontId="0" fillId="0" borderId="0" xfId="1" applyFont="1"/>
    <xf numFmtId="10" fontId="0" fillId="0" borderId="0" xfId="2" applyNumberFormat="1" applyFont="1"/>
    <xf numFmtId="0" fontId="0" fillId="0" borderId="0" xfId="0" applyAlignment="1">
      <alignment wrapText="1"/>
    </xf>
    <xf numFmtId="0" fontId="3" fillId="0" borderId="0" xfId="0" applyFont="1" applyAlignment="1">
      <alignment horizontal="center" vertical="center" wrapText="1"/>
    </xf>
    <xf numFmtId="0" fontId="3" fillId="0" borderId="0" xfId="0" applyFont="1" applyAlignment="1">
      <alignment horizontal="center"/>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2" borderId="5" xfId="0" applyFont="1" applyFill="1" applyBorder="1" applyProtection="1">
      <protection hidden="1"/>
    </xf>
    <xf numFmtId="4" fontId="0" fillId="3" borderId="0" xfId="0" applyNumberFormat="1" applyFill="1" applyBorder="1" applyAlignment="1" applyProtection="1">
      <alignment horizontal="center"/>
      <protection locked="0"/>
    </xf>
    <xf numFmtId="9" fontId="0" fillId="3" borderId="0" xfId="2" applyFont="1" applyFill="1" applyBorder="1" applyAlignment="1" applyProtection="1">
      <alignment horizontal="center"/>
      <protection locked="0"/>
    </xf>
    <xf numFmtId="4" fontId="2" fillId="2" borderId="9" xfId="0" applyNumberFormat="1" applyFont="1" applyFill="1" applyBorder="1"/>
    <xf numFmtId="4" fontId="2" fillId="2" borderId="4" xfId="0" applyNumberFormat="1" applyFont="1" applyFill="1" applyBorder="1" applyProtection="1">
      <protection hidden="1"/>
    </xf>
    <xf numFmtId="43" fontId="2" fillId="2" borderId="6" xfId="0" applyNumberFormat="1" applyFont="1" applyFill="1" applyBorder="1" applyProtection="1">
      <protection hidden="1"/>
    </xf>
    <xf numFmtId="43" fontId="2" fillId="2" borderId="9" xfId="0" applyNumberFormat="1" applyFont="1" applyFill="1" applyBorder="1" applyProtection="1">
      <protection hidden="1"/>
    </xf>
    <xf numFmtId="4" fontId="2" fillId="2" borderId="6" xfId="0" applyNumberFormat="1" applyFont="1" applyFill="1" applyBorder="1" applyProtection="1">
      <protection hidden="1"/>
    </xf>
    <xf numFmtId="4" fontId="2" fillId="2" borderId="9" xfId="0" applyNumberFormat="1" applyFont="1" applyFill="1" applyBorder="1" applyProtection="1">
      <protection hidden="1"/>
    </xf>
    <xf numFmtId="10" fontId="0" fillId="0" borderId="6" xfId="2" applyNumberFormat="1" applyFont="1" applyBorder="1" applyProtection="1">
      <protection hidden="1"/>
    </xf>
    <xf numFmtId="10" fontId="0" fillId="3" borderId="6" xfId="2" applyNumberFormat="1" applyFont="1" applyFill="1" applyBorder="1" applyProtection="1">
      <protection locked="0"/>
    </xf>
    <xf numFmtId="10" fontId="2" fillId="2" borderId="9" xfId="2" applyNumberFormat="1" applyFont="1" applyFill="1" applyBorder="1"/>
    <xf numFmtId="10" fontId="2" fillId="2" borderId="9" xfId="0" applyNumberFormat="1" applyFont="1" applyFill="1" applyBorder="1"/>
    <xf numFmtId="0" fontId="2" fillId="0" borderId="0" xfId="0" applyFont="1" applyFill="1" applyBorder="1" applyAlignment="1">
      <alignment horizontal="left" vertical="center" wrapText="1"/>
    </xf>
    <xf numFmtId="0" fontId="0" fillId="0" borderId="0" xfId="0" applyFill="1" applyBorder="1"/>
    <xf numFmtId="0" fontId="0" fillId="0" borderId="0" xfId="0" applyBorder="1" applyAlignment="1">
      <alignment wrapText="1"/>
    </xf>
    <xf numFmtId="0" fontId="0" fillId="3" borderId="0" xfId="0" applyFill="1" applyBorder="1" applyAlignment="1">
      <alignment wrapText="1"/>
    </xf>
    <xf numFmtId="0" fontId="0" fillId="0" borderId="2" xfId="0" applyBorder="1"/>
    <xf numFmtId="0" fontId="0" fillId="0" borderId="3" xfId="0" applyBorder="1" applyAlignment="1">
      <alignment wrapText="1"/>
    </xf>
    <xf numFmtId="10" fontId="0" fillId="0" borderId="4" xfId="2" applyNumberFormat="1" applyFont="1" applyBorder="1" applyProtection="1">
      <protection hidden="1"/>
    </xf>
    <xf numFmtId="0" fontId="0" fillId="0" borderId="5" xfId="0" applyBorder="1"/>
    <xf numFmtId="0" fontId="0" fillId="3" borderId="3" xfId="0" applyFill="1" applyBorder="1" applyAlignment="1">
      <alignment wrapText="1"/>
    </xf>
    <xf numFmtId="10" fontId="0" fillId="3" borderId="4" xfId="2" applyNumberFormat="1" applyFont="1" applyFill="1" applyBorder="1" applyProtection="1">
      <protection locked="0"/>
    </xf>
    <xf numFmtId="0" fontId="0" fillId="3" borderId="2" xfId="0" applyFill="1" applyBorder="1"/>
    <xf numFmtId="0" fontId="0" fillId="3" borderId="5" xfId="0" applyFill="1" applyBorder="1"/>
    <xf numFmtId="4" fontId="0" fillId="0" borderId="0" xfId="0" applyNumberFormat="1"/>
    <xf numFmtId="9" fontId="0" fillId="0" borderId="0" xfId="2" applyFont="1"/>
    <xf numFmtId="0" fontId="5" fillId="3" borderId="1" xfId="0" applyFont="1" applyFill="1" applyBorder="1" applyAlignment="1">
      <alignment horizontal="left" vertical="center" wrapText="1"/>
    </xf>
    <xf numFmtId="0" fontId="3" fillId="3" borderId="1" xfId="0" applyFont="1" applyFill="1" applyBorder="1"/>
    <xf numFmtId="0" fontId="3" fillId="3" borderId="10" xfId="0" applyFont="1" applyFill="1" applyBorder="1"/>
    <xf numFmtId="0" fontId="3" fillId="3" borderId="12" xfId="0" applyFont="1" applyFill="1" applyBorder="1"/>
    <xf numFmtId="0" fontId="3" fillId="3" borderId="9" xfId="0" applyFont="1" applyFill="1" applyBorder="1"/>
    <xf numFmtId="0" fontId="5" fillId="3" borderId="1" xfId="0" applyFont="1" applyFill="1" applyBorder="1" applyAlignment="1">
      <alignment vertical="center" wrapText="1"/>
    </xf>
    <xf numFmtId="0" fontId="5" fillId="3" borderId="10" xfId="0" applyFont="1" applyFill="1" applyBorder="1" applyAlignment="1" applyProtection="1">
      <alignment horizontal="left" vertical="center" wrapText="1"/>
      <protection locked="0"/>
    </xf>
    <xf numFmtId="0" fontId="5" fillId="3" borderId="1" xfId="0" applyFont="1" applyFill="1" applyBorder="1" applyAlignment="1" applyProtection="1">
      <alignment horizontal="left" vertical="center" wrapText="1"/>
      <protection locked="0"/>
    </xf>
    <xf numFmtId="0" fontId="5" fillId="3" borderId="10" xfId="0" applyFont="1" applyFill="1" applyBorder="1" applyAlignment="1" applyProtection="1">
      <alignment vertical="center" wrapText="1"/>
      <protection locked="0"/>
    </xf>
    <xf numFmtId="0" fontId="5" fillId="3" borderId="1" xfId="0" applyFont="1" applyFill="1" applyBorder="1" applyAlignment="1" applyProtection="1">
      <alignment horizontal="left" wrapText="1"/>
      <protection locked="0"/>
    </xf>
    <xf numFmtId="0" fontId="5" fillId="3" borderId="1" xfId="0" applyFont="1" applyFill="1" applyBorder="1" applyAlignment="1" applyProtection="1">
      <alignment horizontal="center" wrapText="1"/>
      <protection locked="0"/>
    </xf>
    <xf numFmtId="0" fontId="4" fillId="2" borderId="0" xfId="0" applyFont="1" applyFill="1" applyBorder="1" applyAlignment="1" applyProtection="1">
      <alignment horizontal="center"/>
    </xf>
    <xf numFmtId="0" fontId="2" fillId="2" borderId="5" xfId="0" applyFont="1" applyFill="1" applyBorder="1" applyProtection="1">
      <protection hidden="1"/>
    </xf>
    <xf numFmtId="0" fontId="2" fillId="2" borderId="0" xfId="0" applyFont="1" applyFill="1" applyBorder="1" applyProtection="1">
      <protection hidden="1"/>
    </xf>
    <xf numFmtId="0" fontId="8" fillId="0" borderId="0" xfId="0" applyFont="1" applyAlignment="1">
      <alignment horizontal="justify" vertical="center" wrapText="1"/>
    </xf>
    <xf numFmtId="0" fontId="11" fillId="0" borderId="0" xfId="0" applyFont="1" applyAlignment="1">
      <alignment wrapText="1"/>
    </xf>
    <xf numFmtId="0" fontId="12" fillId="2" borderId="1" xfId="0" applyFont="1" applyFill="1" applyBorder="1" applyAlignment="1">
      <alignment horizontal="center" vertical="center" wrapText="1"/>
    </xf>
    <xf numFmtId="4" fontId="2" fillId="2" borderId="11" xfId="1" applyNumberFormat="1" applyFont="1" applyFill="1" applyBorder="1"/>
    <xf numFmtId="2" fontId="7" fillId="3" borderId="0" xfId="0" applyNumberFormat="1" applyFont="1" applyFill="1" applyBorder="1" applyAlignment="1" applyProtection="1">
      <alignment horizontal="center"/>
    </xf>
    <xf numFmtId="4" fontId="4" fillId="2" borderId="6" xfId="0" applyNumberFormat="1" applyFont="1" applyFill="1" applyBorder="1" applyAlignment="1" applyProtection="1">
      <alignment horizontal="right"/>
      <protection hidden="1"/>
    </xf>
    <xf numFmtId="0" fontId="2" fillId="3" borderId="0" xfId="0" applyFont="1" applyFill="1" applyBorder="1" applyProtection="1">
      <protection hidden="1"/>
    </xf>
    <xf numFmtId="0" fontId="3" fillId="3" borderId="5" xfId="0" applyFont="1" applyFill="1" applyBorder="1" applyProtection="1">
      <protection hidden="1"/>
    </xf>
    <xf numFmtId="43" fontId="3" fillId="3" borderId="6" xfId="0" applyNumberFormat="1" applyFont="1" applyFill="1" applyBorder="1" applyProtection="1">
      <protection locked="0"/>
    </xf>
    <xf numFmtId="0" fontId="8" fillId="0" borderId="1" xfId="0" applyFont="1" applyBorder="1" applyAlignment="1" applyProtection="1">
      <alignment horizontal="justify" vertical="center" wrapText="1"/>
      <protection hidden="1"/>
    </xf>
    <xf numFmtId="0" fontId="9" fillId="0" borderId="1" xfId="0" applyFont="1" applyFill="1" applyBorder="1" applyAlignment="1" applyProtection="1">
      <alignment horizontal="justify" vertical="center" wrapText="1"/>
      <protection hidden="1"/>
    </xf>
    <xf numFmtId="0" fontId="8" fillId="0" borderId="1" xfId="0" applyFont="1" applyBorder="1" applyAlignment="1" applyProtection="1">
      <alignment horizontal="center" vertical="center" wrapText="1"/>
      <protection hidden="1"/>
    </xf>
    <xf numFmtId="0" fontId="8" fillId="0" borderId="1" xfId="0" applyFont="1" applyFill="1" applyBorder="1" applyAlignment="1" applyProtection="1">
      <alignment horizontal="justify" vertical="center" wrapText="1"/>
      <protection hidden="1"/>
    </xf>
    <xf numFmtId="0" fontId="9" fillId="0" borderId="1" xfId="0" applyFont="1" applyBorder="1" applyAlignment="1" applyProtection="1">
      <alignment horizontal="justify" vertical="center" wrapText="1"/>
      <protection hidden="1"/>
    </xf>
    <xf numFmtId="165" fontId="10" fillId="0" borderId="1" xfId="3" applyNumberFormat="1" applyFont="1" applyFill="1" applyBorder="1" applyAlignment="1" applyProtection="1">
      <alignment horizontal="center" vertical="center" wrapText="1"/>
      <protection locked="0"/>
    </xf>
    <xf numFmtId="165" fontId="12" fillId="2" borderId="1" xfId="3" applyNumberFormat="1" applyFont="1" applyFill="1" applyBorder="1" applyAlignment="1" applyProtection="1">
      <alignment vertical="center"/>
      <protection hidden="1"/>
    </xf>
    <xf numFmtId="165" fontId="10" fillId="0" borderId="1" xfId="3" applyNumberFormat="1" applyFont="1" applyFill="1" applyBorder="1" applyAlignment="1" applyProtection="1">
      <alignment horizontal="center" vertical="center" wrapText="1"/>
      <protection hidden="1"/>
    </xf>
    <xf numFmtId="0" fontId="8" fillId="0" borderId="1" xfId="0" applyFont="1" applyBorder="1" applyAlignment="1" applyProtection="1">
      <alignment vertical="center" wrapText="1"/>
      <protection hidden="1"/>
    </xf>
    <xf numFmtId="0" fontId="3" fillId="3" borderId="10" xfId="0" applyFont="1" applyFill="1" applyBorder="1" applyAlignment="1" applyProtection="1">
      <alignment horizontal="center"/>
      <protection locked="0"/>
    </xf>
    <xf numFmtId="0" fontId="3" fillId="3" borderId="12" xfId="0" applyFont="1" applyFill="1" applyBorder="1" applyAlignment="1" applyProtection="1">
      <alignment horizontal="center"/>
      <protection locked="0"/>
    </xf>
    <xf numFmtId="0" fontId="3" fillId="3" borderId="11" xfId="0" applyFont="1" applyFill="1" applyBorder="1" applyAlignment="1" applyProtection="1">
      <alignment horizontal="center"/>
      <protection locked="0"/>
    </xf>
    <xf numFmtId="0" fontId="3" fillId="3" borderId="2" xfId="0" applyFont="1" applyFill="1" applyBorder="1" applyAlignment="1" applyProtection="1">
      <alignment horizontal="center"/>
      <protection locked="0"/>
    </xf>
    <xf numFmtId="0" fontId="3" fillId="3" borderId="3" xfId="0" applyFont="1" applyFill="1" applyBorder="1" applyAlignment="1" applyProtection="1">
      <alignment horizontal="center"/>
      <protection locked="0"/>
    </xf>
    <xf numFmtId="0" fontId="3" fillId="3" borderId="4" xfId="0" applyFont="1" applyFill="1" applyBorder="1" applyAlignment="1" applyProtection="1">
      <alignment horizontal="center"/>
      <protection locked="0"/>
    </xf>
    <xf numFmtId="0" fontId="3" fillId="3" borderId="5" xfId="0" applyFont="1" applyFill="1" applyBorder="1" applyAlignment="1" applyProtection="1">
      <alignment horizontal="center"/>
      <protection locked="0"/>
    </xf>
    <xf numFmtId="0" fontId="3" fillId="3" borderId="0" xfId="0" applyFont="1" applyFill="1" applyBorder="1" applyAlignment="1" applyProtection="1">
      <alignment horizontal="center"/>
      <protection locked="0"/>
    </xf>
    <xf numFmtId="0" fontId="3" fillId="3" borderId="6" xfId="0" applyFont="1" applyFill="1" applyBorder="1" applyAlignment="1" applyProtection="1">
      <alignment horizontal="center"/>
      <protection locked="0"/>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left" vertical="center" wrapText="1"/>
    </xf>
    <xf numFmtId="0" fontId="5" fillId="3" borderId="1" xfId="0" applyFont="1" applyFill="1" applyBorder="1" applyAlignment="1">
      <alignment horizontal="left" vertical="center" wrapText="1"/>
    </xf>
    <xf numFmtId="0" fontId="5" fillId="3" borderId="1" xfId="0" applyFont="1" applyFill="1" applyBorder="1" applyAlignment="1">
      <alignment horizontal="left" wrapText="1"/>
    </xf>
    <xf numFmtId="0" fontId="3" fillId="3" borderId="1" xfId="0" applyFont="1" applyFill="1" applyBorder="1" applyAlignment="1">
      <alignment horizontal="left" vertical="center" wrapText="1"/>
    </xf>
    <xf numFmtId="0" fontId="2" fillId="2" borderId="7"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Protection="1">
      <protection hidden="1"/>
    </xf>
    <xf numFmtId="0" fontId="2" fillId="2" borderId="3" xfId="0" applyFont="1" applyFill="1" applyBorder="1" applyProtection="1">
      <protection hidden="1"/>
    </xf>
    <xf numFmtId="0" fontId="2" fillId="2" borderId="5" xfId="0" applyFont="1" applyFill="1" applyBorder="1" applyProtection="1">
      <protection hidden="1"/>
    </xf>
    <xf numFmtId="0" fontId="2" fillId="2" borderId="0" xfId="0" applyFont="1" applyFill="1" applyBorder="1" applyProtection="1">
      <protection hidden="1"/>
    </xf>
    <xf numFmtId="0" fontId="2" fillId="2" borderId="7" xfId="0" applyFont="1" applyFill="1" applyBorder="1" applyProtection="1">
      <protection hidden="1"/>
    </xf>
    <xf numFmtId="0" fontId="2" fillId="2" borderId="8" xfId="0" applyFont="1" applyFill="1" applyBorder="1" applyProtection="1">
      <protection hidden="1"/>
    </xf>
    <xf numFmtId="0" fontId="5" fillId="3" borderId="10" xfId="0" applyFont="1" applyFill="1" applyBorder="1" applyAlignment="1" applyProtection="1">
      <alignment horizontal="center" vertical="center" wrapText="1"/>
      <protection locked="0"/>
    </xf>
    <xf numFmtId="0" fontId="5" fillId="3" borderId="12" xfId="0" applyFont="1" applyFill="1" applyBorder="1" applyAlignment="1" applyProtection="1">
      <alignment horizontal="center" vertical="center" wrapText="1"/>
      <protection locked="0"/>
    </xf>
    <xf numFmtId="0" fontId="5" fillId="3" borderId="11" xfId="0" applyFont="1" applyFill="1" applyBorder="1" applyAlignment="1" applyProtection="1">
      <alignment horizontal="center" vertical="center" wrapText="1"/>
      <protection locked="0"/>
    </xf>
    <xf numFmtId="0" fontId="6" fillId="3" borderId="2"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5" fillId="3" borderId="10" xfId="0" applyFont="1" applyFill="1" applyBorder="1" applyAlignment="1" applyProtection="1">
      <alignment horizontal="center" wrapText="1"/>
      <protection locked="0"/>
    </xf>
    <xf numFmtId="0" fontId="5" fillId="3" borderId="11" xfId="0" applyFont="1" applyFill="1" applyBorder="1" applyAlignment="1" applyProtection="1">
      <alignment horizontal="center" wrapText="1"/>
      <protection locked="0"/>
    </xf>
    <xf numFmtId="0" fontId="5" fillId="3" borderId="10" xfId="0" applyFont="1" applyFill="1" applyBorder="1" applyAlignment="1" applyProtection="1">
      <alignment horizontal="left" wrapText="1"/>
      <protection locked="0"/>
    </xf>
    <xf numFmtId="0" fontId="5" fillId="3" borderId="11" xfId="0" applyFont="1" applyFill="1" applyBorder="1" applyAlignment="1" applyProtection="1">
      <alignment horizontal="left" wrapText="1"/>
      <protection locked="0"/>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2"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2" fillId="2" borderId="7" xfId="0" applyFont="1" applyFill="1" applyBorder="1" applyAlignment="1">
      <alignment horizontal="center" wrapText="1"/>
    </xf>
    <xf numFmtId="0" fontId="2" fillId="2" borderId="8" xfId="0" applyFont="1" applyFill="1" applyBorder="1" applyAlignment="1">
      <alignment horizontal="center" wrapText="1"/>
    </xf>
    <xf numFmtId="0" fontId="2" fillId="2" borderId="0" xfId="0" applyFont="1" applyFill="1" applyBorder="1" applyAlignment="1">
      <alignment horizontal="center" wrapText="1"/>
    </xf>
    <xf numFmtId="0" fontId="0" fillId="3" borderId="1" xfId="0" applyFill="1" applyBorder="1" applyAlignment="1">
      <alignment horizontal="center" vertical="center" wrapText="1"/>
    </xf>
    <xf numFmtId="0" fontId="2" fillId="2" borderId="6" xfId="0" applyFont="1" applyFill="1" applyBorder="1" applyAlignment="1">
      <alignment horizontal="center" wrapText="1"/>
    </xf>
    <xf numFmtId="165" fontId="12" fillId="2" borderId="1" xfId="3" applyNumberFormat="1" applyFont="1" applyFill="1" applyBorder="1" applyAlignment="1">
      <alignment horizontal="center" vertical="center" wrapText="1"/>
    </xf>
    <xf numFmtId="0" fontId="0" fillId="2" borderId="0" xfId="0" applyFill="1"/>
    <xf numFmtId="4" fontId="2" fillId="2" borderId="0" xfId="0" applyNumberFormat="1" applyFont="1" applyFill="1"/>
    <xf numFmtId="0" fontId="2" fillId="2" borderId="0" xfId="0" applyFont="1" applyFill="1"/>
  </cellXfs>
  <cellStyles count="4">
    <cellStyle name="Millares" xfId="1" builtinId="3"/>
    <cellStyle name="Moneda 29" xf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styles" Target="styles.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CANTIDADES%20GERONA\Documents%20and%20Settings\swilches\Configuraci&#243;n%20local\Archivos%20temporales%20de%20Internet\OLK6\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PAVICOL\MSOFFICE\LICITAR\analisis%20del%20AIU\AIU.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04F75DD8/RELACI~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sinope1/POAI/Users/eesantacruz/AppData/Local/Microsoft/Windows/INetCache/Content.Outlook/9MG2CCC6/COAI%20PAS%20EJECUACION%202016%20CON%20OBSERVACIONES%2031%2001%2017.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GERONA\CANTIDADES%20REPOSICION\SUBCIRCUITO%207\REDES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Documents%20and%20Settings\asuarez\Escritorio\PLAN%20I%20SEM%202011-\EVALUACION%20II%20SEM\LINEAS%20CON%20FORMULA\BCKUP%20JCJC\METROSALUD\PLANEACION\INFRAESTRUCTURA\TOOLKIT%20SEGUIMIENTO%20PROYECTOS%20INFRAESTR%20JUL%2007%20201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PLAN DE INVERSION ANTICIPO"/>
      <sheetName val="inv mensual"/>
      <sheetName val="borrador flujo inv"/>
      <sheetName val="social-ambiental"/>
      <sheetName val="AU"/>
      <sheetName val="Coloc. e Interc. Tapones"/>
      <sheetName val="Cambio de Valv."/>
      <sheetName val="Interc de Hidr."/>
      <sheetName val="Interc.tapones"/>
      <sheetName val="Interc.válv."/>
      <sheetName val="Paral. 1"/>
      <sheetName val="Paral. 2"/>
      <sheetName val="Paral. 3"/>
      <sheetName val="Paral.4"/>
      <sheetName val="Vario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ow r="1">
          <cell r="A1">
            <v>0</v>
          </cell>
        </row>
      </sheetData>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Ejecucion 4to trime"/>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roject Management Main"/>
      <sheetName val="PM Framework"/>
      <sheetName val="CHECKLISTS ----&gt;"/>
      <sheetName val="Project Startup Checklist"/>
      <sheetName val="Project Planning Checklist"/>
      <sheetName val="Sponsor Chklst"/>
      <sheetName val="QA Chklst"/>
      <sheetName val="Transition Chklst"/>
      <sheetName val="Proj Closeout Chklst"/>
      <sheetName val="TEMPLATES ----&gt;"/>
      <sheetName val="Project Scope"/>
      <sheetName val="Project Scope Change"/>
      <sheetName val="Status Report"/>
      <sheetName val="Green Light"/>
      <sheetName val="Gantt Chart"/>
      <sheetName val="Activity List"/>
      <sheetName val="Risk Log"/>
      <sheetName val="Issue Log"/>
      <sheetName val="Resource Planning"/>
      <sheetName val="Comm matrix"/>
      <sheetName val="User Forms ----&gt;"/>
      <sheetName val="User Defined 1"/>
      <sheetName val="User Defined 2"/>
      <sheetName val="User Defined 3"/>
      <sheetName val="Guidelines ----&gt;"/>
      <sheetName val="Issue Mgmt"/>
      <sheetName val="Status Reporting"/>
      <sheetName val="Project Scope Changes"/>
      <sheetName val="Roles and Resp"/>
    </sheetNames>
    <sheetDataSet>
      <sheetData sheetId="0"/>
      <sheetData sheetId="1">
        <row r="9">
          <cell r="D9">
            <v>1</v>
          </cell>
        </row>
        <row r="10">
          <cell r="D10" t="str">
            <v>INFRAESTRUCTURA METROSALUD</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anexo2"/>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efreshError="1"/>
      <sheetData sheetId="35"/>
      <sheetData sheetId="36">
        <row r="2">
          <cell r="A2">
            <v>0</v>
          </cell>
        </row>
      </sheetData>
      <sheetData sheetId="37"/>
      <sheetData sheetId="38"/>
      <sheetData sheetId="39"/>
      <sheetData sheetId="40"/>
      <sheetData sheetId="41">
        <row r="1">
          <cell r="A1">
            <v>0</v>
          </cell>
        </row>
      </sheetData>
      <sheetData sheetId="42"/>
      <sheetData sheetId="43"/>
      <sheetData sheetId="44"/>
      <sheetData sheetId="45"/>
      <sheetData sheetId="46"/>
      <sheetData sheetId="47"/>
      <sheetData sheetId="48"/>
      <sheetData sheetId="49"/>
      <sheetData sheetId="5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52"/>
  <sheetViews>
    <sheetView showGridLines="0" tabSelected="1" topLeftCell="A13" zoomScaleNormal="100" zoomScaleSheetLayoutView="100" workbookViewId="0">
      <selection activeCell="L20" sqref="L20"/>
    </sheetView>
  </sheetViews>
  <sheetFormatPr baseColWidth="10" defaultRowHeight="15" x14ac:dyDescent="0.25"/>
  <cols>
    <col min="1" max="1" width="4.140625" customWidth="1"/>
    <col min="2" max="2" width="30.85546875" customWidth="1"/>
    <col min="3" max="3" width="30" customWidth="1"/>
    <col min="4" max="4" width="15.5703125" customWidth="1"/>
    <col min="7" max="7" width="13.85546875" customWidth="1"/>
    <col min="8" max="8" width="24.28515625" customWidth="1"/>
    <col min="9" max="9" width="15.5703125" customWidth="1"/>
  </cols>
  <sheetData>
    <row r="2" spans="2:8" x14ac:dyDescent="0.25">
      <c r="B2" s="78" t="s">
        <v>86</v>
      </c>
      <c r="C2" s="79"/>
      <c r="D2" s="79"/>
      <c r="E2" s="79"/>
      <c r="F2" s="79"/>
      <c r="G2" s="79"/>
      <c r="H2" s="79"/>
    </row>
    <row r="3" spans="2:8" x14ac:dyDescent="0.25">
      <c r="B3" s="79"/>
      <c r="C3" s="79"/>
      <c r="D3" s="79"/>
      <c r="E3" s="79"/>
      <c r="F3" s="79"/>
      <c r="G3" s="79"/>
      <c r="H3" s="79"/>
    </row>
    <row r="4" spans="2:8" x14ac:dyDescent="0.25">
      <c r="B4" s="79"/>
      <c r="C4" s="79"/>
      <c r="D4" s="79"/>
      <c r="E4" s="79"/>
      <c r="F4" s="79"/>
      <c r="G4" s="79"/>
      <c r="H4" s="79"/>
    </row>
    <row r="5" spans="2:8" x14ac:dyDescent="0.25">
      <c r="B5" s="79"/>
      <c r="C5" s="79"/>
      <c r="D5" s="79"/>
      <c r="E5" s="79"/>
      <c r="F5" s="79"/>
      <c r="G5" s="79"/>
      <c r="H5" s="79"/>
    </row>
    <row r="6" spans="2:8" x14ac:dyDescent="0.25">
      <c r="B6" s="79"/>
      <c r="C6" s="79"/>
      <c r="D6" s="79"/>
      <c r="E6" s="79"/>
      <c r="F6" s="79"/>
      <c r="G6" s="79"/>
      <c r="H6" s="79"/>
    </row>
    <row r="7" spans="2:8" ht="5.25" customHeight="1" x14ac:dyDescent="0.25">
      <c r="B7" s="6"/>
      <c r="C7" s="6"/>
      <c r="D7" s="6"/>
      <c r="E7" s="6"/>
      <c r="F7" s="6"/>
      <c r="G7" s="6"/>
      <c r="H7" s="6"/>
    </row>
    <row r="8" spans="2:8" x14ac:dyDescent="0.25">
      <c r="B8" s="80" t="s">
        <v>80</v>
      </c>
      <c r="C8" s="80"/>
      <c r="D8" s="80"/>
      <c r="E8" s="80"/>
      <c r="F8" s="80"/>
      <c r="G8" s="80"/>
      <c r="H8" s="80"/>
    </row>
    <row r="9" spans="2:8" ht="25.5" customHeight="1" x14ac:dyDescent="0.25">
      <c r="B9" s="80"/>
      <c r="C9" s="80"/>
      <c r="D9" s="80"/>
      <c r="E9" s="80"/>
      <c r="F9" s="80"/>
      <c r="G9" s="80"/>
      <c r="H9" s="80"/>
    </row>
    <row r="10" spans="2:8" s="24" customFormat="1" ht="5.25" customHeight="1" x14ac:dyDescent="0.25">
      <c r="B10" s="23"/>
      <c r="C10" s="23"/>
      <c r="D10" s="23"/>
      <c r="E10" s="23"/>
      <c r="F10" s="23"/>
      <c r="G10" s="23"/>
      <c r="H10" s="23"/>
    </row>
    <row r="11" spans="2:8" x14ac:dyDescent="0.25">
      <c r="B11" s="81" t="s">
        <v>28</v>
      </c>
      <c r="C11" s="81"/>
      <c r="D11" s="81"/>
      <c r="E11" s="81"/>
      <c r="F11" s="81"/>
      <c r="G11" s="81"/>
      <c r="H11" s="81"/>
    </row>
    <row r="12" spans="2:8" ht="25.5" customHeight="1" x14ac:dyDescent="0.25">
      <c r="B12" s="81"/>
      <c r="C12" s="81"/>
      <c r="D12" s="81"/>
      <c r="E12" s="81"/>
      <c r="F12" s="81"/>
      <c r="G12" s="81"/>
      <c r="H12" s="81"/>
    </row>
    <row r="13" spans="2:8" ht="30" customHeight="1" x14ac:dyDescent="0.25">
      <c r="B13" s="37" t="s">
        <v>45</v>
      </c>
      <c r="C13" s="92" t="s">
        <v>81</v>
      </c>
      <c r="D13" s="93"/>
      <c r="E13" s="93"/>
      <c r="F13" s="94"/>
      <c r="G13" s="95" t="s">
        <v>46</v>
      </c>
      <c r="H13" s="96"/>
    </row>
    <row r="14" spans="2:8" ht="25.5" customHeight="1" x14ac:dyDescent="0.25">
      <c r="B14" s="37" t="s">
        <v>47</v>
      </c>
      <c r="C14" s="92"/>
      <c r="D14" s="93"/>
      <c r="E14" s="93"/>
      <c r="F14" s="94"/>
      <c r="G14" s="97" t="s">
        <v>88</v>
      </c>
      <c r="H14" s="98"/>
    </row>
    <row r="15" spans="2:8" ht="25.5" customHeight="1" x14ac:dyDescent="0.25">
      <c r="B15" s="37" t="s">
        <v>48</v>
      </c>
      <c r="C15" s="44"/>
      <c r="D15" s="37" t="s">
        <v>49</v>
      </c>
      <c r="E15" s="92"/>
      <c r="F15" s="94"/>
      <c r="G15" s="103" t="s">
        <v>50</v>
      </c>
      <c r="H15" s="104"/>
    </row>
    <row r="16" spans="2:8" ht="25.5" customHeight="1" x14ac:dyDescent="0.25">
      <c r="B16" s="37" t="s">
        <v>51</v>
      </c>
      <c r="C16" s="45"/>
      <c r="D16" s="42" t="s">
        <v>52</v>
      </c>
      <c r="E16" s="92"/>
      <c r="F16" s="94"/>
      <c r="G16" s="105"/>
      <c r="H16" s="106"/>
    </row>
    <row r="17" spans="2:9" ht="25.5" customHeight="1" x14ac:dyDescent="0.25">
      <c r="B17" s="37" t="s">
        <v>61</v>
      </c>
      <c r="C17" s="43"/>
      <c r="D17" s="92"/>
      <c r="E17" s="93"/>
      <c r="F17" s="94"/>
      <c r="G17" s="107"/>
      <c r="H17" s="108"/>
    </row>
    <row r="18" spans="2:9" ht="25.5" customHeight="1" x14ac:dyDescent="0.25">
      <c r="B18" s="37" t="s">
        <v>53</v>
      </c>
      <c r="C18" s="47" t="s">
        <v>54</v>
      </c>
      <c r="D18" s="99" t="s">
        <v>55</v>
      </c>
      <c r="E18" s="100"/>
      <c r="F18" s="46" t="s">
        <v>56</v>
      </c>
      <c r="G18" s="101" t="s">
        <v>57</v>
      </c>
      <c r="H18" s="102"/>
    </row>
    <row r="19" spans="2:9" ht="4.5" customHeight="1" x14ac:dyDescent="0.25"/>
    <row r="20" spans="2:9" s="5" customFormat="1" ht="60" x14ac:dyDescent="0.25">
      <c r="B20" s="7" t="s">
        <v>15</v>
      </c>
      <c r="C20" s="8" t="s">
        <v>16</v>
      </c>
      <c r="D20" s="8" t="s">
        <v>17</v>
      </c>
      <c r="E20" s="8" t="s">
        <v>18</v>
      </c>
      <c r="F20" s="8" t="s">
        <v>19</v>
      </c>
      <c r="G20" s="8" t="s">
        <v>20</v>
      </c>
      <c r="H20" s="9" t="s">
        <v>21</v>
      </c>
      <c r="I20" s="9" t="s">
        <v>87</v>
      </c>
    </row>
    <row r="21" spans="2:9" x14ac:dyDescent="0.25">
      <c r="B21" s="10" t="s">
        <v>82</v>
      </c>
      <c r="C21" s="11">
        <v>10603836</v>
      </c>
      <c r="D21" s="11">
        <v>0</v>
      </c>
      <c r="E21" s="48">
        <v>1</v>
      </c>
      <c r="F21" s="55">
        <v>3.5</v>
      </c>
      <c r="G21" s="12">
        <v>1</v>
      </c>
      <c r="H21" s="56">
        <f>((+C21+D21)*E21*F21*G21)</f>
        <v>37113426</v>
      </c>
      <c r="I21" s="115"/>
    </row>
    <row r="22" spans="2:9" x14ac:dyDescent="0.25">
      <c r="B22" s="10" t="s">
        <v>83</v>
      </c>
      <c r="C22" s="11">
        <v>8050741.5</v>
      </c>
      <c r="D22" s="11">
        <v>0</v>
      </c>
      <c r="E22" s="48">
        <v>1</v>
      </c>
      <c r="F22" s="55">
        <v>3.5</v>
      </c>
      <c r="G22" s="12">
        <v>1</v>
      </c>
      <c r="H22" s="56">
        <f t="shared" ref="H22:H24" si="0">((+C22+D22)*E22*F22*G22)</f>
        <v>28177595.25</v>
      </c>
      <c r="I22" s="115"/>
    </row>
    <row r="23" spans="2:9" x14ac:dyDescent="0.25">
      <c r="B23" s="10" t="s">
        <v>84</v>
      </c>
      <c r="C23" s="11">
        <v>5771272</v>
      </c>
      <c r="D23" s="11">
        <v>0</v>
      </c>
      <c r="E23" s="48">
        <v>3</v>
      </c>
      <c r="F23" s="55">
        <v>3.5</v>
      </c>
      <c r="G23" s="12">
        <v>1</v>
      </c>
      <c r="H23" s="56">
        <f t="shared" si="0"/>
        <v>60598356</v>
      </c>
      <c r="I23" s="115"/>
    </row>
    <row r="24" spans="2:9" x14ac:dyDescent="0.25">
      <c r="B24" s="10" t="s">
        <v>85</v>
      </c>
      <c r="C24" s="11">
        <v>3971193</v>
      </c>
      <c r="D24" s="11">
        <v>0</v>
      </c>
      <c r="E24" s="48">
        <v>1</v>
      </c>
      <c r="F24" s="55">
        <v>3.5</v>
      </c>
      <c r="G24" s="12">
        <v>1</v>
      </c>
      <c r="H24" s="56">
        <f t="shared" si="0"/>
        <v>13899175.5</v>
      </c>
      <c r="I24" s="115"/>
    </row>
    <row r="25" spans="2:9" x14ac:dyDescent="0.25">
      <c r="B25" s="84" t="s">
        <v>22</v>
      </c>
      <c r="C25" s="85"/>
      <c r="D25" s="85"/>
      <c r="E25" s="85"/>
      <c r="F25" s="85"/>
      <c r="G25" s="85"/>
      <c r="H25" s="13">
        <f>SUM(H21:H24)</f>
        <v>139788552.75</v>
      </c>
      <c r="I25" s="115"/>
    </row>
    <row r="26" spans="2:9" ht="4.5" customHeight="1" x14ac:dyDescent="0.25">
      <c r="I26" s="115"/>
    </row>
    <row r="27" spans="2:9" x14ac:dyDescent="0.25">
      <c r="B27" s="86" t="s">
        <v>23</v>
      </c>
      <c r="C27" s="87"/>
      <c r="D27" s="87"/>
      <c r="E27" s="87"/>
      <c r="F27" s="87"/>
      <c r="G27" s="87"/>
      <c r="H27" s="14">
        <f>+H25</f>
        <v>139788552.75</v>
      </c>
      <c r="I27" s="116">
        <v>139788552.75</v>
      </c>
    </row>
    <row r="28" spans="2:9" x14ac:dyDescent="0.25">
      <c r="B28" s="88" t="s">
        <v>24</v>
      </c>
      <c r="C28" s="89"/>
      <c r="D28" s="89"/>
      <c r="E28" s="89"/>
      <c r="F28" s="89"/>
      <c r="G28" s="89"/>
      <c r="H28" s="15">
        <f>+'Factor multiplicador'!D31</f>
        <v>1.3149599999999999</v>
      </c>
      <c r="I28" s="117">
        <v>1.59</v>
      </c>
    </row>
    <row r="29" spans="2:9" x14ac:dyDescent="0.25">
      <c r="B29" s="49" t="s">
        <v>62</v>
      </c>
      <c r="C29" s="50"/>
      <c r="D29" s="50"/>
      <c r="E29" s="50"/>
      <c r="F29" s="50"/>
      <c r="G29" s="50"/>
      <c r="H29" s="15">
        <f>+'OTROS COSTOS DIRECTOS'!F50</f>
        <v>0</v>
      </c>
      <c r="I29" s="116">
        <v>57727373</v>
      </c>
    </row>
    <row r="30" spans="2:9" x14ac:dyDescent="0.25">
      <c r="B30" s="58" t="s">
        <v>70</v>
      </c>
      <c r="C30" s="57"/>
      <c r="D30" s="57"/>
      <c r="E30" s="57"/>
      <c r="F30" s="57"/>
      <c r="G30" s="57"/>
      <c r="H30" s="59"/>
      <c r="I30" s="116">
        <v>51405544.25</v>
      </c>
    </row>
    <row r="31" spans="2:9" x14ac:dyDescent="0.25">
      <c r="B31" s="90" t="s">
        <v>69</v>
      </c>
      <c r="C31" s="91"/>
      <c r="D31" s="91"/>
      <c r="E31" s="91"/>
      <c r="F31" s="91"/>
      <c r="G31" s="91"/>
      <c r="H31" s="16">
        <f>(H27*H28)+H29+H30</f>
        <v>183816355.32413998</v>
      </c>
      <c r="I31" s="117">
        <v>331396716.1225</v>
      </c>
    </row>
    <row r="33" spans="2:9" x14ac:dyDescent="0.25">
      <c r="B33" s="86" t="s">
        <v>25</v>
      </c>
      <c r="C33" s="87"/>
      <c r="D33" s="87"/>
      <c r="E33" s="87"/>
      <c r="F33" s="87"/>
      <c r="G33" s="87"/>
      <c r="H33" s="14">
        <f>+H31</f>
        <v>183816355.32413998</v>
      </c>
      <c r="I33" s="116">
        <v>331396716.1225</v>
      </c>
    </row>
    <row r="34" spans="2:9" x14ac:dyDescent="0.25">
      <c r="B34" s="88" t="s">
        <v>26</v>
      </c>
      <c r="C34" s="89"/>
      <c r="D34" s="89"/>
      <c r="E34" s="89"/>
      <c r="F34" s="89"/>
      <c r="G34" s="89"/>
      <c r="H34" s="17">
        <f>+H33*19%</f>
        <v>34925107.511586599</v>
      </c>
      <c r="I34" s="116">
        <v>62965376.063275002</v>
      </c>
    </row>
    <row r="35" spans="2:9" x14ac:dyDescent="0.25">
      <c r="B35" s="90" t="s">
        <v>27</v>
      </c>
      <c r="C35" s="91"/>
      <c r="D35" s="91"/>
      <c r="E35" s="91"/>
      <c r="F35" s="91"/>
      <c r="G35" s="91"/>
      <c r="H35" s="18">
        <f>+H33+H34</f>
        <v>218741462.83572659</v>
      </c>
      <c r="I35" s="116">
        <v>394362092.18577498</v>
      </c>
    </row>
    <row r="36" spans="2:9" ht="6.75" customHeight="1" x14ac:dyDescent="0.25"/>
    <row r="37" spans="2:9" x14ac:dyDescent="0.25">
      <c r="B37" s="82" t="s">
        <v>29</v>
      </c>
      <c r="C37" s="82"/>
      <c r="D37" s="82"/>
      <c r="E37" s="82"/>
      <c r="F37" s="82"/>
      <c r="G37" s="82"/>
      <c r="H37" s="82"/>
    </row>
    <row r="38" spans="2:9" x14ac:dyDescent="0.25">
      <c r="B38" s="82"/>
      <c r="C38" s="82"/>
      <c r="D38" s="82"/>
      <c r="E38" s="82"/>
      <c r="F38" s="82"/>
      <c r="G38" s="82"/>
      <c r="H38" s="82"/>
    </row>
    <row r="39" spans="2:9" ht="5.25" customHeight="1" x14ac:dyDescent="0.25">
      <c r="B39" s="4"/>
      <c r="C39" s="4"/>
      <c r="D39" s="4"/>
      <c r="E39" s="4"/>
      <c r="F39" s="4"/>
      <c r="G39" s="4"/>
      <c r="H39" s="4"/>
    </row>
    <row r="40" spans="2:9" x14ac:dyDescent="0.25">
      <c r="B40" s="82" t="s">
        <v>44</v>
      </c>
      <c r="C40" s="82"/>
      <c r="D40" s="82"/>
      <c r="E40" s="82"/>
      <c r="F40" s="82"/>
      <c r="G40" s="82"/>
      <c r="H40" s="82"/>
    </row>
    <row r="41" spans="2:9" ht="12" customHeight="1" x14ac:dyDescent="0.25">
      <c r="B41" s="82"/>
      <c r="C41" s="82"/>
      <c r="D41" s="82"/>
      <c r="E41" s="82"/>
      <c r="F41" s="82"/>
      <c r="G41" s="82"/>
      <c r="H41" s="82"/>
    </row>
    <row r="42" spans="2:9" ht="19.5" customHeight="1" x14ac:dyDescent="0.25">
      <c r="B42" s="82"/>
      <c r="C42" s="82"/>
      <c r="D42" s="82"/>
      <c r="E42" s="82"/>
      <c r="F42" s="82"/>
      <c r="G42" s="82"/>
      <c r="H42" s="82"/>
    </row>
    <row r="43" spans="2:9" ht="5.25" customHeight="1" x14ac:dyDescent="0.25">
      <c r="B43" s="4"/>
      <c r="C43" s="4"/>
      <c r="D43" s="4"/>
      <c r="E43" s="4"/>
      <c r="F43" s="4"/>
      <c r="G43" s="4"/>
      <c r="H43" s="4"/>
    </row>
    <row r="44" spans="2:9" x14ac:dyDescent="0.25">
      <c r="B44" s="83" t="s">
        <v>32</v>
      </c>
      <c r="C44" s="83"/>
      <c r="D44" s="83"/>
      <c r="E44" s="83"/>
      <c r="F44" s="83"/>
      <c r="G44" s="83"/>
      <c r="H44" s="83"/>
    </row>
    <row r="45" spans="2:9" x14ac:dyDescent="0.25">
      <c r="B45" s="83"/>
      <c r="C45" s="83"/>
      <c r="D45" s="83"/>
      <c r="E45" s="83"/>
      <c r="F45" s="83"/>
      <c r="G45" s="83"/>
      <c r="H45" s="83"/>
    </row>
    <row r="46" spans="2:9" ht="6.75" customHeight="1" x14ac:dyDescent="0.25"/>
    <row r="47" spans="2:9" x14ac:dyDescent="0.25">
      <c r="B47" s="38" t="s">
        <v>58</v>
      </c>
      <c r="C47" s="69"/>
      <c r="D47" s="70"/>
      <c r="E47" s="70"/>
      <c r="F47" s="70"/>
      <c r="G47" s="70"/>
      <c r="H47" s="71"/>
    </row>
    <row r="48" spans="2:9" x14ac:dyDescent="0.25">
      <c r="B48" s="38" t="s">
        <v>59</v>
      </c>
      <c r="C48" s="69"/>
      <c r="D48" s="70"/>
      <c r="E48" s="70"/>
      <c r="F48" s="70"/>
      <c r="G48" s="70"/>
      <c r="H48" s="71"/>
    </row>
    <row r="49" spans="2:8" ht="15.75" customHeight="1" x14ac:dyDescent="0.25">
      <c r="B49" s="72"/>
      <c r="C49" s="73"/>
      <c r="D49" s="73"/>
      <c r="E49" s="73"/>
      <c r="F49" s="73"/>
      <c r="G49" s="73"/>
      <c r="H49" s="74"/>
    </row>
    <row r="50" spans="2:8" x14ac:dyDescent="0.25">
      <c r="B50" s="75"/>
      <c r="C50" s="76"/>
      <c r="D50" s="76"/>
      <c r="E50" s="76"/>
      <c r="F50" s="76"/>
      <c r="G50" s="76"/>
      <c r="H50" s="77"/>
    </row>
    <row r="51" spans="2:8" x14ac:dyDescent="0.25">
      <c r="B51" s="75"/>
      <c r="C51" s="76"/>
      <c r="D51" s="76"/>
      <c r="E51" s="76"/>
      <c r="F51" s="76"/>
      <c r="G51" s="76"/>
      <c r="H51" s="77"/>
    </row>
    <row r="52" spans="2:8" x14ac:dyDescent="0.25">
      <c r="B52" s="39" t="s">
        <v>60</v>
      </c>
      <c r="C52" s="40"/>
      <c r="D52" s="40"/>
      <c r="E52" s="40"/>
      <c r="F52" s="40"/>
      <c r="G52" s="40"/>
      <c r="H52" s="41"/>
    </row>
  </sheetData>
  <sheetProtection algorithmName="SHA-512" hashValue="7UARqNfkI8Z8mTW9szDV6aJNU/WsSqFsGos4Xsi8dMzxmmU9hqKUVL4H7gCwGLYYykUkuib0cpvbkm7P10NGbg==" saltValue="StxZTrIVCsn6hKa8d9KA5g==" spinCount="100000" sheet="1" objects="1" scenarios="1"/>
  <mergeCells count="27">
    <mergeCell ref="D18:E18"/>
    <mergeCell ref="G18:H18"/>
    <mergeCell ref="G15:H15"/>
    <mergeCell ref="D17:F17"/>
    <mergeCell ref="G16:H17"/>
    <mergeCell ref="C13:F13"/>
    <mergeCell ref="G13:H13"/>
    <mergeCell ref="G14:H14"/>
    <mergeCell ref="E16:F16"/>
    <mergeCell ref="C14:F14"/>
    <mergeCell ref="E15:F15"/>
    <mergeCell ref="C47:H47"/>
    <mergeCell ref="C48:H48"/>
    <mergeCell ref="B49:H51"/>
    <mergeCell ref="B2:H6"/>
    <mergeCell ref="B8:H9"/>
    <mergeCell ref="B11:H12"/>
    <mergeCell ref="B37:H38"/>
    <mergeCell ref="B44:H45"/>
    <mergeCell ref="B40:H42"/>
    <mergeCell ref="B25:G25"/>
    <mergeCell ref="B27:G27"/>
    <mergeCell ref="B28:G28"/>
    <mergeCell ref="B31:G31"/>
    <mergeCell ref="B33:G33"/>
    <mergeCell ref="B34:G34"/>
    <mergeCell ref="B35:G35"/>
  </mergeCells>
  <pageMargins left="0.7" right="0.7" top="0.75" bottom="0.75" header="0.3" footer="0.3"/>
  <pageSetup paperSize="9" scale="6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35"/>
  <sheetViews>
    <sheetView showGridLines="0" zoomScaleNormal="100" zoomScaleSheetLayoutView="110" workbookViewId="0">
      <selection activeCell="D13" sqref="D13"/>
    </sheetView>
  </sheetViews>
  <sheetFormatPr baseColWidth="10" defaultRowHeight="15" x14ac:dyDescent="0.25"/>
  <cols>
    <col min="2" max="2" width="5" customWidth="1"/>
    <col min="3" max="3" width="33.85546875" style="4" customWidth="1"/>
    <col min="7" max="7" width="13.7109375" bestFit="1" customWidth="1"/>
    <col min="8" max="8" width="11.42578125" style="36"/>
  </cols>
  <sheetData>
    <row r="2" spans="2:8" ht="15" customHeight="1" x14ac:dyDescent="0.25">
      <c r="B2" s="111" t="s">
        <v>30</v>
      </c>
      <c r="C2" s="111"/>
      <c r="D2" s="113"/>
    </row>
    <row r="3" spans="2:8" x14ac:dyDescent="0.25">
      <c r="B3" s="111"/>
      <c r="C3" s="111"/>
      <c r="D3" s="113"/>
    </row>
    <row r="4" spans="2:8" x14ac:dyDescent="0.25">
      <c r="B4" s="111"/>
      <c r="C4" s="111"/>
      <c r="D4" s="113"/>
    </row>
    <row r="5" spans="2:8" x14ac:dyDescent="0.25">
      <c r="B5" s="111"/>
      <c r="C5" s="111"/>
      <c r="D5" s="113"/>
    </row>
    <row r="6" spans="2:8" ht="6" customHeight="1" x14ac:dyDescent="0.25"/>
    <row r="7" spans="2:8" x14ac:dyDescent="0.25">
      <c r="B7" s="111" t="s">
        <v>43</v>
      </c>
      <c r="C7" s="111"/>
      <c r="D7" s="113"/>
      <c r="G7" s="35"/>
    </row>
    <row r="8" spans="2:8" x14ac:dyDescent="0.25">
      <c r="B8" s="27" t="s">
        <v>33</v>
      </c>
      <c r="C8" s="28" t="s">
        <v>0</v>
      </c>
      <c r="D8" s="29">
        <v>1</v>
      </c>
      <c r="E8" s="1"/>
      <c r="G8" s="35"/>
      <c r="H8" s="3"/>
    </row>
    <row r="9" spans="2:8" x14ac:dyDescent="0.25">
      <c r="B9" s="30" t="s">
        <v>34</v>
      </c>
      <c r="C9" s="25" t="s">
        <v>1</v>
      </c>
      <c r="D9" s="19">
        <v>8.3299999999999999E-2</v>
      </c>
      <c r="E9" s="1"/>
      <c r="G9" s="35"/>
      <c r="H9" s="3"/>
    </row>
    <row r="10" spans="2:8" x14ac:dyDescent="0.25">
      <c r="B10" s="30" t="s">
        <v>35</v>
      </c>
      <c r="C10" s="25" t="s">
        <v>2</v>
      </c>
      <c r="D10" s="19">
        <v>8.3299999999999999E-2</v>
      </c>
      <c r="E10" s="1"/>
      <c r="G10" s="35"/>
      <c r="H10" s="3"/>
    </row>
    <row r="11" spans="2:8" x14ac:dyDescent="0.25">
      <c r="B11" s="30" t="s">
        <v>36</v>
      </c>
      <c r="C11" s="25" t="s">
        <v>3</v>
      </c>
      <c r="D11" s="19">
        <v>0.01</v>
      </c>
      <c r="E11" s="1"/>
      <c r="G11" s="35"/>
      <c r="H11" s="3"/>
    </row>
    <row r="12" spans="2:8" x14ac:dyDescent="0.25">
      <c r="B12" s="30" t="s">
        <v>37</v>
      </c>
      <c r="C12" s="25" t="s">
        <v>4</v>
      </c>
      <c r="D12" s="19">
        <v>4.2000000000000003E-2</v>
      </c>
      <c r="E12" s="1"/>
      <c r="G12" s="35"/>
      <c r="H12" s="3"/>
    </row>
    <row r="13" spans="2:8" x14ac:dyDescent="0.25">
      <c r="B13" s="34" t="s">
        <v>38</v>
      </c>
      <c r="C13" s="26" t="s">
        <v>5</v>
      </c>
      <c r="D13" s="20"/>
      <c r="E13" s="1"/>
      <c r="G13" s="35"/>
      <c r="H13" s="3"/>
    </row>
    <row r="14" spans="2:8" x14ac:dyDescent="0.25">
      <c r="B14" s="30" t="s">
        <v>39</v>
      </c>
      <c r="C14" s="25" t="s">
        <v>7</v>
      </c>
      <c r="D14" s="19">
        <v>2.436E-2</v>
      </c>
      <c r="E14" s="1"/>
      <c r="G14" s="35"/>
      <c r="H14" s="3"/>
    </row>
    <row r="15" spans="2:8" x14ac:dyDescent="0.25">
      <c r="B15" s="30" t="s">
        <v>40</v>
      </c>
      <c r="C15" s="25" t="s">
        <v>6</v>
      </c>
      <c r="D15" s="19">
        <v>0.04</v>
      </c>
      <c r="E15" s="2"/>
      <c r="G15" s="35"/>
      <c r="H15" s="3"/>
    </row>
    <row r="16" spans="2:8" x14ac:dyDescent="0.25">
      <c r="B16" s="34" t="s">
        <v>41</v>
      </c>
      <c r="C16" s="26" t="s">
        <v>8</v>
      </c>
      <c r="D16" s="20"/>
      <c r="G16" s="35"/>
      <c r="H16" s="3"/>
    </row>
    <row r="17" spans="2:8" x14ac:dyDescent="0.25">
      <c r="B17" s="34" t="s">
        <v>42</v>
      </c>
      <c r="C17" s="26" t="s">
        <v>9</v>
      </c>
      <c r="D17" s="20"/>
      <c r="G17" s="35"/>
      <c r="H17" s="3"/>
    </row>
    <row r="18" spans="2:8" x14ac:dyDescent="0.25">
      <c r="B18" s="111" t="s">
        <v>10</v>
      </c>
      <c r="C18" s="111"/>
      <c r="D18" s="21">
        <f>SUM(D8:D17)</f>
        <v>1.2829599999999999</v>
      </c>
      <c r="G18" s="35"/>
      <c r="H18" s="3"/>
    </row>
    <row r="19" spans="2:8" ht="3.75" customHeight="1" x14ac:dyDescent="0.25">
      <c r="D19" s="3"/>
      <c r="G19" s="35"/>
      <c r="H19" s="3"/>
    </row>
    <row r="20" spans="2:8" ht="3.75" customHeight="1" x14ac:dyDescent="0.25">
      <c r="G20" s="35"/>
      <c r="H20" s="3"/>
    </row>
    <row r="21" spans="2:8" ht="4.5" customHeight="1" x14ac:dyDescent="0.25">
      <c r="D21" s="1"/>
      <c r="G21" s="35"/>
      <c r="H21" s="3"/>
    </row>
    <row r="22" spans="2:8" ht="3.75" customHeight="1" x14ac:dyDescent="0.25">
      <c r="G22" s="35"/>
      <c r="H22" s="3"/>
    </row>
    <row r="23" spans="2:8" x14ac:dyDescent="0.25">
      <c r="B23" s="111" t="s">
        <v>71</v>
      </c>
      <c r="C23" s="111"/>
      <c r="D23" s="113"/>
      <c r="G23" s="35"/>
      <c r="H23" s="3"/>
    </row>
    <row r="24" spans="2:8" x14ac:dyDescent="0.25">
      <c r="B24" s="33" t="s">
        <v>73</v>
      </c>
      <c r="C24" s="31" t="s">
        <v>11</v>
      </c>
      <c r="D24" s="32"/>
      <c r="F24" s="3"/>
      <c r="G24" s="35"/>
      <c r="H24" s="3"/>
    </row>
    <row r="25" spans="2:8" x14ac:dyDescent="0.25">
      <c r="B25" s="30" t="s">
        <v>74</v>
      </c>
      <c r="C25" s="25" t="s">
        <v>12</v>
      </c>
      <c r="D25" s="19">
        <v>0.02</v>
      </c>
      <c r="F25" s="3"/>
      <c r="G25" s="35"/>
      <c r="H25" s="3"/>
    </row>
    <row r="26" spans="2:8" x14ac:dyDescent="0.25">
      <c r="B26" s="30" t="s">
        <v>75</v>
      </c>
      <c r="C26" s="25" t="s">
        <v>76</v>
      </c>
      <c r="D26" s="19">
        <v>3.0000000000000001E-3</v>
      </c>
      <c r="F26" s="3"/>
      <c r="G26" s="35"/>
      <c r="H26" s="3"/>
    </row>
    <row r="27" spans="2:8" x14ac:dyDescent="0.25">
      <c r="B27" s="30" t="s">
        <v>77</v>
      </c>
      <c r="C27" s="25" t="s">
        <v>13</v>
      </c>
      <c r="D27" s="19">
        <v>4.0000000000000001E-3</v>
      </c>
      <c r="F27" s="3"/>
      <c r="G27" s="35"/>
      <c r="H27" s="3"/>
    </row>
    <row r="28" spans="2:8" x14ac:dyDescent="0.25">
      <c r="B28" s="30" t="s">
        <v>78</v>
      </c>
      <c r="C28" s="25" t="s">
        <v>79</v>
      </c>
      <c r="D28" s="19">
        <v>5.0000000000000001E-3</v>
      </c>
      <c r="F28" s="3"/>
      <c r="G28" s="35"/>
      <c r="H28" s="3"/>
    </row>
    <row r="29" spans="2:8" x14ac:dyDescent="0.25">
      <c r="B29" s="109" t="s">
        <v>72</v>
      </c>
      <c r="C29" s="110"/>
      <c r="D29" s="22">
        <f>SUM(D24:D28)</f>
        <v>3.2000000000000001E-2</v>
      </c>
      <c r="F29" s="3"/>
    </row>
    <row r="30" spans="2:8" ht="5.25" customHeight="1" x14ac:dyDescent="0.25"/>
    <row r="31" spans="2:8" x14ac:dyDescent="0.25">
      <c r="B31" s="111" t="s">
        <v>14</v>
      </c>
      <c r="C31" s="111"/>
      <c r="D31" s="54">
        <f>+D18+D29</f>
        <v>1.3149599999999999</v>
      </c>
    </row>
    <row r="32" spans="2:8" ht="6" customHeight="1" x14ac:dyDescent="0.25"/>
    <row r="33" spans="2:4" ht="15" customHeight="1" x14ac:dyDescent="0.25">
      <c r="B33" s="112" t="s">
        <v>31</v>
      </c>
      <c r="C33" s="112"/>
      <c r="D33" s="112"/>
    </row>
    <row r="34" spans="2:4" x14ac:dyDescent="0.25">
      <c r="B34" s="112"/>
      <c r="C34" s="112"/>
      <c r="D34" s="112"/>
    </row>
    <row r="35" spans="2:4" x14ac:dyDescent="0.25">
      <c r="B35" s="112"/>
      <c r="C35" s="112"/>
      <c r="D35" s="112"/>
    </row>
  </sheetData>
  <sheetProtection algorithmName="SHA-512" hashValue="DgJ6+xQeIlrPLimhhql98R9bwTJJ2Pg2IodakGR6GCWkQpgKrntUG8E8dEfGC/oMormFLvHmv1ZR0ZxrRwvNqw==" saltValue="+TZRQsofJHWa22RSiwfHkw==" spinCount="100000" sheet="1" objects="1" scenarios="1" formatCells="0" formatColumns="0" formatRows="0" insertColumns="0" insertRows="0" insertHyperlinks="0" deleteColumns="0" deleteRows="0" sort="0" autoFilter="0" pivotTables="0"/>
  <mergeCells count="7">
    <mergeCell ref="B29:C29"/>
    <mergeCell ref="B31:C31"/>
    <mergeCell ref="B33:D35"/>
    <mergeCell ref="B2:D5"/>
    <mergeCell ref="B7:D7"/>
    <mergeCell ref="B18:C18"/>
    <mergeCell ref="B23:D23"/>
  </mergeCells>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50"/>
  <sheetViews>
    <sheetView showGridLines="0" zoomScale="55" zoomScaleNormal="55" workbookViewId="0">
      <selection activeCell="C46" sqref="C46"/>
    </sheetView>
  </sheetViews>
  <sheetFormatPr baseColWidth="10" defaultRowHeight="15" x14ac:dyDescent="0.25"/>
  <cols>
    <col min="1" max="1" width="11.42578125" style="51"/>
    <col min="2" max="2" width="76.5703125" style="51" bestFit="1" customWidth="1"/>
    <col min="3" max="3" width="104.5703125" style="51" customWidth="1"/>
    <col min="4" max="5" width="11.42578125" style="51"/>
    <col min="6" max="6" width="21.140625" style="51" customWidth="1"/>
    <col min="7" max="7" width="42.28515625" style="51" customWidth="1"/>
    <col min="8" max="16384" width="11.42578125" style="51"/>
  </cols>
  <sheetData>
    <row r="2" spans="2:7" ht="31.5" x14ac:dyDescent="0.25">
      <c r="B2" s="53" t="s">
        <v>63</v>
      </c>
      <c r="C2" s="53" t="s">
        <v>64</v>
      </c>
      <c r="D2" s="53" t="s">
        <v>65</v>
      </c>
      <c r="E2" s="53" t="s">
        <v>66</v>
      </c>
      <c r="F2" s="53" t="s">
        <v>67</v>
      </c>
    </row>
    <row r="3" spans="2:7" x14ac:dyDescent="0.25">
      <c r="B3" s="60"/>
      <c r="C3" s="61"/>
      <c r="D3" s="62"/>
      <c r="E3" s="65"/>
      <c r="F3" s="67"/>
    </row>
    <row r="4" spans="2:7" x14ac:dyDescent="0.2">
      <c r="B4" s="60"/>
      <c r="C4" s="63"/>
      <c r="D4" s="62"/>
      <c r="E4" s="65"/>
      <c r="F4" s="67">
        <f t="shared" ref="F4:F45" si="0">+D4*E4</f>
        <v>0</v>
      </c>
      <c r="G4" s="52"/>
    </row>
    <row r="5" spans="2:7" x14ac:dyDescent="0.2">
      <c r="B5" s="60"/>
      <c r="C5" s="63"/>
      <c r="D5" s="62"/>
      <c r="E5" s="65"/>
      <c r="F5" s="67">
        <f t="shared" si="0"/>
        <v>0</v>
      </c>
      <c r="G5" s="52"/>
    </row>
    <row r="6" spans="2:7" x14ac:dyDescent="0.25">
      <c r="B6" s="60"/>
      <c r="C6" s="63"/>
      <c r="D6" s="62"/>
      <c r="E6" s="65"/>
      <c r="F6" s="67">
        <f t="shared" si="0"/>
        <v>0</v>
      </c>
    </row>
    <row r="7" spans="2:7" x14ac:dyDescent="0.25">
      <c r="B7" s="60"/>
      <c r="C7" s="63"/>
      <c r="D7" s="62"/>
      <c r="E7" s="65"/>
      <c r="F7" s="67">
        <f t="shared" si="0"/>
        <v>0</v>
      </c>
    </row>
    <row r="8" spans="2:7" x14ac:dyDescent="0.25">
      <c r="B8" s="60"/>
      <c r="C8" s="63"/>
      <c r="D8" s="62"/>
      <c r="E8" s="65"/>
      <c r="F8" s="67">
        <f t="shared" si="0"/>
        <v>0</v>
      </c>
    </row>
    <row r="9" spans="2:7" x14ac:dyDescent="0.25">
      <c r="B9" s="60"/>
      <c r="C9" s="63"/>
      <c r="D9" s="62"/>
      <c r="E9" s="65"/>
      <c r="F9" s="67">
        <f t="shared" si="0"/>
        <v>0</v>
      </c>
    </row>
    <row r="10" spans="2:7" x14ac:dyDescent="0.25">
      <c r="B10" s="60"/>
      <c r="C10" s="63"/>
      <c r="D10" s="62"/>
      <c r="E10" s="65"/>
      <c r="F10" s="67">
        <f t="shared" si="0"/>
        <v>0</v>
      </c>
    </row>
    <row r="11" spans="2:7" x14ac:dyDescent="0.25">
      <c r="B11" s="68"/>
      <c r="C11" s="63"/>
      <c r="D11" s="62"/>
      <c r="E11" s="65"/>
      <c r="F11" s="67">
        <f t="shared" si="0"/>
        <v>0</v>
      </c>
    </row>
    <row r="12" spans="2:7" x14ac:dyDescent="0.25">
      <c r="B12" s="68"/>
      <c r="C12" s="63"/>
      <c r="D12" s="62"/>
      <c r="E12" s="65"/>
      <c r="F12" s="67">
        <f t="shared" si="0"/>
        <v>0</v>
      </c>
    </row>
    <row r="13" spans="2:7" x14ac:dyDescent="0.2">
      <c r="B13" s="68"/>
      <c r="C13" s="63"/>
      <c r="D13" s="62"/>
      <c r="E13" s="65"/>
      <c r="F13" s="67">
        <f t="shared" si="0"/>
        <v>0</v>
      </c>
      <c r="G13" s="52"/>
    </row>
    <row r="14" spans="2:7" x14ac:dyDescent="0.25">
      <c r="B14" s="68"/>
      <c r="C14" s="63"/>
      <c r="D14" s="62"/>
      <c r="E14" s="65"/>
      <c r="F14" s="67">
        <f t="shared" si="0"/>
        <v>0</v>
      </c>
    </row>
    <row r="15" spans="2:7" x14ac:dyDescent="0.25">
      <c r="B15" s="68"/>
      <c r="C15" s="63"/>
      <c r="D15" s="62"/>
      <c r="E15" s="65"/>
      <c r="F15" s="67">
        <f t="shared" si="0"/>
        <v>0</v>
      </c>
    </row>
    <row r="16" spans="2:7" x14ac:dyDescent="0.25">
      <c r="B16" s="68"/>
      <c r="C16" s="63"/>
      <c r="D16" s="62"/>
      <c r="E16" s="65"/>
      <c r="F16" s="67">
        <f t="shared" si="0"/>
        <v>0</v>
      </c>
    </row>
    <row r="17" spans="2:6" x14ac:dyDescent="0.25">
      <c r="B17" s="60"/>
      <c r="C17" s="63"/>
      <c r="D17" s="62"/>
      <c r="E17" s="65"/>
      <c r="F17" s="67">
        <f t="shared" si="0"/>
        <v>0</v>
      </c>
    </row>
    <row r="18" spans="2:6" x14ac:dyDescent="0.25">
      <c r="B18" s="60"/>
      <c r="C18" s="63"/>
      <c r="D18" s="62"/>
      <c r="E18" s="65"/>
      <c r="F18" s="67">
        <f t="shared" si="0"/>
        <v>0</v>
      </c>
    </row>
    <row r="19" spans="2:6" x14ac:dyDescent="0.25">
      <c r="B19" s="60"/>
      <c r="C19" s="63"/>
      <c r="D19" s="62"/>
      <c r="E19" s="65"/>
      <c r="F19" s="67">
        <f t="shared" si="0"/>
        <v>0</v>
      </c>
    </row>
    <row r="20" spans="2:6" x14ac:dyDescent="0.25">
      <c r="B20" s="60"/>
      <c r="C20" s="63"/>
      <c r="D20" s="62"/>
      <c r="E20" s="65"/>
      <c r="F20" s="67">
        <f>+D20*E20</f>
        <v>0</v>
      </c>
    </row>
    <row r="21" spans="2:6" x14ac:dyDescent="0.25">
      <c r="B21" s="60"/>
      <c r="C21" s="63"/>
      <c r="D21" s="62"/>
      <c r="E21" s="65"/>
      <c r="F21" s="67">
        <f t="shared" si="0"/>
        <v>0</v>
      </c>
    </row>
    <row r="22" spans="2:6" x14ac:dyDescent="0.25">
      <c r="B22" s="60"/>
      <c r="C22" s="63"/>
      <c r="D22" s="62"/>
      <c r="E22" s="65"/>
      <c r="F22" s="67">
        <f t="shared" si="0"/>
        <v>0</v>
      </c>
    </row>
    <row r="23" spans="2:6" x14ac:dyDescent="0.25">
      <c r="B23" s="60"/>
      <c r="C23" s="63"/>
      <c r="D23" s="62"/>
      <c r="E23" s="65"/>
      <c r="F23" s="67">
        <f t="shared" si="0"/>
        <v>0</v>
      </c>
    </row>
    <row r="24" spans="2:6" x14ac:dyDescent="0.25">
      <c r="B24" s="64"/>
      <c r="C24" s="63"/>
      <c r="D24" s="62"/>
      <c r="E24" s="65"/>
      <c r="F24" s="67">
        <f t="shared" si="0"/>
        <v>0</v>
      </c>
    </row>
    <row r="25" spans="2:6" x14ac:dyDescent="0.25">
      <c r="B25" s="60"/>
      <c r="C25" s="63"/>
      <c r="D25" s="62"/>
      <c r="E25" s="65"/>
      <c r="F25" s="67">
        <f t="shared" si="0"/>
        <v>0</v>
      </c>
    </row>
    <row r="26" spans="2:6" x14ac:dyDescent="0.25">
      <c r="B26" s="60"/>
      <c r="C26" s="63"/>
      <c r="D26" s="62"/>
      <c r="E26" s="65"/>
      <c r="F26" s="67">
        <f t="shared" si="0"/>
        <v>0</v>
      </c>
    </row>
    <row r="27" spans="2:6" x14ac:dyDescent="0.25">
      <c r="B27" s="60"/>
      <c r="C27" s="63"/>
      <c r="D27" s="62"/>
      <c r="E27" s="65"/>
      <c r="F27" s="67">
        <f t="shared" si="0"/>
        <v>0</v>
      </c>
    </row>
    <row r="28" spans="2:6" x14ac:dyDescent="0.25">
      <c r="B28" s="60"/>
      <c r="C28" s="63"/>
      <c r="D28" s="62"/>
      <c r="E28" s="65"/>
      <c r="F28" s="67">
        <f t="shared" si="0"/>
        <v>0</v>
      </c>
    </row>
    <row r="29" spans="2:6" x14ac:dyDescent="0.25">
      <c r="B29" s="60"/>
      <c r="C29" s="63"/>
      <c r="D29" s="62"/>
      <c r="E29" s="65"/>
      <c r="F29" s="67">
        <f t="shared" si="0"/>
        <v>0</v>
      </c>
    </row>
    <row r="30" spans="2:6" x14ac:dyDescent="0.25">
      <c r="B30" s="60"/>
      <c r="C30" s="63"/>
      <c r="D30" s="62"/>
      <c r="E30" s="65"/>
      <c r="F30" s="67">
        <f t="shared" si="0"/>
        <v>0</v>
      </c>
    </row>
    <row r="31" spans="2:6" x14ac:dyDescent="0.25">
      <c r="B31" s="60"/>
      <c r="C31" s="63"/>
      <c r="D31" s="62"/>
      <c r="E31" s="65"/>
      <c r="F31" s="67">
        <f t="shared" si="0"/>
        <v>0</v>
      </c>
    </row>
    <row r="32" spans="2:6" x14ac:dyDescent="0.25">
      <c r="B32" s="60"/>
      <c r="C32" s="63"/>
      <c r="D32" s="62"/>
      <c r="E32" s="65"/>
      <c r="F32" s="67">
        <f t="shared" si="0"/>
        <v>0</v>
      </c>
    </row>
    <row r="33" spans="2:6" x14ac:dyDescent="0.25">
      <c r="B33" s="60"/>
      <c r="C33" s="63"/>
      <c r="D33" s="62"/>
      <c r="E33" s="65"/>
      <c r="F33" s="67">
        <f>+D33*E33</f>
        <v>0</v>
      </c>
    </row>
    <row r="34" spans="2:6" x14ac:dyDescent="0.25">
      <c r="B34" s="60"/>
      <c r="C34" s="63"/>
      <c r="D34" s="62"/>
      <c r="E34" s="65"/>
      <c r="F34" s="67">
        <f t="shared" si="0"/>
        <v>0</v>
      </c>
    </row>
    <row r="35" spans="2:6" x14ac:dyDescent="0.25">
      <c r="B35" s="60"/>
      <c r="C35" s="63"/>
      <c r="D35" s="62"/>
      <c r="E35" s="65"/>
      <c r="F35" s="67">
        <f t="shared" si="0"/>
        <v>0</v>
      </c>
    </row>
    <row r="36" spans="2:6" x14ac:dyDescent="0.25">
      <c r="B36" s="60"/>
      <c r="C36" s="63"/>
      <c r="D36" s="62"/>
      <c r="E36" s="65"/>
      <c r="F36" s="67">
        <f t="shared" si="0"/>
        <v>0</v>
      </c>
    </row>
    <row r="37" spans="2:6" x14ac:dyDescent="0.25">
      <c r="B37" s="60"/>
      <c r="C37" s="63"/>
      <c r="D37" s="62"/>
      <c r="E37" s="65"/>
      <c r="F37" s="67">
        <f t="shared" si="0"/>
        <v>0</v>
      </c>
    </row>
    <row r="38" spans="2:6" x14ac:dyDescent="0.25">
      <c r="B38" s="60"/>
      <c r="C38" s="63"/>
      <c r="D38" s="62"/>
      <c r="E38" s="65"/>
      <c r="F38" s="67">
        <f t="shared" si="0"/>
        <v>0</v>
      </c>
    </row>
    <row r="39" spans="2:6" x14ac:dyDescent="0.25">
      <c r="B39" s="60"/>
      <c r="C39" s="63"/>
      <c r="D39" s="62"/>
      <c r="E39" s="65"/>
      <c r="F39" s="67">
        <f t="shared" si="0"/>
        <v>0</v>
      </c>
    </row>
    <row r="40" spans="2:6" x14ac:dyDescent="0.25">
      <c r="B40" s="60"/>
      <c r="C40" s="63"/>
      <c r="D40" s="62"/>
      <c r="E40" s="65"/>
      <c r="F40" s="67">
        <f t="shared" si="0"/>
        <v>0</v>
      </c>
    </row>
    <row r="41" spans="2:6" x14ac:dyDescent="0.25">
      <c r="B41" s="60"/>
      <c r="C41" s="63"/>
      <c r="D41" s="62"/>
      <c r="E41" s="65"/>
      <c r="F41" s="67">
        <f t="shared" si="0"/>
        <v>0</v>
      </c>
    </row>
    <row r="42" spans="2:6" x14ac:dyDescent="0.25">
      <c r="B42" s="60"/>
      <c r="C42" s="63"/>
      <c r="D42" s="62"/>
      <c r="E42" s="65"/>
      <c r="F42" s="67">
        <f t="shared" si="0"/>
        <v>0</v>
      </c>
    </row>
    <row r="43" spans="2:6" x14ac:dyDescent="0.25">
      <c r="B43" s="60"/>
      <c r="C43" s="63"/>
      <c r="D43" s="62"/>
      <c r="E43" s="65"/>
      <c r="F43" s="67">
        <f t="shared" si="0"/>
        <v>0</v>
      </c>
    </row>
    <row r="44" spans="2:6" x14ac:dyDescent="0.25">
      <c r="B44" s="60"/>
      <c r="C44" s="63"/>
      <c r="D44" s="62"/>
      <c r="E44" s="65"/>
      <c r="F44" s="67">
        <f t="shared" si="0"/>
        <v>0</v>
      </c>
    </row>
    <row r="45" spans="2:6" x14ac:dyDescent="0.25">
      <c r="B45" s="60"/>
      <c r="C45" s="63"/>
      <c r="D45" s="62"/>
      <c r="E45" s="65"/>
      <c r="F45" s="67">
        <f t="shared" si="0"/>
        <v>0</v>
      </c>
    </row>
    <row r="46" spans="2:6" x14ac:dyDescent="0.25">
      <c r="B46" s="60"/>
      <c r="C46" s="63"/>
      <c r="D46" s="62"/>
      <c r="E46" s="65"/>
      <c r="F46" s="67">
        <f t="shared" ref="F46:F48" si="1">+D46*E46</f>
        <v>0</v>
      </c>
    </row>
    <row r="47" spans="2:6" x14ac:dyDescent="0.25">
      <c r="B47" s="60"/>
      <c r="C47" s="63"/>
      <c r="D47" s="62"/>
      <c r="E47" s="65"/>
      <c r="F47" s="67">
        <f t="shared" si="1"/>
        <v>0</v>
      </c>
    </row>
    <row r="48" spans="2:6" x14ac:dyDescent="0.25">
      <c r="B48" s="60"/>
      <c r="C48" s="63"/>
      <c r="D48" s="62"/>
      <c r="E48" s="65"/>
      <c r="F48" s="67">
        <f t="shared" si="1"/>
        <v>0</v>
      </c>
    </row>
    <row r="49" spans="2:6" x14ac:dyDescent="0.25">
      <c r="B49" s="60"/>
      <c r="C49" s="63"/>
      <c r="D49" s="62"/>
      <c r="E49" s="65"/>
      <c r="F49" s="67"/>
    </row>
    <row r="50" spans="2:6" ht="15.75" x14ac:dyDescent="0.25">
      <c r="B50" s="114" t="s">
        <v>68</v>
      </c>
      <c r="C50" s="114"/>
      <c r="D50" s="114"/>
      <c r="E50" s="114"/>
      <c r="F50" s="66">
        <f>SUM(F3:F48)</f>
        <v>0</v>
      </c>
    </row>
  </sheetData>
  <sheetProtection formatCells="0" formatColumns="0" formatRows="0" insertColumns="0" insertRows="0" insertHyperlinks="0" deleteColumns="0" deleteRows="0" sort="0" autoFilter="0" pivotTables="0"/>
  <mergeCells count="1">
    <mergeCell ref="B50:E5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vt:lpstr>
      <vt:lpstr>Factor multiplicador</vt:lpstr>
      <vt:lpstr>OTROS COSTOS DIRECTOS</vt:lpstr>
      <vt:lpstr>'Factor multiplicador'!Área_de_impresión</vt:lpstr>
      <vt:lpstr>Presupuesto!Área_de_impresión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Esteven Valencia Romero - CT Compras</dc:creator>
  <cp:lastModifiedBy>Johan Esteven Valencia Romero - CT Compras</cp:lastModifiedBy>
  <dcterms:created xsi:type="dcterms:W3CDTF">2022-06-22T15:07:40Z</dcterms:created>
  <dcterms:modified xsi:type="dcterms:W3CDTF">2024-07-30T13:33:04Z</dcterms:modified>
</cp:coreProperties>
</file>