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C:\Users\GABRIELA LUCIA ARIAS\Desktop\IP-DT-BOL-008-2024\"/>
    </mc:Choice>
  </mc:AlternateContent>
  <xr:revisionPtr revIDLastSave="0" documentId="13_ncr:1_{B1B1F763-ED2B-4EF9-A897-22FCA9375B8B}" xr6:coauthVersionLast="47" xr6:coauthVersionMax="47" xr10:uidLastSave="{00000000-0000-0000-0000-000000000000}"/>
  <bookViews>
    <workbookView xWindow="-110" yWindow="-110" windowWidth="19420" windowHeight="10300" xr2:uid="{00000000-000D-0000-FFFF-FFFF00000000}"/>
  </bookViews>
  <sheets>
    <sheet name="PO" sheetId="6" r:id="rId1"/>
  </sheets>
  <externalReferences>
    <externalReference r:id="rId2"/>
    <externalReference r:id="rId3"/>
    <externalReference r:id="rId4"/>
    <externalReference r:id="rId5"/>
    <externalReference r:id="rId6"/>
  </externalReferences>
  <definedNames>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localSheetId="0" hidden="1">#REF!</definedName>
    <definedName name="_Fill" hidden="1">#REF!</definedName>
    <definedName name="_xlnm._FilterDatabase" hidden="1">'[3]46W9'!#REF!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hidden="1">#REF!</definedName>
    <definedName name="_Key2" localSheetId="0"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hidden="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ort" localSheetId="0" hidden="1">#REF!</definedName>
    <definedName name="_Sort" hidden="1">#REF!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hidden="1">"A:\SAIN.mdb"</definedName>
    <definedName name="ADFGSDB" localSheetId="0"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ry" localSheetId="0"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hidden="1">#REF!</definedName>
    <definedName name="fda" localSheetId="0"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 hidden="1">[4]OCTUBRE!#REF!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[5]OCTUBRE!#REF!</definedName>
    <definedName name="ooo" localSheetId="0" hidden="1">{"via1",#N/A,TRUE,"general";"via2",#N/A,TRUE,"general";"via3",#N/A,TRUE,"general"}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endiente" hidden="1">[5]OCTUBRE!#REF!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hidden="1">#REF!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e" localSheetId="0"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localSheetId="0"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8" i="6" l="1"/>
  <c r="H25" i="6" s="1"/>
  <c r="H44" i="6"/>
  <c r="H43" i="6"/>
  <c r="H42" i="6"/>
  <c r="H41" i="6"/>
  <c r="H40" i="6"/>
  <c r="H38" i="6"/>
  <c r="H37" i="6"/>
  <c r="H36" i="6"/>
  <c r="H35" i="6"/>
  <c r="H33" i="6"/>
  <c r="H24" i="6"/>
  <c r="H23" i="6"/>
  <c r="H22" i="6"/>
  <c r="H21" i="6"/>
  <c r="H20" i="6"/>
  <c r="H19" i="6"/>
  <c r="H17" i="6"/>
  <c r="H16" i="6"/>
  <c r="H27" i="6" l="1"/>
  <c r="H45" i="6" l="1"/>
  <c r="H46" i="6" s="1"/>
  <c r="H47" i="6" s="1"/>
</calcChain>
</file>

<file path=xl/sharedStrings.xml><?xml version="1.0" encoding="utf-8"?>
<sst xmlns="http://schemas.openxmlformats.org/spreadsheetml/2006/main" count="91" uniqueCount="81">
  <si>
    <t>2.1. Los costos directos de personal deben estar soportados por la nómina firmada, los cuales se anexarán al acta de costos para el trámite correspondiente ante el Instituto.</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</si>
  <si>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</si>
  <si>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NOTAS:</t>
  </si>
  <si>
    <r>
      <t xml:space="preserve">SUBTOTAL COSTOS BASICOS = (A) + (B) = </t>
    </r>
    <r>
      <rPr>
        <b/>
        <sz val="9"/>
        <color indexed="12"/>
        <rFont val="Arial Narrow"/>
        <family val="2"/>
      </rPr>
      <t>(C)</t>
    </r>
  </si>
  <si>
    <t>Según comprobante por mes</t>
  </si>
  <si>
    <t>Transportes aereos y/o terrestres (incluye peajes y combustible)</t>
  </si>
  <si>
    <t>OTROS COSTOS</t>
  </si>
  <si>
    <t>Mes</t>
  </si>
  <si>
    <t>COSTOS DE ALQUILER DE EQUIPOS Y OFICINA</t>
  </si>
  <si>
    <t>Dia</t>
  </si>
  <si>
    <t>VIÁTICOS</t>
  </si>
  <si>
    <t>OTROS COSTOS DIRECTOS</t>
  </si>
  <si>
    <t>(8)</t>
  </si>
  <si>
    <t>PARCIAL ($)</t>
  </si>
  <si>
    <t>($)</t>
  </si>
  <si>
    <t>VALOR</t>
  </si>
  <si>
    <t>UTILIZACION</t>
  </si>
  <si>
    <t>COSTO</t>
  </si>
  <si>
    <t>UNIDAD</t>
  </si>
  <si>
    <t>CONCEPTO</t>
  </si>
  <si>
    <t>PERSONAL PROFESIONAL</t>
  </si>
  <si>
    <t xml:space="preserve">COSTOS DIRECTOS DE PERSONAL </t>
  </si>
  <si>
    <t>(3)</t>
  </si>
  <si>
    <t>(2)</t>
  </si>
  <si>
    <t>(1)</t>
  </si>
  <si>
    <t>(h-mes)</t>
  </si>
  <si>
    <t>REGIONAL</t>
  </si>
  <si>
    <t>DE PERSONAL</t>
  </si>
  <si>
    <t>PARTICIPACIÓN</t>
  </si>
  <si>
    <t>PRIMA</t>
  </si>
  <si>
    <t>COSTOS</t>
  </si>
  <si>
    <t>CARGO / OFICIO</t>
  </si>
  <si>
    <t>PLAZO:</t>
  </si>
  <si>
    <t>PRESUPUESTO OFICIAL</t>
  </si>
  <si>
    <t>INSTITUTO NACIONAL DE VÍAS</t>
  </si>
  <si>
    <t>MINISTERIO DE TRANSPORTE</t>
  </si>
  <si>
    <t>Especialista en Estructuras</t>
  </si>
  <si>
    <t>Veeduría Técnica Comunitaria</t>
  </si>
  <si>
    <t>NO MODIFICAR</t>
  </si>
  <si>
    <t xml:space="preserve">2.3. Para aquellos costos de interventoría que tengan como unidad "Según comprobante por mes", los mismos se reembolsarán según su costo real, contra la presentación de facturas y soportes respectivos. </t>
  </si>
  <si>
    <t>Especialista en Hidráulica e Hidrología</t>
  </si>
  <si>
    <t xml:space="preserve">Especialista en Geología y/o Geotecnia </t>
  </si>
  <si>
    <t>2.7. Para el caso del reembolso de los costos globales, es responsabilidad de la Interventoría el gasto racional de estos recursos, de acuerdo con las necesidades del proyecto dentro del plazo contractual.</t>
  </si>
  <si>
    <t xml:space="preserve">Especialista en Pavimentos y/o Vías </t>
  </si>
  <si>
    <t>Viaticos Director y/o Especialistas</t>
  </si>
  <si>
    <t>Oficina/Campamento (incluye  dotación y servicios públicos)</t>
  </si>
  <si>
    <t xml:space="preserve">Edición de informes, papelería, reproducciòn de documentos,  planos, fotografías, videos, etc. </t>
  </si>
  <si>
    <t>Comunicaciones (telefonía fija y/o celular, fax,correo, internet, etc)</t>
  </si>
  <si>
    <t>Especialista en Diseño Geométrico</t>
  </si>
  <si>
    <r>
      <t>((1)+(2))*(3) =</t>
    </r>
    <r>
      <rPr>
        <b/>
        <sz val="8"/>
        <color indexed="12"/>
        <rFont val="Arial Narrow"/>
        <family val="2"/>
      </rPr>
      <t xml:space="preserve"> (4)</t>
    </r>
  </si>
  <si>
    <t>(7)</t>
  </si>
  <si>
    <r>
      <t xml:space="preserve">(7)*(8) = </t>
    </r>
    <r>
      <rPr>
        <b/>
        <sz val="9"/>
        <color rgb="FF00B0F0"/>
        <rFont val="Arial Narrow"/>
        <family val="2"/>
      </rPr>
      <t>(9)</t>
    </r>
  </si>
  <si>
    <r>
      <t xml:space="preserve">SUBTOTAL OTROS COSTOS DIRECTOS = SUMATORIA DE (9) = </t>
    </r>
    <r>
      <rPr>
        <b/>
        <sz val="9"/>
        <color indexed="12"/>
        <rFont val="Arial Narrow"/>
        <family val="2"/>
      </rPr>
      <t>(B)</t>
    </r>
  </si>
  <si>
    <t xml:space="preserve">Director de Interventoría </t>
  </si>
  <si>
    <t>Ingeniero Residente de Interventoría</t>
  </si>
  <si>
    <t>MONTO AGOTABLE ESPECIALISTAS  (Conforman esta bolsa los Especialistas resaltados en amarillo)</t>
  </si>
  <si>
    <t>Especialista Ambiental y/o Sostenibilidad</t>
  </si>
  <si>
    <r>
      <t xml:space="preserve">Camioneta o Campero de más de  2000 c.c.  (1): 4x4  (Incluye </t>
    </r>
    <r>
      <rPr>
        <sz val="9"/>
        <color rgb="FFFF0000"/>
        <rFont val="Arial Narrow"/>
        <family val="2"/>
      </rPr>
      <t>conductor</t>
    </r>
    <r>
      <rPr>
        <sz val="9"/>
        <rFont val="Arial Narrow"/>
        <family val="2"/>
      </rPr>
      <t xml:space="preserve"> peajes y Combustible) El modelo del vehiculo ofrecido  deberá corresponder a modelos 2015 o superior. </t>
    </r>
  </si>
  <si>
    <t>Trabajo de topografia (incluye personal, equipo y transporte)</t>
  </si>
  <si>
    <t>Ensayos de Laboratorio de Suelos, Materiales, Pavimentos y Concretos</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</si>
  <si>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</si>
  <si>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2.4. Los gastos de transportes aéreos/terrestres (incluye peajes y combustible) solo se reconocerán aquellos que se originen por el desplazamiento del personal a la zona del proyecto.</t>
  </si>
  <si>
    <t>2.6. Los equipos e insumos técnicos solicitados se requieren como una herramienta de trabajo, por lo cual debe tenerlos el Interventor, para el desarrollo de sus actividades y se reconocen sus servicios al Invias dentro del ítem de “Oficina/Campamento (incluye  dotación y servicios públicos)".</t>
  </si>
  <si>
    <t>2.8. Los valores que aparecen fijos e inmodificables no podrán alterarse, de lo contrario, será causal de rechazo.</t>
  </si>
  <si>
    <t>DIRECCIÓN TERRITORIAL BOLÍVAR</t>
  </si>
  <si>
    <t>INVITACION PUBLICA DE MINIMA CUANTIA</t>
  </si>
  <si>
    <t>2.5. Los gastos de transportes aéreos/terrestres (incluye peajes y combustible) se reconocerán para el Personal Director y/o Especialistas, previa autorización del SUPERVISOR.</t>
  </si>
  <si>
    <r>
      <t xml:space="preserve">IVA = 19% * (C) = </t>
    </r>
    <r>
      <rPr>
        <b/>
        <sz val="9"/>
        <color indexed="12"/>
        <rFont val="Arial Narrow"/>
        <family val="2"/>
      </rPr>
      <t>(D)</t>
    </r>
  </si>
  <si>
    <t>COSTO TOTAL = (C) + (D)</t>
  </si>
  <si>
    <t>4 MESES</t>
  </si>
  <si>
    <t xml:space="preserve">SUBTOTAL COSTOS DE PERSONAL = </t>
  </si>
  <si>
    <t xml:space="preserve">FACTOR MULTIPLICADOR </t>
  </si>
  <si>
    <t xml:space="preserve">TOTAL COSTOS DE PERSONAL = (A) </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</si>
  <si>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la dirección territorial, se reconocerán viáticos. </t>
  </si>
  <si>
    <t>2.9.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t>
  </si>
  <si>
    <t>2.10.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t>
  </si>
  <si>
    <t xml:space="preserve">2.11. Las primas regionales para el diferente personal, no aplica para el presente proceso. </t>
  </si>
  <si>
    <t>2.12.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</si>
  <si>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IP-DT-BOL-008-2024</t>
  </si>
  <si>
    <t>INTERVENTORÍA TÉCNICA, ADMINISTRATIVA, FINANCIERA Y AMBIENTAL PARA EL MEJORAMIENTO Y MANTENIMIENTO DE VÍAS RURALES EN EL MUNICIPIO DE SAN JACINTO, DEPARTAMENTO DE BOLIVAR, EN LA RED TERCIARIA A CARGO DEL INVIAS.</t>
  </si>
  <si>
    <t>VALOR MAXIMO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</si>
</sst>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_-* #,##0.00\ _€_-;\-* #,##0.00\ _€_-;_-* &quot;-&quot;??\ _€_-;_-@_-"/>
    <numFmt numFmtId="168" formatCode="_ * #,##0.00_ ;_ * \-#,##0.00_ ;_ * &quot;-&quot;??_ ;_ @_ "/>
    <numFmt numFmtId="169" formatCode="_-[$$-240A]\ * #,##0.00_ ;_-[$$-240A]\ * \-#,##0.00\ ;_-[$$-240A]\ * &quot;-&quot;??_ ;_-@_ "/>
    <numFmt numFmtId="170" formatCode="#,##0.00_ ;\-#,##0.00\ "/>
    <numFmt numFmtId="171" formatCode="_-&quot;$&quot;* #,##0_-;\-&quot;$&quot;* #,##0_-;_-&quot;$&quot;* &quot;-&quot;??_-;_-@_-"/>
    <numFmt numFmtId="172" formatCode="_-[$$-240A]\ * #,##0_ ;_-[$$-240A]\ * \-#,##0\ ;_-[$$-240A]\ * &quot;-&quot;??_ ;_-@_ "/>
  </numFmts>
  <fonts count="23" x14ac:knownFonts="1">
    <font>
      <sz val="11"/>
      <color theme="1"/>
      <name val="Calibri"/>
      <family val="2"/>
      <scheme val="minor"/>
    </font>
    <font>
      <sz val="11"/>
      <color theme="1"/>
      <name val="Calibri"/>
      <family val="2"/>
      <scheme val="minor"/>
    </font>
    <font>
      <sz val="12"/>
      <color indexed="8"/>
      <name val="Verdana"/>
      <family val="2"/>
    </font>
    <font>
      <sz val="9"/>
      <name val="Arial Narrow"/>
      <family val="2"/>
    </font>
    <font>
      <sz val="11"/>
      <color indexed="8"/>
      <name val="Calibri"/>
      <family val="2"/>
    </font>
    <font>
      <sz val="10"/>
      <name val="Arial"/>
      <family val="2"/>
    </font>
    <font>
      <sz val="8"/>
      <name val="Arial Narrow"/>
      <family val="2"/>
    </font>
    <font>
      <b/>
      <sz val="9"/>
      <name val="Arial Narrow"/>
      <family val="2"/>
    </font>
    <font>
      <b/>
      <sz val="9"/>
      <color indexed="12"/>
      <name val="Arial Narrow"/>
      <family val="2"/>
    </font>
    <font>
      <sz val="9"/>
      <color theme="0"/>
      <name val="Arial Narrow"/>
      <family val="2"/>
    </font>
    <font>
      <b/>
      <u/>
      <sz val="9"/>
      <name val="Arial Narrow"/>
      <family val="2"/>
    </font>
    <font>
      <sz val="11"/>
      <color theme="1"/>
      <name val="Arial Narrow"/>
      <family val="2"/>
    </font>
    <font>
      <sz val="9"/>
      <color indexed="8"/>
      <name val="Arial Narrow"/>
      <family val="2"/>
    </font>
    <font>
      <b/>
      <sz val="9"/>
      <color indexed="8"/>
      <name val="Arial Narrow"/>
      <family val="2"/>
    </font>
    <font>
      <b/>
      <sz val="8"/>
      <color indexed="8"/>
      <name val="Arial Narrow"/>
      <family val="2"/>
    </font>
    <font>
      <b/>
      <sz val="9"/>
      <color rgb="FFFF0000"/>
      <name val="Arial Narrow"/>
      <family val="2"/>
    </font>
    <font>
      <sz val="7"/>
      <name val="Arial Narrow"/>
      <family val="2"/>
    </font>
    <font>
      <sz val="11"/>
      <name val="Arial Narrow"/>
      <family val="2"/>
    </font>
    <font>
      <b/>
      <sz val="8"/>
      <color indexed="12"/>
      <name val="Arial Narrow"/>
      <family val="2"/>
    </font>
    <font>
      <b/>
      <sz val="9"/>
      <color rgb="FF00B0F0"/>
      <name val="Arial Narrow"/>
      <family val="2"/>
    </font>
    <font>
      <sz val="9"/>
      <color rgb="FFFF0000"/>
      <name val="Arial Narrow"/>
      <family val="2"/>
    </font>
    <font>
      <b/>
      <sz val="9"/>
      <name val="Arial"/>
      <family val="2"/>
    </font>
    <font>
      <b/>
      <sz val="7"/>
      <name val="Arial Narrow"/>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2" tint="-9.9978637043366805E-2"/>
        <bgColor indexed="64"/>
      </patternFill>
    </fill>
  </fills>
  <borders count="52">
    <border>
      <left/>
      <right/>
      <top/>
      <bottom/>
      <diagonal/>
    </border>
    <border>
      <left/>
      <right/>
      <top/>
      <bottom style="thin">
        <color indexed="64"/>
      </bottom>
      <diagonal/>
    </border>
    <border>
      <left/>
      <right/>
      <top style="medium">
        <color indexed="64"/>
      </top>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style="medium">
        <color indexed="64"/>
      </left>
      <right/>
      <top style="medium">
        <color indexed="64"/>
      </top>
      <bottom style="medium">
        <color indexed="64"/>
      </bottom>
      <diagonal/>
    </border>
    <border>
      <left style="medium">
        <color indexed="64"/>
      </left>
      <right/>
      <top style="thin">
        <color indexed="64"/>
      </top>
      <bottom/>
      <diagonal/>
    </border>
    <border>
      <left style="medium">
        <color indexed="64"/>
      </left>
      <right/>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right style="thin">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5" fillId="0" borderId="0"/>
    <xf numFmtId="164"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8" fontId="5" fillId="0" borderId="0" applyFont="0" applyFill="0" applyBorder="0" applyAlignment="0" applyProtection="0"/>
    <xf numFmtId="43" fontId="5" fillId="0" borderId="0" applyFont="0" applyFill="0" applyBorder="0" applyAlignment="0" applyProtection="0"/>
    <xf numFmtId="0" fontId="5" fillId="0" borderId="0"/>
    <xf numFmtId="9" fontId="11" fillId="0" borderId="0" applyFont="0" applyFill="0" applyBorder="0" applyAlignment="0" applyProtection="0"/>
    <xf numFmtId="0" fontId="5" fillId="0" borderId="0"/>
    <xf numFmtId="0" fontId="11" fillId="0" borderId="0"/>
    <xf numFmtId="0" fontId="1" fillId="0" borderId="0"/>
    <xf numFmtId="0" fontId="1" fillId="0" borderId="0"/>
    <xf numFmtId="0" fontId="5" fillId="0" borderId="0"/>
    <xf numFmtId="0" fontId="11" fillId="0" borderId="0"/>
    <xf numFmtId="0" fontId="11" fillId="0" borderId="0"/>
    <xf numFmtId="0" fontId="2" fillId="0" borderId="0" applyNumberFormat="0" applyFill="0" applyBorder="0" applyProtection="0">
      <alignment vertical="top"/>
    </xf>
    <xf numFmtId="9" fontId="1" fillId="0" borderId="0" applyFont="0" applyFill="0" applyBorder="0" applyAlignment="0" applyProtection="0"/>
    <xf numFmtId="43" fontId="1" fillId="0" borderId="0" applyFont="0" applyFill="0" applyBorder="0" applyAlignment="0" applyProtection="0"/>
    <xf numFmtId="168" fontId="5"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5"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cellStyleXfs>
  <cellXfs count="172">
    <xf numFmtId="0" fontId="0" fillId="0" borderId="0" xfId="0"/>
    <xf numFmtId="0" fontId="3" fillId="2" borderId="0" xfId="1" applyFont="1" applyFill="1" applyAlignment="1">
      <alignment vertical="center" wrapText="1"/>
    </xf>
    <xf numFmtId="166" fontId="3" fillId="2" borderId="0" xfId="1" applyNumberFormat="1" applyFont="1" applyFill="1" applyAlignment="1">
      <alignment vertical="center" wrapText="1"/>
    </xf>
    <xf numFmtId="166" fontId="3" fillId="2" borderId="0" xfId="1" applyNumberFormat="1" applyFont="1" applyFill="1" applyAlignment="1">
      <alignment horizontal="justify" vertical="center" wrapText="1"/>
    </xf>
    <xf numFmtId="0" fontId="3" fillId="2" borderId="0" xfId="1" applyFont="1" applyFill="1" applyAlignment="1">
      <alignment horizontal="center" vertical="center" wrapText="1"/>
    </xf>
    <xf numFmtId="0" fontId="3" fillId="2" borderId="0" xfId="1" applyFont="1" applyFill="1" applyAlignment="1">
      <alignment horizontal="right" vertical="center" wrapText="1"/>
    </xf>
    <xf numFmtId="0" fontId="9" fillId="2" borderId="0" xfId="1" applyFont="1" applyFill="1" applyAlignment="1">
      <alignment vertical="center" wrapText="1"/>
    </xf>
    <xf numFmtId="0" fontId="3" fillId="0" borderId="9" xfId="1" applyFont="1" applyBorder="1" applyAlignment="1">
      <alignment horizontal="center" vertical="center" wrapText="1"/>
    </xf>
    <xf numFmtId="0" fontId="3" fillId="0" borderId="9" xfId="1" applyFont="1" applyBorder="1" applyAlignment="1">
      <alignment vertical="center" wrapText="1"/>
    </xf>
    <xf numFmtId="169" fontId="3" fillId="0" borderId="8" xfId="8" applyNumberFormat="1" applyFont="1" applyFill="1" applyBorder="1" applyAlignment="1">
      <alignment vertical="center" wrapText="1"/>
    </xf>
    <xf numFmtId="0" fontId="3" fillId="0" borderId="9" xfId="9" applyFont="1" applyBorder="1" applyAlignment="1">
      <alignment vertical="center" wrapText="1"/>
    </xf>
    <xf numFmtId="166" fontId="10" fillId="3" borderId="16" xfId="1" applyNumberFormat="1" applyFont="1" applyFill="1" applyBorder="1" applyAlignment="1">
      <alignment vertical="center" wrapText="1"/>
    </xf>
    <xf numFmtId="0" fontId="10" fillId="3" borderId="17" xfId="1" applyFont="1" applyFill="1" applyBorder="1" applyAlignment="1">
      <alignment vertical="center" wrapText="1"/>
    </xf>
    <xf numFmtId="166" fontId="10" fillId="3" borderId="17" xfId="1" applyNumberFormat="1" applyFont="1" applyFill="1" applyBorder="1" applyAlignment="1">
      <alignment vertical="center" wrapText="1"/>
    </xf>
    <xf numFmtId="0" fontId="3" fillId="3" borderId="18" xfId="1" applyFont="1" applyFill="1" applyBorder="1" applyAlignment="1">
      <alignment horizontal="center" vertical="center" wrapText="1"/>
    </xf>
    <xf numFmtId="166" fontId="3" fillId="0" borderId="19" xfId="1" applyNumberFormat="1" applyFont="1" applyBorder="1" applyAlignment="1">
      <alignment horizontal="center" vertical="center" wrapText="1"/>
    </xf>
    <xf numFmtId="0" fontId="8" fillId="0" borderId="20" xfId="1" quotePrefix="1" applyFont="1" applyBorder="1" applyAlignment="1">
      <alignment horizontal="center" vertical="center" wrapText="1"/>
    </xf>
    <xf numFmtId="166" fontId="3" fillId="0" borderId="11" xfId="1" applyNumberFormat="1" applyFont="1" applyBorder="1" applyAlignment="1">
      <alignment horizontal="center" vertical="center" wrapText="1"/>
    </xf>
    <xf numFmtId="166" fontId="3" fillId="0" borderId="21" xfId="1" applyNumberFormat="1" applyFont="1" applyBorder="1" applyAlignment="1">
      <alignment horizontal="center" vertical="center" wrapText="1"/>
    </xf>
    <xf numFmtId="166" fontId="3" fillId="0" borderId="23" xfId="1" applyNumberFormat="1" applyFont="1" applyBorder="1" applyAlignment="1">
      <alignment horizontal="center" vertical="center" wrapText="1"/>
    </xf>
    <xf numFmtId="166" fontId="3" fillId="0" borderId="22" xfId="1" applyNumberFormat="1" applyFont="1" applyBorder="1" applyAlignment="1">
      <alignment horizontal="center" vertical="center" wrapText="1"/>
    </xf>
    <xf numFmtId="0" fontId="3" fillId="0" borderId="7" xfId="1" applyFont="1" applyBorder="1" applyAlignment="1">
      <alignment horizontal="center" vertical="center" wrapText="1"/>
    </xf>
    <xf numFmtId="167" fontId="9" fillId="2" borderId="0" xfId="1" applyNumberFormat="1" applyFont="1" applyFill="1" applyAlignment="1">
      <alignment vertical="center" wrapText="1"/>
    </xf>
    <xf numFmtId="0" fontId="3" fillId="0" borderId="9" xfId="1" applyFont="1" applyBorder="1" applyAlignment="1">
      <alignment vertical="center"/>
    </xf>
    <xf numFmtId="0" fontId="7" fillId="3" borderId="32" xfId="1" applyFont="1" applyFill="1" applyBorder="1" applyAlignment="1">
      <alignment vertical="center" wrapText="1"/>
    </xf>
    <xf numFmtId="0" fontId="3" fillId="0" borderId="21" xfId="1" applyFont="1" applyBorder="1" applyAlignment="1">
      <alignment horizontal="center" vertical="center" wrapText="1"/>
    </xf>
    <xf numFmtId="166" fontId="3" fillId="0" borderId="33" xfId="1" applyNumberFormat="1" applyFont="1" applyBorder="1" applyAlignment="1">
      <alignment horizontal="center" vertical="center" wrapText="1"/>
    </xf>
    <xf numFmtId="166" fontId="3" fillId="0" borderId="34" xfId="1" applyNumberFormat="1" applyFont="1" applyBorder="1" applyAlignment="1">
      <alignment horizontal="center" vertical="center" wrapText="1"/>
    </xf>
    <xf numFmtId="0" fontId="7" fillId="2" borderId="36" xfId="1" applyFont="1" applyFill="1" applyBorder="1" applyAlignment="1">
      <alignment horizontal="center" vertical="center" wrapText="1"/>
    </xf>
    <xf numFmtId="166" fontId="3" fillId="2" borderId="33" xfId="1" applyNumberFormat="1" applyFont="1" applyFill="1" applyBorder="1" applyAlignment="1">
      <alignment vertical="center" wrapText="1"/>
    </xf>
    <xf numFmtId="0" fontId="3" fillId="2" borderId="2" xfId="1" applyFont="1" applyFill="1" applyBorder="1" applyAlignment="1">
      <alignment vertical="center" wrapText="1"/>
    </xf>
    <xf numFmtId="166" fontId="3" fillId="2" borderId="2" xfId="1" applyNumberFormat="1" applyFont="1" applyFill="1" applyBorder="1" applyAlignment="1">
      <alignment horizontal="justify" vertical="center" wrapText="1"/>
    </xf>
    <xf numFmtId="0" fontId="3" fillId="2" borderId="2"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0" borderId="9" xfId="1" applyFont="1" applyFill="1" applyBorder="1" applyAlignment="1">
      <alignment horizontal="center" vertical="center" wrapText="1"/>
    </xf>
    <xf numFmtId="166" fontId="3" fillId="0" borderId="8" xfId="7" applyNumberFormat="1" applyFont="1" applyFill="1" applyBorder="1" applyAlignment="1">
      <alignment vertical="center" wrapText="1"/>
    </xf>
    <xf numFmtId="0" fontId="3" fillId="0" borderId="9" xfId="1" applyFont="1" applyFill="1" applyBorder="1" applyAlignment="1">
      <alignment horizontal="justify" vertical="center" wrapText="1"/>
    </xf>
    <xf numFmtId="0" fontId="7" fillId="4" borderId="6" xfId="1" applyFont="1" applyFill="1" applyBorder="1" applyAlignment="1">
      <alignment vertical="center" wrapText="1"/>
    </xf>
    <xf numFmtId="166" fontId="7" fillId="4" borderId="6" xfId="1" applyNumberFormat="1" applyFont="1" applyFill="1" applyBorder="1" applyAlignment="1">
      <alignment vertical="center" wrapText="1"/>
    </xf>
    <xf numFmtId="166" fontId="7" fillId="4" borderId="5" xfId="1" applyNumberFormat="1" applyFont="1" applyFill="1" applyBorder="1" applyAlignment="1">
      <alignment vertical="center" wrapText="1"/>
    </xf>
    <xf numFmtId="0" fontId="3" fillId="4" borderId="7" xfId="1" applyFont="1" applyFill="1" applyBorder="1" applyAlignment="1">
      <alignment horizontal="center" vertical="center" wrapText="1"/>
    </xf>
    <xf numFmtId="0" fontId="3" fillId="4" borderId="12" xfId="1" applyFont="1" applyFill="1" applyBorder="1" applyAlignment="1">
      <alignment horizontal="center" vertical="center" wrapText="1"/>
    </xf>
    <xf numFmtId="166" fontId="7" fillId="4" borderId="29" xfId="7" applyNumberFormat="1" applyFont="1" applyFill="1" applyBorder="1" applyAlignment="1">
      <alignment horizontal="right" vertical="center" wrapText="1"/>
    </xf>
    <xf numFmtId="0" fontId="3" fillId="4" borderId="4" xfId="1" applyFont="1" applyFill="1" applyBorder="1" applyAlignment="1">
      <alignment horizontal="center" vertical="center" wrapText="1"/>
    </xf>
    <xf numFmtId="166" fontId="7" fillId="4" borderId="24" xfId="7" applyNumberFormat="1" applyFont="1" applyFill="1" applyBorder="1" applyAlignment="1">
      <alignment horizontal="right" vertical="center" wrapText="1"/>
    </xf>
    <xf numFmtId="0" fontId="3" fillId="4" borderId="10" xfId="1" applyFont="1" applyFill="1" applyBorder="1" applyAlignment="1">
      <alignment vertical="center" wrapText="1"/>
    </xf>
    <xf numFmtId="0" fontId="15" fillId="2" borderId="0" xfId="1" applyFont="1" applyFill="1" applyAlignment="1">
      <alignment horizontal="center" vertical="center" wrapText="1"/>
    </xf>
    <xf numFmtId="9" fontId="3" fillId="2" borderId="0" xfId="19" applyFont="1" applyFill="1" applyAlignment="1">
      <alignment vertical="center" wrapText="1"/>
    </xf>
    <xf numFmtId="0" fontId="17" fillId="0" borderId="0" xfId="11" applyFont="1" applyAlignment="1">
      <alignment horizontal="right" vertical="center" wrapText="1"/>
    </xf>
    <xf numFmtId="0" fontId="17" fillId="0" borderId="0" xfId="11" applyFont="1" applyAlignment="1">
      <alignment vertical="center" wrapText="1"/>
    </xf>
    <xf numFmtId="2" fontId="3" fillId="2" borderId="0" xfId="1" applyNumberFormat="1" applyFont="1" applyFill="1" applyAlignment="1">
      <alignment vertical="center" wrapText="1"/>
    </xf>
    <xf numFmtId="43" fontId="3" fillId="0" borderId="0" xfId="20" applyFont="1" applyFill="1" applyBorder="1" applyAlignment="1">
      <alignment vertical="center" wrapText="1"/>
    </xf>
    <xf numFmtId="43" fontId="17" fillId="0" borderId="0" xfId="11" applyNumberFormat="1" applyFont="1" applyAlignment="1">
      <alignment vertical="center" wrapText="1"/>
    </xf>
    <xf numFmtId="2" fontId="3" fillId="0" borderId="9" xfId="11" applyNumberFormat="1" applyFont="1" applyBorder="1" applyAlignment="1">
      <alignment horizontal="center" vertical="center" wrapText="1"/>
    </xf>
    <xf numFmtId="0" fontId="3" fillId="0" borderId="9" xfId="9" applyFont="1" applyBorder="1" applyAlignment="1">
      <alignment horizontal="center" vertical="center" wrapText="1"/>
    </xf>
    <xf numFmtId="166" fontId="3" fillId="4" borderId="6" xfId="1" applyNumberFormat="1" applyFont="1" applyFill="1" applyBorder="1" applyAlignment="1">
      <alignment vertical="center" wrapText="1"/>
    </xf>
    <xf numFmtId="2" fontId="3" fillId="4" borderId="6" xfId="1" applyNumberFormat="1" applyFont="1" applyFill="1" applyBorder="1" applyAlignment="1">
      <alignment horizontal="center" vertical="center" wrapText="1"/>
    </xf>
    <xf numFmtId="166" fontId="3" fillId="4" borderId="5" xfId="1" applyNumberFormat="1" applyFont="1" applyFill="1" applyBorder="1" applyAlignment="1">
      <alignment horizontal="center" vertical="center" wrapText="1"/>
    </xf>
    <xf numFmtId="0" fontId="3" fillId="4" borderId="41" xfId="1" applyFont="1" applyFill="1" applyBorder="1" applyAlignment="1">
      <alignment vertical="center" wrapText="1"/>
    </xf>
    <xf numFmtId="0" fontId="3" fillId="4" borderId="15" xfId="1" applyFont="1" applyFill="1" applyBorder="1" applyAlignment="1">
      <alignment vertical="center" wrapText="1"/>
    </xf>
    <xf numFmtId="0" fontId="3" fillId="0" borderId="9" xfId="1" applyFont="1" applyFill="1" applyBorder="1" applyAlignment="1">
      <alignment vertical="center" wrapText="1"/>
    </xf>
    <xf numFmtId="4" fontId="3" fillId="0" borderId="9" xfId="1" applyNumberFormat="1" applyFont="1" applyFill="1" applyBorder="1" applyAlignment="1">
      <alignment horizontal="center" vertical="center" wrapText="1"/>
    </xf>
    <xf numFmtId="0" fontId="3" fillId="0" borderId="0" xfId="1" applyFont="1" applyFill="1" applyAlignment="1">
      <alignment vertical="center" wrapText="1"/>
    </xf>
    <xf numFmtId="0" fontId="3" fillId="0" borderId="0" xfId="1" applyFont="1" applyFill="1" applyAlignment="1">
      <alignment horizontal="right" vertical="center" wrapText="1"/>
    </xf>
    <xf numFmtId="2" fontId="3" fillId="0" borderId="0" xfId="1" applyNumberFormat="1" applyFont="1" applyFill="1" applyAlignment="1">
      <alignment vertical="center" wrapText="1"/>
    </xf>
    <xf numFmtId="0" fontId="3" fillId="0" borderId="10" xfId="1" applyFont="1" applyBorder="1" applyAlignment="1">
      <alignment horizontal="center" vertical="center" wrapText="1"/>
    </xf>
    <xf numFmtId="0" fontId="3" fillId="0" borderId="7" xfId="1" applyFont="1" applyFill="1" applyBorder="1" applyAlignment="1">
      <alignment horizontal="center" vertical="center" wrapText="1"/>
    </xf>
    <xf numFmtId="0" fontId="3" fillId="0" borderId="7" xfId="9" applyFont="1" applyBorder="1" applyAlignment="1">
      <alignment horizontal="center" vertical="center" wrapText="1"/>
    </xf>
    <xf numFmtId="0" fontId="3" fillId="0" borderId="37" xfId="1" applyFont="1" applyFill="1" applyBorder="1" applyAlignment="1">
      <alignment horizontal="center" vertical="center" wrapText="1"/>
    </xf>
    <xf numFmtId="0" fontId="3" fillId="0" borderId="34" xfId="1" applyFont="1" applyBorder="1" applyAlignment="1">
      <alignment horizontal="center" vertical="center" wrapText="1"/>
    </xf>
    <xf numFmtId="0" fontId="6" fillId="0" borderId="19" xfId="2" applyFont="1" applyBorder="1" applyAlignment="1">
      <alignment horizontal="center" vertical="center" wrapText="1"/>
    </xf>
    <xf numFmtId="166" fontId="7" fillId="0" borderId="20" xfId="1" quotePrefix="1" applyNumberFormat="1" applyFont="1" applyBorder="1" applyAlignment="1">
      <alignment horizontal="center" vertical="center" wrapText="1"/>
    </xf>
    <xf numFmtId="0" fontId="7" fillId="0" borderId="20" xfId="1" quotePrefix="1" applyFont="1" applyBorder="1" applyAlignment="1">
      <alignment horizontal="center" vertical="center" wrapText="1"/>
    </xf>
    <xf numFmtId="43" fontId="3" fillId="2" borderId="0" xfId="22" applyFont="1" applyFill="1" applyAlignment="1">
      <alignment vertical="center" wrapText="1"/>
    </xf>
    <xf numFmtId="166" fontId="3" fillId="0" borderId="8" xfId="21" applyNumberFormat="1" applyFont="1" applyFill="1" applyBorder="1" applyAlignment="1">
      <alignment horizontal="right" vertical="center" wrapText="1"/>
    </xf>
    <xf numFmtId="0" fontId="20" fillId="2" borderId="0" xfId="1" applyFont="1" applyFill="1" applyAlignment="1">
      <alignment vertical="center" wrapText="1"/>
    </xf>
    <xf numFmtId="0" fontId="3" fillId="0" borderId="40" xfId="1" applyFont="1" applyFill="1" applyBorder="1" applyAlignment="1">
      <alignment vertical="center" wrapText="1"/>
    </xf>
    <xf numFmtId="0" fontId="3" fillId="0" borderId="40" xfId="1" applyFont="1" applyFill="1" applyBorder="1" applyAlignment="1">
      <alignment horizontal="center" vertical="center" wrapText="1"/>
    </xf>
    <xf numFmtId="4" fontId="3" fillId="0" borderId="40" xfId="1" applyNumberFormat="1" applyFont="1" applyFill="1" applyBorder="1" applyAlignment="1">
      <alignment horizontal="center" vertical="center" wrapText="1"/>
    </xf>
    <xf numFmtId="166" fontId="7" fillId="0" borderId="8" xfId="21" applyNumberFormat="1" applyFont="1" applyFill="1" applyBorder="1" applyAlignment="1">
      <alignment horizontal="right" vertical="center" wrapText="1"/>
    </xf>
    <xf numFmtId="42" fontId="3" fillId="2" borderId="0" xfId="26" applyFont="1" applyFill="1" applyAlignment="1">
      <alignment vertical="center" wrapText="1"/>
    </xf>
    <xf numFmtId="42" fontId="3" fillId="0" borderId="0" xfId="26" applyFont="1" applyFill="1" applyAlignment="1">
      <alignment vertical="center" wrapText="1"/>
    </xf>
    <xf numFmtId="170" fontId="15" fillId="0" borderId="8" xfId="10" applyNumberFormat="1" applyFont="1" applyFill="1" applyBorder="1" applyAlignment="1">
      <alignment vertical="center" wrapText="1"/>
    </xf>
    <xf numFmtId="0" fontId="15" fillId="5" borderId="47" xfId="1" applyFont="1" applyFill="1" applyBorder="1" applyAlignment="1">
      <alignment horizontal="center" vertical="center" wrapText="1"/>
    </xf>
    <xf numFmtId="44" fontId="3" fillId="2" borderId="0" xfId="1" applyNumberFormat="1" applyFont="1" applyFill="1" applyAlignment="1">
      <alignment vertical="center" wrapText="1"/>
    </xf>
    <xf numFmtId="171" fontId="3" fillId="4" borderId="6" xfId="1" applyNumberFormat="1" applyFont="1" applyFill="1" applyBorder="1" applyAlignment="1">
      <alignment vertical="center" wrapText="1"/>
    </xf>
    <xf numFmtId="171" fontId="3" fillId="0" borderId="27" xfId="1" applyNumberFormat="1" applyFont="1" applyBorder="1" applyAlignment="1">
      <alignment horizontal="right" vertical="center" wrapText="1"/>
    </xf>
    <xf numFmtId="171" fontId="3" fillId="0" borderId="9" xfId="1" applyNumberFormat="1" applyFont="1" applyBorder="1" applyAlignment="1">
      <alignment horizontal="right" vertical="center" wrapText="1"/>
    </xf>
    <xf numFmtId="166" fontId="7" fillId="6" borderId="43" xfId="5" applyNumberFormat="1" applyFont="1" applyFill="1" applyBorder="1" applyAlignment="1">
      <alignment vertical="center" wrapText="1"/>
    </xf>
    <xf numFmtId="166" fontId="7" fillId="6" borderId="8" xfId="5" applyNumberFormat="1" applyFont="1" applyFill="1" applyBorder="1" applyAlignment="1">
      <alignment vertical="center" wrapText="1"/>
    </xf>
    <xf numFmtId="166" fontId="7" fillId="6" borderId="8" xfId="6" applyNumberFormat="1" applyFont="1" applyFill="1" applyBorder="1" applyAlignment="1">
      <alignment vertical="center" wrapText="1"/>
    </xf>
    <xf numFmtId="166" fontId="7" fillId="6" borderId="13" xfId="5" applyNumberFormat="1" applyFont="1" applyFill="1" applyBorder="1" applyAlignment="1">
      <alignment vertical="center" wrapText="1"/>
    </xf>
    <xf numFmtId="42" fontId="3" fillId="2" borderId="0" xfId="1" applyNumberFormat="1" applyFont="1" applyFill="1" applyAlignment="1">
      <alignment vertical="center" wrapText="1"/>
    </xf>
    <xf numFmtId="0" fontId="7" fillId="2" borderId="38" xfId="1" applyFont="1" applyFill="1" applyBorder="1" applyAlignment="1">
      <alignment vertical="center" wrapText="1"/>
    </xf>
    <xf numFmtId="0" fontId="12" fillId="2" borderId="49" xfId="1" applyFont="1" applyFill="1" applyBorder="1" applyAlignment="1">
      <alignment vertical="center" wrapText="1"/>
    </xf>
    <xf numFmtId="166" fontId="12" fillId="2" borderId="19" xfId="1" applyNumberFormat="1" applyFont="1" applyFill="1" applyBorder="1" applyAlignment="1">
      <alignment vertical="center" wrapText="1"/>
    </xf>
    <xf numFmtId="166" fontId="3" fillId="2" borderId="49" xfId="1" applyNumberFormat="1" applyFont="1" applyFill="1" applyBorder="1" applyAlignment="1">
      <alignment vertical="center" wrapText="1"/>
    </xf>
    <xf numFmtId="166" fontId="3" fillId="0" borderId="9" xfId="1" applyNumberFormat="1" applyFont="1" applyBorder="1" applyAlignment="1">
      <alignment horizontal="right" vertical="center" wrapText="1"/>
    </xf>
    <xf numFmtId="171" fontId="3" fillId="0" borderId="27" xfId="1" applyNumberFormat="1" applyFont="1" applyFill="1" applyBorder="1" applyAlignment="1">
      <alignment horizontal="right" vertical="center" wrapText="1"/>
    </xf>
    <xf numFmtId="171" fontId="3" fillId="0" borderId="27" xfId="9" applyNumberFormat="1" applyFont="1" applyBorder="1" applyAlignment="1">
      <alignment vertical="center" wrapText="1"/>
    </xf>
    <xf numFmtId="171" fontId="3" fillId="0" borderId="39" xfId="1" applyNumberFormat="1" applyFont="1" applyFill="1" applyBorder="1" applyAlignment="1">
      <alignment horizontal="right" vertical="center" wrapText="1"/>
    </xf>
    <xf numFmtId="0" fontId="3" fillId="5" borderId="9" xfId="11" applyFont="1" applyFill="1" applyBorder="1" applyAlignment="1">
      <alignment vertical="center" wrapText="1"/>
    </xf>
    <xf numFmtId="0" fontId="3" fillId="5" borderId="7" xfId="11" applyFont="1" applyFill="1" applyBorder="1" applyAlignment="1">
      <alignment horizontal="center" vertical="center" wrapText="1"/>
    </xf>
    <xf numFmtId="172" fontId="3" fillId="5" borderId="9" xfId="11" applyNumberFormat="1" applyFont="1" applyFill="1" applyBorder="1" applyAlignment="1">
      <alignment vertical="center" wrapText="1"/>
    </xf>
    <xf numFmtId="169" fontId="3" fillId="5" borderId="9" xfId="11" applyNumberFormat="1" applyFont="1" applyFill="1" applyBorder="1" applyAlignment="1">
      <alignment horizontal="center" vertical="center" wrapText="1"/>
    </xf>
    <xf numFmtId="2" fontId="3" fillId="5" borderId="9" xfId="11" applyNumberFormat="1" applyFont="1" applyFill="1" applyBorder="1" applyAlignment="1">
      <alignment horizontal="center" vertical="center" wrapText="1"/>
    </xf>
    <xf numFmtId="166" fontId="3" fillId="5" borderId="8" xfId="21" applyNumberFormat="1" applyFont="1" applyFill="1" applyBorder="1" applyAlignment="1">
      <alignment horizontal="right" vertical="center" wrapText="1"/>
    </xf>
    <xf numFmtId="0" fontId="7" fillId="4" borderId="9" xfId="1" applyFont="1" applyFill="1" applyBorder="1" applyAlignment="1">
      <alignment horizontal="left" vertical="center" wrapText="1"/>
    </xf>
    <xf numFmtId="0" fontId="16" fillId="0" borderId="48" xfId="2" applyFont="1" applyFill="1" applyBorder="1" applyAlignment="1">
      <alignment horizontal="left" vertical="center" wrapText="1"/>
    </xf>
    <xf numFmtId="0" fontId="16" fillId="0" borderId="21" xfId="2" applyFont="1" applyFill="1" applyBorder="1" applyAlignment="1">
      <alignment horizontal="left" vertical="center" wrapText="1"/>
    </xf>
    <xf numFmtId="0" fontId="16" fillId="0" borderId="29" xfId="2" applyFont="1" applyFill="1" applyBorder="1" applyAlignment="1">
      <alignment horizontal="left" vertical="center" wrapText="1"/>
    </xf>
    <xf numFmtId="0" fontId="16" fillId="2" borderId="7" xfId="2" applyFont="1" applyFill="1" applyBorder="1" applyAlignment="1">
      <alignment vertical="center" wrapText="1"/>
    </xf>
    <xf numFmtId="0" fontId="16" fillId="2" borderId="6" xfId="2" applyFont="1" applyFill="1" applyBorder="1" applyAlignment="1">
      <alignment vertical="center" wrapText="1"/>
    </xf>
    <xf numFmtId="0" fontId="16" fillId="2" borderId="5" xfId="2" applyFont="1" applyFill="1" applyBorder="1" applyAlignment="1">
      <alignment vertical="center" wrapText="1"/>
    </xf>
    <xf numFmtId="0" fontId="16" fillId="2" borderId="10" xfId="2" applyFont="1" applyFill="1" applyBorder="1" applyAlignment="1">
      <alignment horizontal="left" vertical="center" wrapText="1"/>
    </xf>
    <xf numFmtId="0" fontId="16" fillId="2" borderId="9" xfId="2" applyFont="1" applyFill="1" applyBorder="1" applyAlignment="1">
      <alignment horizontal="left" vertical="center" wrapText="1"/>
    </xf>
    <xf numFmtId="0" fontId="16" fillId="2" borderId="8" xfId="2" applyFont="1" applyFill="1" applyBorder="1" applyAlignment="1">
      <alignment horizontal="left" vertical="center" wrapText="1"/>
    </xf>
    <xf numFmtId="0" fontId="16" fillId="2" borderId="15" xfId="2" applyFont="1" applyFill="1" applyBorder="1" applyAlignment="1">
      <alignment horizontal="justify" vertical="center" wrapText="1"/>
    </xf>
    <xf numFmtId="0" fontId="16" fillId="2" borderId="14" xfId="2" applyFont="1" applyFill="1" applyBorder="1" applyAlignment="1">
      <alignment horizontal="justify" vertical="center" wrapText="1"/>
    </xf>
    <xf numFmtId="0" fontId="16" fillId="2" borderId="13" xfId="2" applyFont="1" applyFill="1" applyBorder="1" applyAlignment="1">
      <alignment horizontal="justify" vertical="center" wrapText="1"/>
    </xf>
    <xf numFmtId="0" fontId="22" fillId="0" borderId="10" xfId="2" applyFont="1" applyFill="1" applyBorder="1" applyAlignment="1">
      <alignment horizontal="justify" vertical="center" wrapText="1"/>
    </xf>
    <xf numFmtId="0" fontId="22" fillId="0" borderId="9" xfId="2" applyFont="1" applyFill="1" applyBorder="1" applyAlignment="1">
      <alignment horizontal="justify" vertical="center" wrapText="1"/>
    </xf>
    <xf numFmtId="0" fontId="22" fillId="0" borderId="8" xfId="2" applyFont="1" applyFill="1" applyBorder="1" applyAlignment="1">
      <alignment horizontal="justify" vertical="center" wrapText="1"/>
    </xf>
    <xf numFmtId="0" fontId="7" fillId="4" borderId="14" xfId="1" applyFont="1" applyFill="1" applyBorder="1" applyAlignment="1">
      <alignment horizontal="left" vertical="center" wrapText="1"/>
    </xf>
    <xf numFmtId="0" fontId="14" fillId="0" borderId="32" xfId="3" applyFont="1" applyBorder="1" applyAlignment="1">
      <alignment horizontal="left" vertical="center" wrapText="1"/>
    </xf>
    <xf numFmtId="0" fontId="14" fillId="0" borderId="17" xfId="3" applyFont="1" applyBorder="1" applyAlignment="1">
      <alignment horizontal="left" vertical="center" wrapText="1"/>
    </xf>
    <xf numFmtId="0" fontId="14" fillId="0" borderId="16" xfId="3" applyFont="1" applyBorder="1" applyAlignment="1">
      <alignment horizontal="left" vertical="center" wrapText="1"/>
    </xf>
    <xf numFmtId="0" fontId="16" fillId="2" borderId="10" xfId="2" applyFont="1" applyFill="1" applyBorder="1" applyAlignment="1">
      <alignment horizontal="justify" vertical="center" wrapText="1"/>
    </xf>
    <xf numFmtId="0" fontId="16" fillId="2" borderId="9" xfId="2" applyFont="1" applyFill="1" applyBorder="1" applyAlignment="1">
      <alignment horizontal="justify" vertical="center" wrapText="1"/>
    </xf>
    <xf numFmtId="0" fontId="16" fillId="2" borderId="8" xfId="2" applyFont="1" applyFill="1" applyBorder="1" applyAlignment="1">
      <alignment horizontal="justify" vertical="center" wrapText="1"/>
    </xf>
    <xf numFmtId="0" fontId="13" fillId="2" borderId="35" xfId="1" applyFont="1" applyFill="1" applyBorder="1" applyAlignment="1">
      <alignment horizontal="center" vertical="center" wrapText="1"/>
    </xf>
    <xf numFmtId="0" fontId="13" fillId="2" borderId="0" xfId="1" applyFont="1" applyFill="1" applyBorder="1" applyAlignment="1">
      <alignment horizontal="center" vertical="center" wrapText="1"/>
    </xf>
    <xf numFmtId="0" fontId="13" fillId="2" borderId="23" xfId="1" applyFont="1" applyFill="1" applyBorder="1" applyAlignment="1">
      <alignment horizontal="center" vertical="center" wrapText="1"/>
    </xf>
    <xf numFmtId="0" fontId="7" fillId="0" borderId="35" xfId="13" applyFont="1" applyBorder="1" applyAlignment="1">
      <alignment horizontal="center" vertical="center"/>
    </xf>
    <xf numFmtId="0" fontId="7" fillId="0" borderId="0" xfId="13" applyFont="1" applyAlignment="1">
      <alignment horizontal="center" vertical="center"/>
    </xf>
    <xf numFmtId="0" fontId="7" fillId="0" borderId="23" xfId="13" applyFont="1" applyBorder="1" applyAlignment="1">
      <alignment horizontal="center" vertical="center"/>
    </xf>
    <xf numFmtId="0" fontId="7" fillId="0" borderId="35" xfId="12" applyFont="1" applyBorder="1" applyAlignment="1">
      <alignment horizontal="center" vertical="center" wrapText="1"/>
    </xf>
    <xf numFmtId="0" fontId="7" fillId="0" borderId="0" xfId="12" applyFont="1" applyAlignment="1">
      <alignment horizontal="center" vertical="center" wrapText="1"/>
    </xf>
    <xf numFmtId="0" fontId="7" fillId="0" borderId="23" xfId="12" applyFont="1" applyBorder="1" applyAlignment="1">
      <alignment horizontal="center" vertical="center" wrapText="1"/>
    </xf>
    <xf numFmtId="0" fontId="7" fillId="0" borderId="35" xfId="1" applyFont="1" applyFill="1" applyBorder="1" applyAlignment="1">
      <alignment horizontal="center" vertical="center" wrapText="1"/>
    </xf>
    <xf numFmtId="0" fontId="7" fillId="0" borderId="0" xfId="1" applyFont="1" applyFill="1" applyBorder="1" applyAlignment="1">
      <alignment horizontal="center" vertical="center" wrapText="1"/>
    </xf>
    <xf numFmtId="0" fontId="7" fillId="0" borderId="23" xfId="1" applyFont="1" applyFill="1" applyBorder="1" applyAlignment="1">
      <alignment horizontal="center" vertical="center" wrapText="1"/>
    </xf>
    <xf numFmtId="0" fontId="7" fillId="4" borderId="42" xfId="1" applyFont="1" applyFill="1" applyBorder="1" applyAlignment="1">
      <alignment horizontal="left" vertical="center" wrapText="1"/>
    </xf>
    <xf numFmtId="0" fontId="21" fillId="0" borderId="28" xfId="0" applyFont="1" applyBorder="1" applyAlignment="1">
      <alignment vertical="center" wrapText="1"/>
    </xf>
    <xf numFmtId="0" fontId="21" fillId="0" borderId="6" xfId="0" applyFont="1" applyBorder="1" applyAlignment="1">
      <alignment vertical="center" wrapText="1"/>
    </xf>
    <xf numFmtId="0" fontId="21" fillId="0" borderId="27" xfId="0" applyFont="1" applyBorder="1" applyAlignment="1">
      <alignment vertical="center" wrapText="1"/>
    </xf>
    <xf numFmtId="0" fontId="7" fillId="2" borderId="35" xfId="12" applyFont="1" applyFill="1" applyBorder="1" applyAlignment="1">
      <alignment horizontal="center" vertical="center" wrapText="1"/>
    </xf>
    <xf numFmtId="0" fontId="7" fillId="2" borderId="0" xfId="12" applyFont="1" applyFill="1" applyAlignment="1">
      <alignment horizontal="center" vertical="center" wrapText="1"/>
    </xf>
    <xf numFmtId="0" fontId="7" fillId="2" borderId="23" xfId="12" applyFont="1" applyFill="1" applyBorder="1" applyAlignment="1">
      <alignment horizontal="center" vertical="center" wrapText="1"/>
    </xf>
    <xf numFmtId="0" fontId="7" fillId="0" borderId="50" xfId="1" applyFont="1" applyFill="1" applyBorder="1" applyAlignment="1">
      <alignment horizontal="center" vertical="center" wrapText="1"/>
    </xf>
    <xf numFmtId="0" fontId="7" fillId="0" borderId="51" xfId="1" applyFont="1" applyFill="1" applyBorder="1" applyAlignment="1">
      <alignment horizontal="center" vertical="center" wrapText="1"/>
    </xf>
    <xf numFmtId="0" fontId="3" fillId="0" borderId="18" xfId="1" applyFont="1" applyBorder="1" applyAlignment="1">
      <alignment horizontal="center" vertical="center" wrapText="1"/>
    </xf>
    <xf numFmtId="0" fontId="3" fillId="0" borderId="44" xfId="1" applyFont="1" applyBorder="1" applyAlignment="1">
      <alignment horizontal="center" vertical="center" wrapText="1"/>
    </xf>
    <xf numFmtId="0" fontId="3" fillId="0" borderId="35" xfId="1" applyFont="1" applyBorder="1" applyAlignment="1">
      <alignment horizontal="center" vertical="center" wrapText="1"/>
    </xf>
    <xf numFmtId="0" fontId="3" fillId="0" borderId="45" xfId="1" applyFont="1" applyBorder="1" applyAlignment="1">
      <alignment horizontal="center" vertical="center" wrapText="1"/>
    </xf>
    <xf numFmtId="0" fontId="3" fillId="0" borderId="38" xfId="1" applyFont="1" applyBorder="1" applyAlignment="1">
      <alignment horizontal="center" vertical="center" wrapText="1"/>
    </xf>
    <xf numFmtId="0" fontId="3" fillId="0" borderId="46" xfId="1" applyFont="1" applyBorder="1" applyAlignment="1">
      <alignment horizontal="center" vertical="center" wrapText="1"/>
    </xf>
    <xf numFmtId="0" fontId="10" fillId="3" borderId="17" xfId="1" applyFont="1" applyFill="1" applyBorder="1" applyAlignment="1">
      <alignment horizontal="left" vertical="center" wrapText="1"/>
    </xf>
    <xf numFmtId="0" fontId="10" fillId="3" borderId="16" xfId="1" applyFont="1" applyFill="1" applyBorder="1" applyAlignment="1">
      <alignment horizontal="left" vertical="center" wrapText="1"/>
    </xf>
    <xf numFmtId="0" fontId="7" fillId="4" borderId="31" xfId="1" applyFont="1" applyFill="1" applyBorder="1" applyAlignment="1">
      <alignment horizontal="left" vertical="center" wrapText="1"/>
    </xf>
    <xf numFmtId="0" fontId="7" fillId="4" borderId="1" xfId="1" applyFont="1" applyFill="1" applyBorder="1" applyAlignment="1">
      <alignment horizontal="left" vertical="center" wrapText="1"/>
    </xf>
    <xf numFmtId="0" fontId="7" fillId="4" borderId="30" xfId="1" applyFont="1" applyFill="1" applyBorder="1" applyAlignment="1">
      <alignment horizontal="left" vertical="center" wrapText="1"/>
    </xf>
    <xf numFmtId="0" fontId="7" fillId="0" borderId="28" xfId="1" applyFont="1" applyBorder="1" applyAlignment="1">
      <alignment horizontal="left" vertical="center" wrapText="1"/>
    </xf>
    <xf numFmtId="0" fontId="7" fillId="0" borderId="6" xfId="1" applyFont="1" applyBorder="1" applyAlignment="1">
      <alignment horizontal="left" vertical="center" wrapText="1"/>
    </xf>
    <xf numFmtId="0" fontId="7" fillId="0" borderId="27" xfId="1" applyFont="1" applyBorder="1" applyAlignment="1">
      <alignment horizontal="left" vertical="center" wrapText="1"/>
    </xf>
    <xf numFmtId="0" fontId="7" fillId="4" borderId="26" xfId="1" applyFont="1" applyFill="1" applyBorder="1" applyAlignment="1">
      <alignment horizontal="left" vertical="center" wrapText="1"/>
    </xf>
    <xf numFmtId="0" fontId="7" fillId="4" borderId="3" xfId="1" applyFont="1" applyFill="1" applyBorder="1" applyAlignment="1">
      <alignment horizontal="left" vertical="center" wrapText="1"/>
    </xf>
    <xf numFmtId="0" fontId="7" fillId="4" borderId="25" xfId="1" applyFont="1" applyFill="1" applyBorder="1" applyAlignment="1">
      <alignment horizontal="left" vertical="center" wrapText="1"/>
    </xf>
    <xf numFmtId="0" fontId="3" fillId="0" borderId="22" xfId="1" applyFont="1" applyBorder="1" applyAlignment="1">
      <alignment horizontal="center" vertical="center" wrapText="1"/>
    </xf>
    <xf numFmtId="0" fontId="3" fillId="0" borderId="20" xfId="1" applyFont="1" applyBorder="1" applyAlignment="1">
      <alignment horizontal="center" vertical="center" wrapText="1"/>
    </xf>
    <xf numFmtId="165" fontId="3" fillId="0" borderId="22" xfId="1" applyNumberFormat="1" applyFont="1" applyBorder="1" applyAlignment="1">
      <alignment horizontal="center" vertical="center" wrapText="1"/>
    </xf>
    <xf numFmtId="165" fontId="3" fillId="0" borderId="21" xfId="1" applyNumberFormat="1" applyFont="1" applyBorder="1" applyAlignment="1">
      <alignment horizontal="center" vertical="center" wrapText="1"/>
    </xf>
  </cellXfs>
  <cellStyles count="27">
    <cellStyle name="Millares" xfId="20" builtinId="3"/>
    <cellStyle name="Millares 2" xfId="22" xr:uid="{00000000-0005-0000-0000-000001000000}"/>
    <cellStyle name="Millares 2 2" xfId="7" xr:uid="{00000000-0005-0000-0000-000002000000}"/>
    <cellStyle name="Millares 2 2 2" xfId="21" xr:uid="{00000000-0005-0000-0000-000003000000}"/>
    <cellStyle name="Millares 2 2 2 2 2" xfId="8" xr:uid="{00000000-0005-0000-0000-000004000000}"/>
    <cellStyle name="Millares 2 2 3" xfId="24" xr:uid="{00000000-0005-0000-0000-000005000000}"/>
    <cellStyle name="Millares 3" xfId="23" xr:uid="{00000000-0005-0000-0000-000006000000}"/>
    <cellStyle name="Moneda [0]" xfId="26" builtinId="7"/>
    <cellStyle name="Moneda 3 2" xfId="5" xr:uid="{00000000-0005-0000-0000-000007000000}"/>
    <cellStyle name="Moneda 3 4" xfId="6" xr:uid="{00000000-0005-0000-0000-000008000000}"/>
    <cellStyle name="Moneda 5 2" xfId="4" xr:uid="{00000000-0005-0000-0000-000009000000}"/>
    <cellStyle name="Normal" xfId="0" builtinId="0"/>
    <cellStyle name="Normal 10 3" xfId="3" xr:uid="{00000000-0005-0000-0000-00000B000000}"/>
    <cellStyle name="Normal 10 5 2" xfId="13" xr:uid="{00000000-0005-0000-0000-00000C000000}"/>
    <cellStyle name="Normal 12 2 2" xfId="15" xr:uid="{00000000-0005-0000-0000-00000D000000}"/>
    <cellStyle name="Normal 2 3" xfId="12" xr:uid="{00000000-0005-0000-0000-00000E000000}"/>
    <cellStyle name="Normal 3 11 2" xfId="2" xr:uid="{00000000-0005-0000-0000-00000F000000}"/>
    <cellStyle name="Normal 3 2" xfId="1" xr:uid="{00000000-0005-0000-0000-000010000000}"/>
    <cellStyle name="Normal 3 2 2" xfId="11" xr:uid="{00000000-0005-0000-0000-000011000000}"/>
    <cellStyle name="Normal 3 3" xfId="25" xr:uid="{00000000-0005-0000-0000-000012000000}"/>
    <cellStyle name="Normal 3 4" xfId="18" xr:uid="{00000000-0005-0000-0000-000013000000}"/>
    <cellStyle name="Normal 3 4 10" xfId="9" xr:uid="{00000000-0005-0000-0000-000014000000}"/>
    <cellStyle name="Normal 4" xfId="17" xr:uid="{00000000-0005-0000-0000-000015000000}"/>
    <cellStyle name="Normal 5 3" xfId="16" xr:uid="{00000000-0005-0000-0000-000016000000}"/>
    <cellStyle name="Normal 7 2 3 2" xfId="14" xr:uid="{00000000-0005-0000-0000-000017000000}"/>
    <cellStyle name="Porcentaje" xfId="19" builtinId="5"/>
    <cellStyle name="Porcentaje 2 2" xfId="10" xr:uid="{00000000-0005-0000-0000-00001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59268</xdr:colOff>
      <xdr:row>0</xdr:row>
      <xdr:rowOff>84668</xdr:rowOff>
    </xdr:from>
    <xdr:to>
      <xdr:col>3</xdr:col>
      <xdr:colOff>709595</xdr:colOff>
      <xdr:row>3</xdr:row>
      <xdr:rowOff>126418</xdr:rowOff>
    </xdr:to>
    <xdr:pic>
      <xdr:nvPicPr>
        <xdr:cNvPr id="4" name="Imagen 3" descr="Imagen que contiene Interfaz de usuario gráfica&#10;&#10;Descripción generada automáticamente">
          <a:extLst>
            <a:ext uri="{FF2B5EF4-FFF2-40B4-BE49-F238E27FC236}">
              <a16:creationId xmlns:a16="http://schemas.microsoft.com/office/drawing/2014/main" id="{74AFBC5D-5ADE-437B-91E4-4B9AE8333892}"/>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284" t="3127" r="63543" b="89291"/>
        <a:stretch/>
      </xdr:blipFill>
      <xdr:spPr bwMode="auto">
        <a:xfrm>
          <a:off x="7264401" y="84668"/>
          <a:ext cx="1361527" cy="515883"/>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6</xdr:col>
      <xdr:colOff>59266</xdr:colOff>
      <xdr:row>1</xdr:row>
      <xdr:rowOff>25399</xdr:rowOff>
    </xdr:from>
    <xdr:to>
      <xdr:col>7</xdr:col>
      <xdr:colOff>754473</xdr:colOff>
      <xdr:row>4</xdr:row>
      <xdr:rowOff>130923</xdr:rowOff>
    </xdr:to>
    <xdr:pic>
      <xdr:nvPicPr>
        <xdr:cNvPr id="5" name="Imagen 4">
          <a:extLst>
            <a:ext uri="{FF2B5EF4-FFF2-40B4-BE49-F238E27FC236}">
              <a16:creationId xmlns:a16="http://schemas.microsoft.com/office/drawing/2014/main" id="{F6F67D11-1D03-4B05-9827-9CAA484AF5D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3665199" y="160866"/>
          <a:ext cx="1499541" cy="613524"/>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2" Type="http://schemas.microsoft.com/office/2019/04/relationships/xlExternalLinkLongPath/xlStartup" Target="Administrativos/Informe%20Septiembre/Documents%20and%20Settings/martha.hernandez.CONTABIAUX/Mis%20documentos/Mis%20archivos%20recibidos/DATOS/Equipos/COSTO%20DE%20PROPIEDAD.xls?7CD207DA" TargetMode="External"/><Relationship Id="rId1" Type="http://schemas.openxmlformats.org/officeDocument/2006/relationships/externalLinkPath" Target="file:///\\7CD207D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s>
    <sheetDataSet>
      <sheetData sheetId="0" refreshError="1"/>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row r="103">
          <cell r="F103">
            <v>30</v>
          </cell>
          <cell r="G103">
            <v>45</v>
          </cell>
          <cell r="H103">
            <v>60</v>
          </cell>
          <cell r="I103">
            <v>90</v>
          </cell>
        </row>
        <row r="104">
          <cell r="F104">
            <v>146.9</v>
          </cell>
          <cell r="G104">
            <v>119.85</v>
          </cell>
          <cell r="H104">
            <v>92.8</v>
          </cell>
          <cell r="I104">
            <v>40.4</v>
          </cell>
        </row>
        <row r="105">
          <cell r="F105">
            <v>412.9</v>
          </cell>
          <cell r="G105">
            <v>367</v>
          </cell>
          <cell r="H105">
            <v>321.10000000000002</v>
          </cell>
          <cell r="I105">
            <v>232</v>
          </cell>
        </row>
        <row r="106">
          <cell r="F106">
            <v>487.4</v>
          </cell>
          <cell r="G106">
            <v>457.25</v>
          </cell>
          <cell r="H106">
            <v>427.1</v>
          </cell>
          <cell r="I106">
            <v>368.5</v>
          </cell>
        </row>
        <row r="109">
          <cell r="G109">
            <v>0</v>
          </cell>
          <cell r="H109">
            <v>3752.1</v>
          </cell>
        </row>
        <row r="110">
          <cell r="G110">
            <v>7.0000000000000007E-2</v>
          </cell>
          <cell r="H110">
            <v>5339</v>
          </cell>
        </row>
        <row r="111">
          <cell r="G111">
            <v>0.1</v>
          </cell>
          <cell r="H111">
            <v>4193.5</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10">
          <cell r="M10">
            <v>1302940.7487084535</v>
          </cell>
        </row>
      </sheetData>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ow r="6">
          <cell r="D6" t="str">
            <v>Base tratada con asfalto (BTA)</v>
          </cell>
        </row>
      </sheetData>
      <sheetData sheetId="44">
        <row r="6">
          <cell r="D6" t="str">
            <v>Base tratada con asfalto (BTA)</v>
          </cell>
        </row>
      </sheetData>
      <sheetData sheetId="45">
        <row r="10">
          <cell r="M10">
            <v>1302940.7487084535</v>
          </cell>
        </row>
      </sheetData>
      <sheetData sheetId="46" refreshError="1"/>
      <sheetData sheetId="47" refreshError="1"/>
      <sheetData sheetId="48" refreshError="1"/>
      <sheetData sheetId="49" refreshError="1"/>
      <sheetData sheetId="50">
        <row r="6">
          <cell r="D6">
            <v>0</v>
          </cell>
        </row>
      </sheetData>
      <sheetData sheetId="51">
        <row r="10">
          <cell r="M10">
            <v>1302940.7487084535</v>
          </cell>
        </row>
      </sheetData>
      <sheetData sheetId="52">
        <row r="10">
          <cell r="M10">
            <v>1302940.7487084535</v>
          </cell>
        </row>
      </sheetData>
      <sheetData sheetId="53"/>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6">
          <cell r="D6">
            <v>43666</v>
          </cell>
        </row>
      </sheetData>
      <sheetData sheetId="59">
        <row r="6">
          <cell r="D6">
            <v>43666</v>
          </cell>
        </row>
      </sheetData>
      <sheetData sheetId="60">
        <row r="6">
          <cell r="D6">
            <v>43666</v>
          </cell>
        </row>
      </sheetData>
      <sheetData sheetId="61"/>
      <sheetData sheetId="62"/>
      <sheetData sheetId="63"/>
      <sheetData sheetId="64"/>
      <sheetData sheetId="65"/>
      <sheetData sheetId="66">
        <row r="6">
          <cell r="D6">
            <v>0</v>
          </cell>
        </row>
      </sheetData>
      <sheetData sheetId="67">
        <row r="6">
          <cell r="D6">
            <v>0</v>
          </cell>
        </row>
      </sheetData>
      <sheetData sheetId="68">
        <row r="10">
          <cell r="M10">
            <v>1302940.7487084535</v>
          </cell>
        </row>
      </sheetData>
      <sheetData sheetId="69">
        <row r="10">
          <cell r="M10">
            <v>1302940.7487084535</v>
          </cell>
        </row>
      </sheetData>
      <sheetData sheetId="70"/>
      <sheetData sheetId="71"/>
      <sheetData sheetId="72">
        <row r="6">
          <cell r="D6">
            <v>43666</v>
          </cell>
        </row>
      </sheetData>
      <sheetData sheetId="73">
        <row r="6">
          <cell r="D6">
            <v>43666</v>
          </cell>
        </row>
      </sheetData>
      <sheetData sheetId="74"/>
      <sheetData sheetId="75">
        <row r="6">
          <cell r="D6">
            <v>43666</v>
          </cell>
        </row>
      </sheetData>
      <sheetData sheetId="76"/>
      <sheetData sheetId="77"/>
      <sheetData sheetId="78"/>
      <sheetData sheetId="79"/>
      <sheetData sheetId="80"/>
      <sheetData sheetId="81"/>
      <sheetData sheetId="82">
        <row r="6">
          <cell r="D6">
            <v>0</v>
          </cell>
        </row>
      </sheetData>
      <sheetData sheetId="83"/>
      <sheetData sheetId="84"/>
      <sheetData sheetId="85"/>
      <sheetData sheetId="86"/>
      <sheetData sheetId="87"/>
      <sheetData sheetId="88"/>
      <sheetData sheetId="89"/>
      <sheetData sheetId="90"/>
      <sheetData sheetId="91">
        <row r="6">
          <cell r="D6">
            <v>0</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row r="6">
          <cell r="D6">
            <v>0</v>
          </cell>
        </row>
      </sheetData>
      <sheetData sheetId="105"/>
      <sheetData sheetId="106">
        <row r="6">
          <cell r="D6">
            <v>0</v>
          </cell>
        </row>
      </sheetData>
      <sheetData sheetId="107"/>
      <sheetData sheetId="108"/>
      <sheetData sheetId="109"/>
      <sheetData sheetId="110"/>
      <sheetData sheetId="111"/>
      <sheetData sheetId="112"/>
      <sheetData sheetId="113"/>
      <sheetData sheetId="114"/>
      <sheetData sheetId="115"/>
      <sheetData sheetId="116"/>
      <sheetData sheetId="117"/>
      <sheetData sheetId="118">
        <row r="6">
          <cell r="D6">
            <v>0</v>
          </cell>
        </row>
      </sheetData>
      <sheetData sheetId="119">
        <row r="6">
          <cell r="D6">
            <v>0</v>
          </cell>
        </row>
      </sheetData>
      <sheetData sheetId="120">
        <row r="6">
          <cell r="D6">
            <v>0</v>
          </cell>
        </row>
      </sheetData>
      <sheetData sheetId="121">
        <row r="6">
          <cell r="D6">
            <v>0</v>
          </cell>
        </row>
      </sheetData>
      <sheetData sheetId="122"/>
      <sheetData sheetId="123"/>
      <sheetData sheetId="124">
        <row r="6">
          <cell r="D6">
            <v>0</v>
          </cell>
        </row>
      </sheetData>
      <sheetData sheetId="125"/>
      <sheetData sheetId="126">
        <row r="6">
          <cell r="D6">
            <v>43666</v>
          </cell>
        </row>
      </sheetData>
      <sheetData sheetId="127">
        <row r="6">
          <cell r="D6">
            <v>0</v>
          </cell>
        </row>
      </sheetData>
      <sheetData sheetId="128"/>
      <sheetData sheetId="129"/>
      <sheetData sheetId="130"/>
      <sheetData sheetId="131"/>
      <sheetData sheetId="132">
        <row r="6">
          <cell r="D6">
            <v>43666</v>
          </cell>
        </row>
      </sheetData>
      <sheetData sheetId="133">
        <row r="10">
          <cell r="M10">
            <v>1302940.7487084535</v>
          </cell>
        </row>
      </sheetData>
      <sheetData sheetId="134">
        <row r="6">
          <cell r="D6">
            <v>0</v>
          </cell>
        </row>
      </sheetData>
      <sheetData sheetId="135"/>
      <sheetData sheetId="136">
        <row r="6">
          <cell r="D6">
            <v>0</v>
          </cell>
        </row>
      </sheetData>
      <sheetData sheetId="137"/>
      <sheetData sheetId="138"/>
      <sheetData sheetId="139"/>
      <sheetData sheetId="140"/>
      <sheetData sheetId="141"/>
      <sheetData sheetId="142"/>
      <sheetData sheetId="143">
        <row r="6">
          <cell r="D6" t="str">
            <v>Base tratada con asfalto (BTA)</v>
          </cell>
        </row>
      </sheetData>
      <sheetData sheetId="144">
        <row r="6">
          <cell r="D6" t="str">
            <v>Base tratada con asfalto (BTA)</v>
          </cell>
        </row>
      </sheetData>
      <sheetData sheetId="145"/>
      <sheetData sheetId="146"/>
      <sheetData sheetId="147">
        <row r="10">
          <cell r="M10">
            <v>1302940.7487084535</v>
          </cell>
        </row>
      </sheetData>
      <sheetData sheetId="148">
        <row r="6">
          <cell r="D6">
            <v>0</v>
          </cell>
        </row>
      </sheetData>
      <sheetData sheetId="149">
        <row r="10">
          <cell r="M10">
            <v>1302940.7487084535</v>
          </cell>
        </row>
      </sheetData>
      <sheetData sheetId="150">
        <row r="6">
          <cell r="D6">
            <v>43666</v>
          </cell>
        </row>
      </sheetData>
      <sheetData sheetId="151"/>
      <sheetData sheetId="152" refreshError="1"/>
      <sheetData sheetId="153" refreshError="1"/>
      <sheetData sheetId="154">
        <row r="10">
          <cell r="M10">
            <v>1302940.7487084535</v>
          </cell>
        </row>
      </sheetData>
      <sheetData sheetId="155">
        <row r="10">
          <cell r="M10">
            <v>1302940.7487084535</v>
          </cell>
        </row>
      </sheetData>
      <sheetData sheetId="156">
        <row r="10">
          <cell r="M10">
            <v>1302940.7487084535</v>
          </cell>
        </row>
      </sheetData>
      <sheetData sheetId="157">
        <row r="10">
          <cell r="M10">
            <v>1302940.7487084535</v>
          </cell>
        </row>
      </sheetData>
      <sheetData sheetId="158">
        <row r="10">
          <cell r="M10">
            <v>1302940.7487084535</v>
          </cell>
        </row>
      </sheetData>
      <sheetData sheetId="159">
        <row r="6">
          <cell r="D6">
            <v>0</v>
          </cell>
        </row>
      </sheetData>
      <sheetData sheetId="160">
        <row r="10">
          <cell r="M10">
            <v>1302940.7487084535</v>
          </cell>
        </row>
      </sheetData>
      <sheetData sheetId="161">
        <row r="10">
          <cell r="M10">
            <v>1302940.7487084535</v>
          </cell>
        </row>
      </sheetData>
      <sheetData sheetId="162">
        <row r="10">
          <cell r="M10">
            <v>1302940.7487084535</v>
          </cell>
        </row>
      </sheetData>
      <sheetData sheetId="163">
        <row r="10">
          <cell r="M10">
            <v>1302940.7487084535</v>
          </cell>
        </row>
      </sheetData>
      <sheetData sheetId="164">
        <row r="6">
          <cell r="D6">
            <v>0</v>
          </cell>
        </row>
      </sheetData>
      <sheetData sheetId="165">
        <row r="10">
          <cell r="M10">
            <v>1302940.7487084535</v>
          </cell>
        </row>
      </sheetData>
      <sheetData sheetId="166">
        <row r="10">
          <cell r="M10">
            <v>1302940.7487084535</v>
          </cell>
        </row>
      </sheetData>
      <sheetData sheetId="167"/>
      <sheetData sheetId="168">
        <row r="6">
          <cell r="D6">
            <v>0</v>
          </cell>
        </row>
      </sheetData>
      <sheetData sheetId="169">
        <row r="10">
          <cell r="M10">
            <v>1302940.7487084535</v>
          </cell>
        </row>
      </sheetData>
      <sheetData sheetId="170">
        <row r="10">
          <cell r="M10">
            <v>1302940.7487084535</v>
          </cell>
        </row>
      </sheetData>
      <sheetData sheetId="171">
        <row r="10">
          <cell r="M10">
            <v>1302940.7487084535</v>
          </cell>
        </row>
      </sheetData>
      <sheetData sheetId="172">
        <row r="6">
          <cell r="D6">
            <v>0</v>
          </cell>
        </row>
      </sheetData>
      <sheetData sheetId="173">
        <row r="10">
          <cell r="M10">
            <v>1302940.7487084535</v>
          </cell>
        </row>
      </sheetData>
      <sheetData sheetId="174">
        <row r="6">
          <cell r="D6">
            <v>0</v>
          </cell>
        </row>
      </sheetData>
      <sheetData sheetId="175">
        <row r="10">
          <cell r="M10">
            <v>1302940.7487084535</v>
          </cell>
        </row>
      </sheetData>
      <sheetData sheetId="176">
        <row r="6">
          <cell r="D6">
            <v>0</v>
          </cell>
        </row>
      </sheetData>
      <sheetData sheetId="177"/>
      <sheetData sheetId="178">
        <row r="6">
          <cell r="D6">
            <v>0</v>
          </cell>
        </row>
      </sheetData>
      <sheetData sheetId="179">
        <row r="10">
          <cell r="M10">
            <v>1302940.7487084535</v>
          </cell>
        </row>
      </sheetData>
      <sheetData sheetId="180">
        <row r="10">
          <cell r="M10">
            <v>1302940.7487084535</v>
          </cell>
        </row>
      </sheetData>
      <sheetData sheetId="181">
        <row r="10">
          <cell r="M10">
            <v>1302940.7487084535</v>
          </cell>
        </row>
      </sheetData>
      <sheetData sheetId="182">
        <row r="6">
          <cell r="D6">
            <v>0</v>
          </cell>
        </row>
      </sheetData>
      <sheetData sheetId="183">
        <row r="6">
          <cell r="D6">
            <v>0</v>
          </cell>
        </row>
      </sheetData>
      <sheetData sheetId="184">
        <row r="10">
          <cell r="M10">
            <v>1302940.7487084535</v>
          </cell>
        </row>
      </sheetData>
      <sheetData sheetId="185">
        <row r="10">
          <cell r="M10">
            <v>1302940.7487084535</v>
          </cell>
        </row>
      </sheetData>
      <sheetData sheetId="186"/>
      <sheetData sheetId="187">
        <row r="6">
          <cell r="D6">
            <v>0</v>
          </cell>
        </row>
      </sheetData>
      <sheetData sheetId="188"/>
      <sheetData sheetId="189"/>
      <sheetData sheetId="190"/>
      <sheetData sheetId="191">
        <row r="6">
          <cell r="D6">
            <v>0</v>
          </cell>
        </row>
      </sheetData>
      <sheetData sheetId="192">
        <row r="10">
          <cell r="M10">
            <v>1302940.7487084535</v>
          </cell>
        </row>
      </sheetData>
      <sheetData sheetId="193"/>
      <sheetData sheetId="194"/>
      <sheetData sheetId="195">
        <row r="6">
          <cell r="D6">
            <v>0</v>
          </cell>
        </row>
      </sheetData>
      <sheetData sheetId="196"/>
      <sheetData sheetId="197"/>
      <sheetData sheetId="198"/>
      <sheetData sheetId="199">
        <row r="6">
          <cell r="D6">
            <v>0</v>
          </cell>
        </row>
      </sheetData>
      <sheetData sheetId="200"/>
      <sheetData sheetId="201"/>
      <sheetData sheetId="202">
        <row r="6">
          <cell r="D6">
            <v>0</v>
          </cell>
        </row>
      </sheetData>
      <sheetData sheetId="203">
        <row r="6">
          <cell r="D6">
            <v>0</v>
          </cell>
        </row>
      </sheetData>
      <sheetData sheetId="204">
        <row r="10">
          <cell r="M10">
            <v>1302940.7487084535</v>
          </cell>
        </row>
      </sheetData>
      <sheetData sheetId="205"/>
      <sheetData sheetId="206">
        <row r="6">
          <cell r="D6">
            <v>0</v>
          </cell>
        </row>
      </sheetData>
      <sheetData sheetId="207"/>
      <sheetData sheetId="208"/>
      <sheetData sheetId="209"/>
      <sheetData sheetId="210">
        <row r="6">
          <cell r="D6">
            <v>0</v>
          </cell>
        </row>
      </sheetData>
      <sheetData sheetId="211"/>
      <sheetData sheetId="212"/>
      <sheetData sheetId="213"/>
      <sheetData sheetId="214">
        <row r="6">
          <cell r="D6">
            <v>0</v>
          </cell>
        </row>
      </sheetData>
      <sheetData sheetId="215"/>
      <sheetData sheetId="216"/>
      <sheetData sheetId="217">
        <row r="10">
          <cell r="M10">
            <v>1302940.7487084535</v>
          </cell>
        </row>
      </sheetData>
      <sheetData sheetId="218">
        <row r="6">
          <cell r="D6">
            <v>0</v>
          </cell>
        </row>
      </sheetData>
      <sheetData sheetId="219"/>
      <sheetData sheetId="220"/>
      <sheetData sheetId="221"/>
      <sheetData sheetId="222">
        <row r="6">
          <cell r="D6">
            <v>0</v>
          </cell>
        </row>
      </sheetData>
      <sheetData sheetId="223"/>
      <sheetData sheetId="224">
        <row r="6">
          <cell r="D6">
            <v>0</v>
          </cell>
        </row>
      </sheetData>
      <sheetData sheetId="225"/>
      <sheetData sheetId="226">
        <row r="6">
          <cell r="D6">
            <v>0</v>
          </cell>
        </row>
      </sheetData>
      <sheetData sheetId="227">
        <row r="10">
          <cell r="M10">
            <v>1302940.7487084535</v>
          </cell>
        </row>
      </sheetData>
      <sheetData sheetId="228">
        <row r="6">
          <cell r="D6">
            <v>0</v>
          </cell>
        </row>
      </sheetData>
      <sheetData sheetId="229"/>
      <sheetData sheetId="230">
        <row r="10">
          <cell r="M10">
            <v>1302940.7487084535</v>
          </cell>
        </row>
      </sheetData>
      <sheetData sheetId="231">
        <row r="6">
          <cell r="D6">
            <v>43666</v>
          </cell>
        </row>
      </sheetData>
      <sheetData sheetId="232">
        <row r="6">
          <cell r="D6">
            <v>0</v>
          </cell>
        </row>
      </sheetData>
      <sheetData sheetId="233">
        <row r="6">
          <cell r="D6">
            <v>0</v>
          </cell>
        </row>
      </sheetData>
      <sheetData sheetId="234">
        <row r="10">
          <cell r="M10">
            <v>1302940.7487084535</v>
          </cell>
        </row>
      </sheetData>
      <sheetData sheetId="235">
        <row r="6">
          <cell r="D6">
            <v>43666</v>
          </cell>
        </row>
      </sheetData>
      <sheetData sheetId="236"/>
      <sheetData sheetId="237">
        <row r="6">
          <cell r="D6">
            <v>43666</v>
          </cell>
        </row>
      </sheetData>
      <sheetData sheetId="238">
        <row r="10">
          <cell r="M10">
            <v>1302940.7487084535</v>
          </cell>
        </row>
      </sheetData>
      <sheetData sheetId="239" refreshError="1"/>
      <sheetData sheetId="240"/>
      <sheetData sheetId="241"/>
      <sheetData sheetId="242"/>
      <sheetData sheetId="243"/>
      <sheetData sheetId="244">
        <row r="6">
          <cell r="D6">
            <v>0</v>
          </cell>
        </row>
      </sheetData>
      <sheetData sheetId="245">
        <row r="10">
          <cell r="M10">
            <v>1302940.7487084535</v>
          </cell>
        </row>
      </sheetData>
      <sheetData sheetId="246">
        <row r="10">
          <cell r="M10">
            <v>1302940.7487084535</v>
          </cell>
        </row>
      </sheetData>
      <sheetData sheetId="247"/>
      <sheetData sheetId="248"/>
      <sheetData sheetId="249">
        <row r="6">
          <cell r="D6" t="str">
            <v>UND</v>
          </cell>
        </row>
      </sheetData>
      <sheetData sheetId="250"/>
      <sheetData sheetId="251"/>
      <sheetData sheetId="252"/>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row r="6">
          <cell r="D6">
            <v>5433063.0008333344</v>
          </cell>
        </row>
      </sheetData>
      <sheetData sheetId="398"/>
      <sheetData sheetId="399"/>
      <sheetData sheetId="400">
        <row r="6">
          <cell r="D6">
            <v>5433063.0008333344</v>
          </cell>
        </row>
      </sheetData>
      <sheetData sheetId="401">
        <row r="6">
          <cell r="D6">
            <v>5433063.0008333344</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ow r="6">
          <cell r="D6" t="str">
            <v>CONSORCIO CONSTRUCTOR PACIFICO 3</v>
          </cell>
        </row>
      </sheetData>
      <sheetData sheetId="420"/>
      <sheetData sheetId="421"/>
      <sheetData sheetId="422" refreshError="1"/>
      <sheetData sheetId="423" refreshError="1"/>
      <sheetData sheetId="424" refreshError="1"/>
      <sheetData sheetId="425" refreshError="1"/>
      <sheetData sheetId="426" refreshError="1"/>
      <sheetData sheetId="427">
        <row r="6">
          <cell r="D6">
            <v>5433063.0008333344</v>
          </cell>
        </row>
      </sheetData>
      <sheetData sheetId="428"/>
      <sheetData sheetId="429"/>
      <sheetData sheetId="430"/>
      <sheetData sheetId="431">
        <row r="6">
          <cell r="D6">
            <v>5433063.0008333344</v>
          </cell>
        </row>
      </sheetData>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ow r="6">
          <cell r="D6" t="str">
            <v>CONSORCIO CONSTRUCTOR PACIFICO 3</v>
          </cell>
        </row>
      </sheetData>
      <sheetData sheetId="469"/>
      <sheetData sheetId="470"/>
      <sheetData sheetId="471"/>
      <sheetData sheetId="472">
        <row r="6">
          <cell r="D6" t="str">
            <v>CONSORCIO CONSTRUCTOR PACIFICO 3</v>
          </cell>
        </row>
      </sheetData>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ow r="6">
          <cell r="D6">
            <v>0</v>
          </cell>
        </row>
      </sheetData>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82D1D-9350-406A-8A1C-EBD30F745762}">
  <sheetPr>
    <tabColor rgb="FF00B050"/>
  </sheetPr>
  <dimension ref="A1:HB82"/>
  <sheetViews>
    <sheetView tabSelected="1" topLeftCell="A43" zoomScale="90" zoomScaleNormal="90" workbookViewId="0">
      <selection activeCell="H19" sqref="H19"/>
    </sheetView>
  </sheetViews>
  <sheetFormatPr baseColWidth="10" defaultColWidth="12.54296875" defaultRowHeight="11.5" x14ac:dyDescent="0.35"/>
  <cols>
    <col min="1" max="2" width="2.54296875" style="1" customWidth="1"/>
    <col min="3" max="3" width="10.453125" style="4" customWidth="1"/>
    <col min="4" max="4" width="51.453125" style="4" customWidth="1"/>
    <col min="5" max="5" width="19" style="4" customWidth="1"/>
    <col min="6" max="6" width="12.54296875" style="3" customWidth="1"/>
    <col min="7" max="7" width="11.54296875" style="1" customWidth="1"/>
    <col min="8" max="8" width="14.54296875" style="2" customWidth="1"/>
    <col min="9" max="9" width="14.81640625" style="1" customWidth="1"/>
    <col min="10" max="10" width="16" style="1" customWidth="1"/>
    <col min="11" max="11" width="22.1796875" style="1" customWidth="1"/>
    <col min="12" max="12" width="12.81640625" style="1" customWidth="1"/>
    <col min="13" max="201" width="11.54296875" style="1" customWidth="1"/>
    <col min="202" max="16384" width="12.54296875" style="1"/>
  </cols>
  <sheetData>
    <row r="1" spans="3:201" ht="11.25" customHeight="1" x14ac:dyDescent="0.35">
      <c r="C1" s="33"/>
      <c r="D1" s="32"/>
      <c r="E1" s="32"/>
      <c r="F1" s="31"/>
      <c r="G1" s="30"/>
      <c r="H1" s="29"/>
    </row>
    <row r="2" spans="3:201" x14ac:dyDescent="0.35">
      <c r="C2" s="130" t="s">
        <v>35</v>
      </c>
      <c r="D2" s="131"/>
      <c r="E2" s="131"/>
      <c r="F2" s="131"/>
      <c r="G2" s="131"/>
      <c r="H2" s="132"/>
    </row>
    <row r="3" spans="3:201" x14ac:dyDescent="0.35">
      <c r="C3" s="130" t="s">
        <v>34</v>
      </c>
      <c r="D3" s="131"/>
      <c r="E3" s="131"/>
      <c r="F3" s="131"/>
      <c r="G3" s="131"/>
      <c r="H3" s="132"/>
    </row>
    <row r="4" spans="3:201" x14ac:dyDescent="0.35">
      <c r="C4" s="130" t="s">
        <v>64</v>
      </c>
      <c r="D4" s="131"/>
      <c r="E4" s="131"/>
      <c r="F4" s="131"/>
      <c r="G4" s="131"/>
      <c r="H4" s="132"/>
    </row>
    <row r="5" spans="3:201" x14ac:dyDescent="0.35">
      <c r="C5" s="133" t="s">
        <v>65</v>
      </c>
      <c r="D5" s="134"/>
      <c r="E5" s="134"/>
      <c r="F5" s="134"/>
      <c r="G5" s="134"/>
      <c r="H5" s="135"/>
    </row>
    <row r="6" spans="3:201" x14ac:dyDescent="0.35">
      <c r="C6" s="139" t="s">
        <v>78</v>
      </c>
      <c r="D6" s="140"/>
      <c r="E6" s="140"/>
      <c r="F6" s="140"/>
      <c r="G6" s="140"/>
      <c r="H6" s="141"/>
    </row>
    <row r="7" spans="3:201" ht="50.15" customHeight="1" x14ac:dyDescent="0.35">
      <c r="C7" s="136" t="s">
        <v>79</v>
      </c>
      <c r="D7" s="137"/>
      <c r="E7" s="137"/>
      <c r="F7" s="137"/>
      <c r="G7" s="137"/>
      <c r="H7" s="138"/>
    </row>
    <row r="8" spans="3:201" ht="12" thickBot="1" x14ac:dyDescent="0.4">
      <c r="C8" s="146"/>
      <c r="D8" s="147"/>
      <c r="E8" s="147"/>
      <c r="F8" s="147"/>
      <c r="G8" s="147"/>
      <c r="H8" s="148"/>
    </row>
    <row r="9" spans="3:201" ht="15" customHeight="1" thickBot="1" x14ac:dyDescent="0.4">
      <c r="C9" s="146" t="s">
        <v>33</v>
      </c>
      <c r="D9" s="147"/>
      <c r="E9" s="147"/>
      <c r="F9" s="28" t="s">
        <v>32</v>
      </c>
      <c r="G9" s="149" t="s">
        <v>69</v>
      </c>
      <c r="H9" s="150"/>
    </row>
    <row r="10" spans="3:201" s="5" customFormat="1" ht="14.25" customHeight="1" thickBot="1" x14ac:dyDescent="0.4">
      <c r="C10" s="93"/>
      <c r="D10" s="94"/>
      <c r="E10" s="94"/>
      <c r="F10" s="96"/>
      <c r="G10" s="94"/>
      <c r="H10" s="95"/>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row>
    <row r="11" spans="3:201" s="5" customFormat="1" x14ac:dyDescent="0.35">
      <c r="C11" s="151" t="s">
        <v>31</v>
      </c>
      <c r="D11" s="152"/>
      <c r="E11" s="69" t="s">
        <v>30</v>
      </c>
      <c r="F11" s="27" t="s">
        <v>29</v>
      </c>
      <c r="G11" s="69" t="s">
        <v>28</v>
      </c>
      <c r="H11" s="26" t="s">
        <v>15</v>
      </c>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row>
    <row r="12" spans="3:201" s="5" customFormat="1" x14ac:dyDescent="0.35">
      <c r="C12" s="153"/>
      <c r="D12" s="154"/>
      <c r="E12" s="25" t="s">
        <v>27</v>
      </c>
      <c r="F12" s="18" t="s">
        <v>26</v>
      </c>
      <c r="G12" s="25" t="s">
        <v>25</v>
      </c>
      <c r="H12" s="17" t="s">
        <v>13</v>
      </c>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row>
    <row r="13" spans="3:201" s="5" customFormat="1" ht="12" thickBot="1" x14ac:dyDescent="0.4">
      <c r="C13" s="155"/>
      <c r="D13" s="156"/>
      <c r="E13" s="16" t="s">
        <v>24</v>
      </c>
      <c r="F13" s="71" t="s">
        <v>23</v>
      </c>
      <c r="G13" s="16" t="s">
        <v>22</v>
      </c>
      <c r="H13" s="70" t="s">
        <v>49</v>
      </c>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row>
    <row r="14" spans="3:201" s="5" customFormat="1" x14ac:dyDescent="0.35">
      <c r="C14" s="24"/>
      <c r="D14" s="157" t="s">
        <v>21</v>
      </c>
      <c r="E14" s="157"/>
      <c r="F14" s="157"/>
      <c r="G14" s="157"/>
      <c r="H14" s="158"/>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row>
    <row r="15" spans="3:201" s="5" customFormat="1" ht="20.149999999999999" customHeight="1" x14ac:dyDescent="0.35">
      <c r="C15" s="40"/>
      <c r="D15" s="37" t="s">
        <v>20</v>
      </c>
      <c r="E15" s="37"/>
      <c r="F15" s="38"/>
      <c r="G15" s="37"/>
      <c r="H15" s="39"/>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row>
    <row r="16" spans="3:201" s="5" customFormat="1" ht="31.4" customHeight="1" thickBot="1" x14ac:dyDescent="0.4">
      <c r="C16" s="65">
        <v>1</v>
      </c>
      <c r="D16" s="8" t="s">
        <v>53</v>
      </c>
      <c r="E16" s="87">
        <v>6000000</v>
      </c>
      <c r="F16" s="97"/>
      <c r="G16" s="61">
        <v>0.8</v>
      </c>
      <c r="H16" s="74">
        <f>C16*(E16+F16)*G16</f>
        <v>4800000</v>
      </c>
      <c r="I16" s="73"/>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row>
    <row r="17" spans="3:201" s="5" customFormat="1" ht="15" customHeight="1" thickBot="1" x14ac:dyDescent="0.4">
      <c r="C17" s="65">
        <v>1</v>
      </c>
      <c r="D17" s="23" t="s">
        <v>54</v>
      </c>
      <c r="E17" s="87">
        <v>3500000</v>
      </c>
      <c r="F17" s="97"/>
      <c r="G17" s="61">
        <v>4</v>
      </c>
      <c r="H17" s="74">
        <f>C17*(E17+F17)*G17</f>
        <v>14000000</v>
      </c>
      <c r="I17" s="83" t="s">
        <v>38</v>
      </c>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row>
    <row r="18" spans="3:201" s="5" customFormat="1" ht="15" customHeight="1" thickBot="1" x14ac:dyDescent="0.4">
      <c r="C18" s="66"/>
      <c r="D18" s="143" t="s">
        <v>55</v>
      </c>
      <c r="E18" s="144"/>
      <c r="F18" s="144"/>
      <c r="G18" s="145"/>
      <c r="H18" s="79">
        <f>SUM(H19:H24)</f>
        <v>9000000</v>
      </c>
      <c r="I18" s="83" t="s">
        <v>38</v>
      </c>
      <c r="J18" s="50"/>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row>
    <row r="19" spans="3:201" s="5" customFormat="1" ht="15" customHeight="1" x14ac:dyDescent="0.35">
      <c r="C19" s="102">
        <v>1</v>
      </c>
      <c r="D19" s="101" t="s">
        <v>56</v>
      </c>
      <c r="E19" s="103">
        <v>6000000</v>
      </c>
      <c r="F19" s="104"/>
      <c r="G19" s="105">
        <v>0.4</v>
      </c>
      <c r="H19" s="106">
        <f t="shared" ref="H19:H24" si="0">C19*(E19+F19)*G19</f>
        <v>2400000</v>
      </c>
      <c r="I19" s="1"/>
      <c r="J19" s="50"/>
      <c r="K19" s="80"/>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row>
    <row r="20" spans="3:201" s="63" customFormat="1" ht="15" customHeight="1" x14ac:dyDescent="0.35">
      <c r="C20" s="102">
        <v>1</v>
      </c>
      <c r="D20" s="101" t="s">
        <v>41</v>
      </c>
      <c r="E20" s="103">
        <v>6000000</v>
      </c>
      <c r="F20" s="104"/>
      <c r="G20" s="105">
        <v>0.2</v>
      </c>
      <c r="H20" s="106">
        <f t="shared" si="0"/>
        <v>1200000</v>
      </c>
      <c r="I20" s="1"/>
      <c r="J20" s="64"/>
      <c r="K20" s="81"/>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c r="DO20" s="62"/>
      <c r="DP20" s="62"/>
      <c r="DQ20" s="62"/>
      <c r="DR20" s="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c r="EX20" s="62"/>
      <c r="EY20" s="62"/>
      <c r="EZ20" s="62"/>
      <c r="FA20" s="62"/>
      <c r="FB20" s="62"/>
      <c r="FC20" s="62"/>
      <c r="FD20" s="62"/>
      <c r="FE20" s="62"/>
      <c r="FF20" s="62"/>
      <c r="FG20" s="62"/>
      <c r="FH20" s="62"/>
      <c r="FI20" s="62"/>
      <c r="FJ20" s="62"/>
      <c r="FK20" s="62"/>
      <c r="FL20" s="62"/>
      <c r="FM20" s="62"/>
      <c r="FN20" s="62"/>
      <c r="FO20" s="62"/>
      <c r="FP20" s="62"/>
      <c r="FQ20" s="62"/>
      <c r="FR20" s="62"/>
      <c r="FS20" s="62"/>
      <c r="FT20" s="62"/>
      <c r="FU20" s="62"/>
      <c r="FV20" s="62"/>
      <c r="FW20" s="62"/>
      <c r="FX20" s="62"/>
      <c r="FY20" s="62"/>
      <c r="FZ20" s="62"/>
      <c r="GA20" s="62"/>
      <c r="GB20" s="62"/>
      <c r="GC20" s="62"/>
      <c r="GD20" s="62"/>
      <c r="GE20" s="62"/>
      <c r="GF20" s="62"/>
      <c r="GG20" s="62"/>
      <c r="GH20" s="62"/>
      <c r="GI20" s="62"/>
      <c r="GJ20" s="62"/>
      <c r="GK20" s="62"/>
      <c r="GL20" s="62"/>
      <c r="GM20" s="62"/>
      <c r="GN20" s="62"/>
      <c r="GO20" s="62"/>
      <c r="GP20" s="62"/>
      <c r="GQ20" s="62"/>
      <c r="GR20" s="62"/>
      <c r="GS20" s="62"/>
    </row>
    <row r="21" spans="3:201" s="5" customFormat="1" ht="15" customHeight="1" x14ac:dyDescent="0.35">
      <c r="C21" s="102">
        <v>1</v>
      </c>
      <c r="D21" s="101" t="s">
        <v>43</v>
      </c>
      <c r="E21" s="103">
        <v>6000000</v>
      </c>
      <c r="F21" s="104"/>
      <c r="G21" s="105">
        <v>0.2</v>
      </c>
      <c r="H21" s="106">
        <f t="shared" si="0"/>
        <v>1200000</v>
      </c>
      <c r="I21" s="62"/>
      <c r="J21" s="64"/>
      <c r="K21" s="80"/>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row>
    <row r="22" spans="3:201" s="5" customFormat="1" ht="15" customHeight="1" x14ac:dyDescent="0.35">
      <c r="C22" s="102">
        <v>1</v>
      </c>
      <c r="D22" s="101" t="s">
        <v>36</v>
      </c>
      <c r="E22" s="103">
        <v>6000000</v>
      </c>
      <c r="F22" s="104"/>
      <c r="G22" s="105">
        <v>0.1</v>
      </c>
      <c r="H22" s="106">
        <f t="shared" si="0"/>
        <v>600000</v>
      </c>
      <c r="I22" s="1"/>
      <c r="J22" s="64"/>
      <c r="K22" s="80"/>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row>
    <row r="23" spans="3:201" s="5" customFormat="1" ht="15" customHeight="1" x14ac:dyDescent="0.35">
      <c r="C23" s="102">
        <v>1</v>
      </c>
      <c r="D23" s="101" t="s">
        <v>40</v>
      </c>
      <c r="E23" s="103">
        <v>6000000</v>
      </c>
      <c r="F23" s="104"/>
      <c r="G23" s="105">
        <v>0.1</v>
      </c>
      <c r="H23" s="106">
        <f t="shared" si="0"/>
        <v>600000</v>
      </c>
      <c r="I23" s="1"/>
      <c r="J23" s="64"/>
      <c r="K23" s="80"/>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row>
    <row r="24" spans="3:201" s="5" customFormat="1" ht="15" customHeight="1" x14ac:dyDescent="0.35">
      <c r="C24" s="102">
        <v>1</v>
      </c>
      <c r="D24" s="101" t="s">
        <v>48</v>
      </c>
      <c r="E24" s="103">
        <v>6000000</v>
      </c>
      <c r="F24" s="104"/>
      <c r="G24" s="105">
        <v>0.5</v>
      </c>
      <c r="H24" s="106">
        <f t="shared" si="0"/>
        <v>3000000</v>
      </c>
      <c r="I24" s="1"/>
      <c r="J24" s="64"/>
      <c r="K24" s="80"/>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row>
    <row r="25" spans="3:201" s="5" customFormat="1" ht="15" customHeight="1" thickBot="1" x14ac:dyDescent="0.4">
      <c r="C25" s="41"/>
      <c r="D25" s="159" t="s">
        <v>70</v>
      </c>
      <c r="E25" s="160"/>
      <c r="F25" s="160"/>
      <c r="G25" s="161"/>
      <c r="H25" s="42">
        <f>SUM(H16:H18)</f>
        <v>27800000</v>
      </c>
      <c r="I25" s="1"/>
      <c r="J25" s="50"/>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row>
    <row r="26" spans="3:201" s="5" customFormat="1" ht="15" customHeight="1" thickBot="1" x14ac:dyDescent="0.4">
      <c r="C26" s="21"/>
      <c r="D26" s="162" t="s">
        <v>71</v>
      </c>
      <c r="E26" s="163"/>
      <c r="F26" s="163"/>
      <c r="G26" s="164"/>
      <c r="H26" s="82">
        <v>2.36</v>
      </c>
      <c r="I26" s="83" t="s">
        <v>80</v>
      </c>
      <c r="J26" s="50"/>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c r="BJ26" s="1"/>
      <c r="BK26" s="1"/>
      <c r="BL26" s="1"/>
      <c r="BM26" s="1"/>
      <c r="BN26" s="1"/>
      <c r="BO26" s="1"/>
      <c r="BP26" s="1"/>
      <c r="BQ26" s="1"/>
      <c r="BR26" s="1"/>
      <c r="BS26" s="1"/>
      <c r="BT26" s="1"/>
      <c r="BU26" s="1"/>
      <c r="BV26" s="1"/>
      <c r="BW26" s="1"/>
      <c r="BX26" s="1"/>
      <c r="BY26" s="1"/>
      <c r="BZ26" s="1"/>
      <c r="CA26" s="1"/>
      <c r="CB26" s="1"/>
      <c r="CC26" s="1"/>
      <c r="CD26" s="1"/>
      <c r="CE26" s="1"/>
      <c r="CF26" s="1"/>
      <c r="CG26" s="1"/>
      <c r="CH26" s="1"/>
      <c r="CI26" s="1"/>
      <c r="CJ26" s="1"/>
      <c r="CK26" s="1"/>
      <c r="CL26" s="1"/>
      <c r="CM26" s="1"/>
      <c r="CN26" s="1"/>
      <c r="CO26" s="1"/>
      <c r="CP26" s="1"/>
      <c r="CQ26" s="1"/>
      <c r="CR26" s="1"/>
      <c r="CS26" s="1"/>
      <c r="CT26" s="1"/>
      <c r="CU26" s="1"/>
      <c r="CV26" s="1"/>
      <c r="CW26" s="1"/>
      <c r="CX26" s="1"/>
      <c r="CY26" s="1"/>
      <c r="CZ26" s="1"/>
      <c r="DA26" s="1"/>
      <c r="DB26" s="1"/>
      <c r="DC26" s="1"/>
      <c r="DD26" s="1"/>
      <c r="DE26" s="1"/>
      <c r="DF26" s="1"/>
      <c r="DG26" s="1"/>
      <c r="DH26" s="1"/>
      <c r="DI26" s="1"/>
      <c r="DJ26" s="1"/>
      <c r="DK26" s="1"/>
      <c r="DL26" s="1"/>
      <c r="DM26" s="1"/>
      <c r="DN26" s="1"/>
      <c r="DO26" s="1"/>
      <c r="DP26" s="1"/>
      <c r="DQ26" s="1"/>
      <c r="DR26" s="1"/>
      <c r="DS26" s="1"/>
      <c r="DT26" s="1"/>
      <c r="DU26" s="1"/>
      <c r="DV26" s="1"/>
      <c r="DW26" s="1"/>
      <c r="DX26" s="1"/>
      <c r="DY26" s="1"/>
      <c r="DZ26" s="1"/>
      <c r="EA26" s="1"/>
      <c r="EB26" s="1"/>
      <c r="EC26" s="1"/>
      <c r="ED26" s="1"/>
      <c r="EE26" s="1"/>
      <c r="EF26" s="1"/>
      <c r="EG26" s="1"/>
      <c r="EH26" s="1"/>
      <c r="EI26" s="1"/>
      <c r="EJ26" s="1"/>
      <c r="EK26" s="1"/>
      <c r="EL26" s="1"/>
      <c r="EM26" s="1"/>
      <c r="EN26" s="1"/>
      <c r="EO26" s="1"/>
      <c r="EP26" s="1"/>
      <c r="EQ26" s="1"/>
      <c r="ER26" s="1"/>
      <c r="ES26" s="1"/>
      <c r="ET26" s="1"/>
      <c r="EU26" s="1"/>
      <c r="EV26" s="1"/>
      <c r="EW26" s="1"/>
      <c r="EX26" s="1"/>
      <c r="EY26" s="1"/>
      <c r="EZ26" s="1"/>
      <c r="FA26" s="1"/>
      <c r="FB26" s="1"/>
      <c r="FC26" s="1"/>
      <c r="FD26" s="1"/>
      <c r="FE26" s="1"/>
      <c r="FF26" s="1"/>
      <c r="FG26" s="1"/>
      <c r="FH26" s="1"/>
      <c r="FI26" s="1"/>
      <c r="FJ26" s="1"/>
      <c r="FK26" s="1"/>
      <c r="FL26" s="1"/>
      <c r="FM26" s="1"/>
      <c r="FN26" s="1"/>
      <c r="FO26" s="1"/>
      <c r="FP26" s="1"/>
      <c r="FQ26" s="1"/>
      <c r="FR26" s="1"/>
      <c r="FS26" s="1"/>
      <c r="FT26" s="1"/>
      <c r="FU26" s="1"/>
      <c r="FV26" s="1"/>
      <c r="FW26" s="1"/>
      <c r="FX26" s="1"/>
      <c r="FY26" s="1"/>
      <c r="FZ26" s="1"/>
      <c r="GA26" s="1"/>
      <c r="GB26" s="1"/>
      <c r="GC26" s="1"/>
      <c r="GD26" s="1"/>
      <c r="GE26" s="1"/>
      <c r="GF26" s="1"/>
      <c r="GG26" s="1"/>
      <c r="GH26" s="1"/>
      <c r="GI26" s="1"/>
      <c r="GJ26" s="1"/>
      <c r="GK26" s="1"/>
      <c r="GL26" s="1"/>
      <c r="GM26" s="1"/>
      <c r="GN26" s="1"/>
      <c r="GO26" s="1"/>
      <c r="GP26" s="1"/>
      <c r="GQ26" s="1"/>
      <c r="GR26" s="1"/>
      <c r="GS26" s="1"/>
    </row>
    <row r="27" spans="3:201" s="5" customFormat="1" ht="15" customHeight="1" thickBot="1" x14ac:dyDescent="0.4">
      <c r="C27" s="43"/>
      <c r="D27" s="165" t="s">
        <v>72</v>
      </c>
      <c r="E27" s="166"/>
      <c r="F27" s="166"/>
      <c r="G27" s="167"/>
      <c r="H27" s="44">
        <f>ROUND(H25*H26,0)</f>
        <v>65608000</v>
      </c>
      <c r="I27" s="1"/>
      <c r="J27" s="50"/>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c r="BJ27" s="1"/>
      <c r="BK27" s="1"/>
      <c r="BL27" s="1"/>
      <c r="BM27" s="1"/>
      <c r="BN27" s="1"/>
      <c r="BO27" s="1"/>
      <c r="BP27" s="1"/>
      <c r="BQ27" s="1"/>
      <c r="BR27" s="1"/>
      <c r="BS27" s="1"/>
      <c r="BT27" s="1"/>
      <c r="BU27" s="1"/>
      <c r="BV27" s="1"/>
      <c r="BW27" s="1"/>
      <c r="BX27" s="1"/>
      <c r="BY27" s="1"/>
      <c r="BZ27" s="1"/>
      <c r="CA27" s="1"/>
      <c r="CB27" s="1"/>
      <c r="CC27" s="1"/>
      <c r="CD27" s="1"/>
      <c r="CE27" s="1"/>
      <c r="CF27" s="1"/>
      <c r="CG27" s="1"/>
      <c r="CH27" s="1"/>
      <c r="CI27" s="1"/>
      <c r="CJ27" s="1"/>
      <c r="CK27" s="1"/>
      <c r="CL27" s="1"/>
      <c r="CM27" s="1"/>
      <c r="CN27" s="1"/>
      <c r="CO27" s="1"/>
      <c r="CP27" s="1"/>
      <c r="CQ27" s="1"/>
      <c r="CR27" s="1"/>
      <c r="CS27" s="1"/>
      <c r="CT27" s="1"/>
      <c r="CU27" s="1"/>
      <c r="CV27" s="1"/>
      <c r="CW27" s="1"/>
      <c r="CX27" s="1"/>
      <c r="CY27" s="1"/>
      <c r="CZ27" s="1"/>
      <c r="DA27" s="1"/>
      <c r="DB27" s="1"/>
      <c r="DC27" s="1"/>
      <c r="DD27" s="1"/>
      <c r="DE27" s="1"/>
      <c r="DF27" s="1"/>
      <c r="DG27" s="1"/>
      <c r="DH27" s="1"/>
      <c r="DI27" s="1"/>
      <c r="DJ27" s="1"/>
      <c r="DK27" s="1"/>
      <c r="DL27" s="1"/>
      <c r="DM27" s="1"/>
      <c r="DN27" s="1"/>
      <c r="DO27" s="1"/>
      <c r="DP27" s="1"/>
      <c r="DQ27" s="1"/>
      <c r="DR27" s="1"/>
      <c r="DS27" s="1"/>
      <c r="DT27" s="1"/>
      <c r="DU27" s="1"/>
      <c r="DV27" s="1"/>
      <c r="DW27" s="1"/>
      <c r="DX27" s="1"/>
      <c r="DY27" s="1"/>
      <c r="DZ27" s="1"/>
      <c r="EA27" s="1"/>
      <c r="EB27" s="1"/>
      <c r="EC27" s="1"/>
      <c r="ED27" s="1"/>
      <c r="EE27" s="1"/>
      <c r="EF27" s="1"/>
      <c r="EG27" s="1"/>
      <c r="EH27" s="1"/>
      <c r="EI27" s="1"/>
      <c r="EJ27" s="1"/>
      <c r="EK27" s="1"/>
      <c r="EL27" s="1"/>
      <c r="EM27" s="1"/>
      <c r="EN27" s="1"/>
      <c r="EO27" s="1"/>
      <c r="EP27" s="1"/>
      <c r="EQ27" s="1"/>
      <c r="ER27" s="1"/>
      <c r="ES27" s="1"/>
      <c r="ET27" s="1"/>
      <c r="EU27" s="1"/>
      <c r="EV27" s="1"/>
      <c r="EW27" s="1"/>
      <c r="EX27" s="1"/>
      <c r="EY27" s="1"/>
      <c r="EZ27" s="1"/>
      <c r="FA27" s="1"/>
      <c r="FB27" s="1"/>
      <c r="FC27" s="1"/>
      <c r="FD27" s="1"/>
      <c r="FE27" s="1"/>
      <c r="FF27" s="1"/>
      <c r="FG27" s="1"/>
      <c r="FH27" s="1"/>
      <c r="FI27" s="1"/>
      <c r="FJ27" s="1"/>
      <c r="FK27" s="1"/>
      <c r="FL27" s="1"/>
      <c r="FM27" s="1"/>
      <c r="FN27" s="1"/>
      <c r="FO27" s="1"/>
      <c r="FP27" s="1"/>
      <c r="FQ27" s="1"/>
      <c r="FR27" s="1"/>
      <c r="FS27" s="1"/>
      <c r="FT27" s="1"/>
      <c r="FU27" s="1"/>
      <c r="FV27" s="1"/>
      <c r="FW27" s="1"/>
      <c r="FX27" s="1"/>
      <c r="FY27" s="1"/>
      <c r="FZ27" s="1"/>
      <c r="GA27" s="1"/>
      <c r="GB27" s="1"/>
      <c r="GC27" s="1"/>
      <c r="GD27" s="1"/>
      <c r="GE27" s="1"/>
      <c r="GF27" s="1"/>
      <c r="GG27" s="1"/>
      <c r="GH27" s="1"/>
      <c r="GI27" s="1"/>
      <c r="GJ27" s="1"/>
      <c r="GK27" s="1"/>
      <c r="GL27" s="1"/>
      <c r="GM27" s="1"/>
      <c r="GN27" s="1"/>
      <c r="GO27" s="1"/>
      <c r="GP27" s="1"/>
      <c r="GQ27" s="1"/>
      <c r="GR27" s="1"/>
      <c r="GS27" s="1"/>
    </row>
    <row r="28" spans="3:201" s="5" customFormat="1" ht="20.149999999999999" customHeight="1" x14ac:dyDescent="0.35">
      <c r="C28" s="151" t="s">
        <v>19</v>
      </c>
      <c r="D28" s="152"/>
      <c r="E28" s="168" t="s">
        <v>18</v>
      </c>
      <c r="F28" s="20" t="s">
        <v>17</v>
      </c>
      <c r="G28" s="170" t="s">
        <v>16</v>
      </c>
      <c r="H28" s="19" t="s">
        <v>15</v>
      </c>
      <c r="I28" s="2"/>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row>
    <row r="29" spans="3:201" s="5" customFormat="1" ht="15" customHeight="1" x14ac:dyDescent="0.35">
      <c r="C29" s="153"/>
      <c r="D29" s="154"/>
      <c r="E29" s="168"/>
      <c r="F29" s="18" t="s">
        <v>14</v>
      </c>
      <c r="G29" s="171"/>
      <c r="H29" s="17" t="s">
        <v>13</v>
      </c>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c r="DV29" s="1"/>
      <c r="DW29" s="1"/>
      <c r="DX29" s="1"/>
      <c r="DY29" s="1"/>
      <c r="DZ29" s="1"/>
      <c r="EA29" s="1"/>
      <c r="EB29" s="1"/>
      <c r="EC29" s="1"/>
      <c r="ED29" s="1"/>
      <c r="EE29" s="1"/>
      <c r="EF29" s="1"/>
      <c r="EG29" s="1"/>
      <c r="EH29" s="1"/>
      <c r="EI29" s="1"/>
      <c r="EJ29" s="1"/>
      <c r="EK29" s="1"/>
      <c r="EL29" s="1"/>
      <c r="EM29" s="1"/>
      <c r="EN29" s="1"/>
      <c r="EO29" s="1"/>
      <c r="EP29" s="1"/>
      <c r="EQ29" s="1"/>
      <c r="ER29" s="1"/>
      <c r="ES29" s="1"/>
      <c r="ET29" s="1"/>
      <c r="EU29" s="1"/>
      <c r="EV29" s="1"/>
      <c r="EW29" s="1"/>
      <c r="EX29" s="1"/>
      <c r="EY29" s="1"/>
      <c r="EZ29" s="1"/>
      <c r="FA29" s="1"/>
      <c r="FB29" s="1"/>
      <c r="FC29" s="1"/>
      <c r="FD29" s="1"/>
      <c r="FE29" s="1"/>
      <c r="FF29" s="1"/>
      <c r="FG29" s="1"/>
      <c r="FH29" s="1"/>
      <c r="FI29" s="1"/>
      <c r="FJ29" s="1"/>
      <c r="FK29" s="1"/>
      <c r="FL29" s="1"/>
      <c r="FM29" s="1"/>
      <c r="FN29" s="1"/>
      <c r="FO29" s="1"/>
      <c r="FP29" s="1"/>
      <c r="FQ29" s="1"/>
      <c r="FR29" s="1"/>
      <c r="FS29" s="1"/>
      <c r="FT29" s="1"/>
      <c r="FU29" s="1"/>
      <c r="FV29" s="1"/>
      <c r="FW29" s="1"/>
      <c r="FX29" s="1"/>
      <c r="FY29" s="1"/>
      <c r="FZ29" s="1"/>
      <c r="GA29" s="1"/>
      <c r="GB29" s="1"/>
      <c r="GC29" s="1"/>
      <c r="GD29" s="1"/>
      <c r="GE29" s="1"/>
      <c r="GF29" s="1"/>
      <c r="GG29" s="1"/>
      <c r="GH29" s="1"/>
      <c r="GI29" s="1"/>
      <c r="GJ29" s="1"/>
      <c r="GK29" s="1"/>
      <c r="GL29" s="1"/>
      <c r="GM29" s="1"/>
      <c r="GN29" s="1"/>
      <c r="GO29" s="1"/>
      <c r="GP29" s="1"/>
      <c r="GQ29" s="1"/>
      <c r="GR29" s="1"/>
      <c r="GS29" s="1"/>
    </row>
    <row r="30" spans="3:201" s="5" customFormat="1" ht="15" customHeight="1" thickBot="1" x14ac:dyDescent="0.4">
      <c r="C30" s="155"/>
      <c r="D30" s="156"/>
      <c r="E30" s="169"/>
      <c r="F30" s="71" t="s">
        <v>50</v>
      </c>
      <c r="G30" s="72" t="s">
        <v>12</v>
      </c>
      <c r="H30" s="15" t="s">
        <v>51</v>
      </c>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row>
    <row r="31" spans="3:201" s="5" customFormat="1" ht="15" customHeight="1" x14ac:dyDescent="0.35">
      <c r="C31" s="14"/>
      <c r="D31" s="12" t="s">
        <v>11</v>
      </c>
      <c r="E31" s="12"/>
      <c r="F31" s="13"/>
      <c r="G31" s="12"/>
      <c r="H31" s="1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c r="DV31" s="1"/>
      <c r="DW31" s="1"/>
      <c r="DX31" s="1"/>
      <c r="DY31" s="1"/>
      <c r="DZ31" s="1"/>
      <c r="EA31" s="1"/>
      <c r="EB31" s="1"/>
      <c r="EC31" s="1"/>
      <c r="ED31" s="1"/>
      <c r="EE31" s="1"/>
      <c r="EF31" s="1"/>
      <c r="EG31" s="1"/>
      <c r="EH31" s="1"/>
      <c r="EI31" s="1"/>
      <c r="EJ31" s="1"/>
      <c r="EK31" s="1"/>
      <c r="EL31" s="1"/>
      <c r="EM31" s="1"/>
      <c r="EN31" s="1"/>
      <c r="EO31" s="1"/>
      <c r="EP31" s="1"/>
      <c r="EQ31" s="1"/>
      <c r="ER31" s="1"/>
      <c r="ES31" s="1"/>
      <c r="ET31" s="1"/>
      <c r="EU31" s="1"/>
      <c r="EV31" s="1"/>
      <c r="EW31" s="1"/>
      <c r="EX31" s="1"/>
      <c r="EY31" s="1"/>
      <c r="EZ31" s="1"/>
      <c r="FA31" s="1"/>
      <c r="FB31" s="1"/>
      <c r="FC31" s="1"/>
      <c r="FD31" s="1"/>
      <c r="FE31" s="1"/>
      <c r="FF31" s="1"/>
      <c r="FG31" s="1"/>
      <c r="FH31" s="1"/>
      <c r="FI31" s="1"/>
      <c r="FJ31" s="1"/>
      <c r="FK31" s="1"/>
      <c r="FL31" s="1"/>
      <c r="FM31" s="1"/>
      <c r="FN31" s="1"/>
      <c r="FO31" s="1"/>
      <c r="FP31" s="1"/>
      <c r="FQ31" s="1"/>
      <c r="FR31" s="1"/>
      <c r="FS31" s="1"/>
      <c r="FT31" s="1"/>
      <c r="FU31" s="1"/>
      <c r="FV31" s="1"/>
      <c r="FW31" s="1"/>
      <c r="FX31" s="1"/>
      <c r="FY31" s="1"/>
      <c r="FZ31" s="1"/>
      <c r="GA31" s="1"/>
      <c r="GB31" s="1"/>
      <c r="GC31" s="1"/>
      <c r="GD31" s="1"/>
      <c r="GE31" s="1"/>
      <c r="GF31" s="1"/>
      <c r="GG31" s="1"/>
      <c r="GH31" s="1"/>
      <c r="GI31" s="1"/>
      <c r="GJ31" s="1"/>
      <c r="GK31" s="1"/>
      <c r="GL31" s="1"/>
      <c r="GM31" s="1"/>
      <c r="GN31" s="1"/>
      <c r="GO31" s="1"/>
      <c r="GP31" s="1"/>
      <c r="GQ31" s="1"/>
      <c r="GR31" s="1"/>
      <c r="GS31" s="1"/>
    </row>
    <row r="32" spans="3:201" s="5" customFormat="1" ht="20.149999999999999" customHeight="1" x14ac:dyDescent="0.35">
      <c r="C32" s="40"/>
      <c r="D32" s="37" t="s">
        <v>10</v>
      </c>
      <c r="E32" s="37"/>
      <c r="F32" s="38"/>
      <c r="G32" s="37"/>
      <c r="H32" s="39"/>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c r="BJ32" s="1"/>
      <c r="BK32" s="1"/>
      <c r="BL32" s="1"/>
      <c r="BM32" s="1"/>
      <c r="BN32" s="1"/>
      <c r="BO32" s="1"/>
      <c r="BP32" s="1"/>
      <c r="BQ32" s="1"/>
      <c r="BR32" s="1"/>
      <c r="BS32" s="1"/>
      <c r="BT32" s="1"/>
      <c r="BU32" s="1"/>
      <c r="BV32" s="1"/>
      <c r="BW32" s="1"/>
      <c r="BX32" s="1"/>
      <c r="BY32" s="1"/>
      <c r="BZ32" s="1"/>
      <c r="CA32" s="1"/>
      <c r="CB32" s="1"/>
      <c r="CC32" s="1"/>
      <c r="CD32" s="1"/>
      <c r="CE32" s="1"/>
      <c r="CF32" s="1"/>
      <c r="CG32" s="1"/>
      <c r="CH32" s="1"/>
      <c r="CI32" s="1"/>
      <c r="CJ32" s="1"/>
      <c r="CK32" s="1"/>
      <c r="CL32" s="1"/>
      <c r="CM32" s="1"/>
      <c r="CN32" s="1"/>
      <c r="CO32" s="1"/>
      <c r="CP32" s="1"/>
      <c r="CQ32" s="1"/>
      <c r="CR32" s="1"/>
      <c r="CS32" s="1"/>
      <c r="CT32" s="1"/>
      <c r="CU32" s="1"/>
      <c r="CV32" s="1"/>
      <c r="CW32" s="1"/>
      <c r="CX32" s="1"/>
      <c r="CY32" s="1"/>
      <c r="CZ32" s="1"/>
      <c r="DA32" s="1"/>
      <c r="DB32" s="1"/>
      <c r="DC32" s="1"/>
      <c r="DD32" s="1"/>
      <c r="DE32" s="1"/>
      <c r="DF32" s="1"/>
      <c r="DG32" s="1"/>
      <c r="DH32" s="1"/>
      <c r="DI32" s="1"/>
      <c r="DJ32" s="1"/>
      <c r="DK32" s="1"/>
      <c r="DL32" s="1"/>
      <c r="DM32" s="1"/>
      <c r="DN32" s="1"/>
      <c r="DO32" s="1"/>
      <c r="DP32" s="1"/>
      <c r="DQ32" s="1"/>
      <c r="DR32" s="1"/>
      <c r="DS32" s="1"/>
      <c r="DT32" s="1"/>
      <c r="DU32" s="1"/>
      <c r="DV32" s="1"/>
      <c r="DW32" s="1"/>
      <c r="DX32" s="1"/>
      <c r="DY32" s="1"/>
      <c r="DZ32" s="1"/>
      <c r="EA32" s="1"/>
      <c r="EB32" s="1"/>
      <c r="EC32" s="1"/>
      <c r="ED32" s="1"/>
      <c r="EE32" s="1"/>
      <c r="EF32" s="1"/>
      <c r="EG32" s="1"/>
      <c r="EH32" s="1"/>
      <c r="EI32" s="1"/>
      <c r="EJ32" s="1"/>
      <c r="EK32" s="1"/>
      <c r="EL32" s="1"/>
      <c r="EM32" s="1"/>
      <c r="EN32" s="1"/>
      <c r="EO32" s="1"/>
      <c r="EP32" s="1"/>
      <c r="EQ32" s="1"/>
      <c r="ER32" s="1"/>
      <c r="ES32" s="1"/>
      <c r="ET32" s="1"/>
      <c r="EU32" s="1"/>
      <c r="EV32" s="1"/>
      <c r="EW32" s="1"/>
      <c r="EX32" s="1"/>
      <c r="EY32" s="1"/>
      <c r="EZ32" s="1"/>
      <c r="FA32" s="1"/>
      <c r="FB32" s="1"/>
      <c r="FC32" s="1"/>
      <c r="FD32" s="1"/>
      <c r="FE32" s="1"/>
      <c r="FF32" s="1"/>
      <c r="FG32" s="1"/>
      <c r="FH32" s="1"/>
      <c r="FI32" s="1"/>
      <c r="FJ32" s="1"/>
      <c r="FK32" s="1"/>
      <c r="FL32" s="1"/>
      <c r="FM32" s="1"/>
      <c r="FN32" s="1"/>
      <c r="FO32" s="1"/>
      <c r="FP32" s="1"/>
      <c r="FQ32" s="1"/>
      <c r="FR32" s="1"/>
      <c r="FS32" s="1"/>
      <c r="FT32" s="1"/>
      <c r="FU32" s="1"/>
      <c r="FV32" s="1"/>
      <c r="FW32" s="1"/>
      <c r="FX32" s="1"/>
      <c r="FY32" s="1"/>
      <c r="FZ32" s="1"/>
      <c r="GA32" s="1"/>
      <c r="GB32" s="1"/>
      <c r="GC32" s="1"/>
      <c r="GD32" s="1"/>
      <c r="GE32" s="1"/>
      <c r="GF32" s="1"/>
      <c r="GG32" s="1"/>
      <c r="GH32" s="1"/>
      <c r="GI32" s="1"/>
      <c r="GJ32" s="1"/>
      <c r="GK32" s="1"/>
      <c r="GL32" s="1"/>
      <c r="GM32" s="1"/>
      <c r="GN32" s="1"/>
      <c r="GO32" s="1"/>
      <c r="GP32" s="1"/>
      <c r="GQ32" s="1"/>
      <c r="GR32" s="1"/>
      <c r="GS32" s="1"/>
    </row>
    <row r="33" spans="1:210" s="5" customFormat="1" ht="15" customHeight="1" x14ac:dyDescent="0.35">
      <c r="C33" s="21">
        <v>1</v>
      </c>
      <c r="D33" s="8" t="s">
        <v>44</v>
      </c>
      <c r="E33" s="7" t="s">
        <v>9</v>
      </c>
      <c r="F33" s="86">
        <v>200000</v>
      </c>
      <c r="G33" s="53">
        <v>5</v>
      </c>
      <c r="H33" s="35">
        <f>F33*G33</f>
        <v>1000000</v>
      </c>
      <c r="I33" s="2"/>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c r="BJ33" s="1"/>
      <c r="BK33" s="1"/>
      <c r="BL33" s="1"/>
      <c r="BM33" s="1"/>
      <c r="BN33" s="1"/>
      <c r="BO33" s="1"/>
      <c r="BP33" s="1"/>
      <c r="BQ33" s="1"/>
      <c r="BR33" s="1"/>
      <c r="BS33" s="1"/>
      <c r="BT33" s="1"/>
      <c r="BU33" s="1"/>
      <c r="BV33" s="1"/>
      <c r="BW33" s="1"/>
      <c r="BX33" s="1"/>
      <c r="BY33" s="1"/>
      <c r="BZ33" s="1"/>
      <c r="CA33" s="1"/>
      <c r="CB33" s="1"/>
      <c r="CC33" s="1"/>
      <c r="CD33" s="1"/>
      <c r="CE33" s="1"/>
      <c r="CF33" s="1"/>
      <c r="CG33" s="1"/>
      <c r="CH33" s="1"/>
      <c r="CI33" s="1"/>
      <c r="CJ33" s="1"/>
      <c r="CK33" s="1"/>
      <c r="CL33" s="1"/>
      <c r="CM33" s="1"/>
      <c r="CN33" s="1"/>
      <c r="CO33" s="1"/>
      <c r="CP33" s="1"/>
      <c r="CQ33" s="1"/>
      <c r="CR33" s="1"/>
      <c r="CS33" s="1"/>
      <c r="CT33" s="1"/>
      <c r="CU33" s="1"/>
      <c r="CV33" s="1"/>
      <c r="CW33" s="1"/>
      <c r="CX33" s="1"/>
      <c r="CY33" s="1"/>
      <c r="CZ33" s="1"/>
      <c r="DA33" s="1"/>
      <c r="DB33" s="1"/>
      <c r="DC33" s="1"/>
      <c r="DD33" s="1"/>
      <c r="DE33" s="1"/>
      <c r="DF33" s="1"/>
      <c r="DG33" s="1"/>
      <c r="DH33" s="1"/>
      <c r="DI33" s="1"/>
      <c r="DJ33" s="1"/>
      <c r="DK33" s="1"/>
      <c r="DL33" s="1"/>
      <c r="DM33" s="1"/>
      <c r="DN33" s="1"/>
      <c r="DO33" s="1"/>
      <c r="DP33" s="1"/>
      <c r="DQ33" s="1"/>
      <c r="DR33" s="1"/>
      <c r="DS33" s="1"/>
      <c r="DT33" s="1"/>
      <c r="DU33" s="1"/>
      <c r="DV33" s="1"/>
      <c r="DW33" s="1"/>
      <c r="DX33" s="1"/>
      <c r="DY33" s="1"/>
      <c r="DZ33" s="1"/>
      <c r="EA33" s="1"/>
      <c r="EB33" s="1"/>
      <c r="EC33" s="1"/>
      <c r="ED33" s="1"/>
      <c r="EE33" s="1"/>
      <c r="EF33" s="1"/>
      <c r="EG33" s="1"/>
      <c r="EH33" s="1"/>
      <c r="EI33" s="1"/>
      <c r="EJ33" s="1"/>
      <c r="EK33" s="1"/>
      <c r="EL33" s="1"/>
      <c r="EM33" s="1"/>
      <c r="EN33" s="1"/>
      <c r="EO33" s="1"/>
      <c r="EP33" s="1"/>
      <c r="EQ33" s="1"/>
      <c r="ER33" s="1"/>
      <c r="ES33" s="1"/>
      <c r="ET33" s="1"/>
      <c r="EU33" s="1"/>
      <c r="EV33" s="1"/>
      <c r="EW33" s="1"/>
      <c r="EX33" s="1"/>
      <c r="EY33" s="1"/>
      <c r="EZ33" s="1"/>
      <c r="FA33" s="1"/>
      <c r="FB33" s="1"/>
      <c r="FC33" s="1"/>
      <c r="FD33" s="1"/>
      <c r="FE33" s="1"/>
      <c r="FF33" s="1"/>
      <c r="FG33" s="1"/>
      <c r="FH33" s="1"/>
      <c r="FI33" s="1"/>
      <c r="FJ33" s="1"/>
      <c r="FK33" s="1"/>
      <c r="FL33" s="1"/>
      <c r="FM33" s="1"/>
      <c r="FN33" s="1"/>
      <c r="FO33" s="1"/>
      <c r="FP33" s="1"/>
      <c r="FQ33" s="1"/>
      <c r="FR33" s="1"/>
      <c r="FS33" s="1"/>
      <c r="FT33" s="1"/>
      <c r="FU33" s="1"/>
      <c r="FV33" s="1"/>
      <c r="FW33" s="1"/>
      <c r="FX33" s="1"/>
      <c r="FY33" s="1"/>
      <c r="FZ33" s="1"/>
      <c r="GA33" s="1"/>
      <c r="GB33" s="1"/>
      <c r="GC33" s="1"/>
      <c r="GD33" s="1"/>
      <c r="GE33" s="1"/>
      <c r="GF33" s="1"/>
      <c r="GG33" s="1"/>
      <c r="GH33" s="1"/>
      <c r="GI33" s="1"/>
      <c r="GJ33" s="1"/>
      <c r="GK33" s="1"/>
      <c r="GL33" s="1"/>
      <c r="GM33" s="1"/>
      <c r="GN33" s="1"/>
      <c r="GO33" s="1"/>
      <c r="GP33" s="1"/>
      <c r="GQ33" s="1"/>
      <c r="GR33" s="1"/>
      <c r="GS33" s="1"/>
    </row>
    <row r="34" spans="1:210" s="5" customFormat="1" ht="20.149999999999999" customHeight="1" x14ac:dyDescent="0.35">
      <c r="C34" s="40"/>
      <c r="D34" s="37" t="s">
        <v>8</v>
      </c>
      <c r="E34" s="37"/>
      <c r="F34" s="55"/>
      <c r="G34" s="56"/>
      <c r="H34" s="57"/>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row>
    <row r="35" spans="1:210" s="5" customFormat="1" ht="45" customHeight="1" x14ac:dyDescent="0.35">
      <c r="C35" s="66">
        <v>1</v>
      </c>
      <c r="D35" s="36" t="s">
        <v>57</v>
      </c>
      <c r="E35" s="34" t="s">
        <v>7</v>
      </c>
      <c r="F35" s="98">
        <v>5000000</v>
      </c>
      <c r="G35" s="61">
        <v>3</v>
      </c>
      <c r="H35" s="35">
        <f>C35*F35*G35</f>
        <v>15000000</v>
      </c>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c r="DV35" s="1"/>
      <c r="DW35" s="1"/>
      <c r="DX35" s="1"/>
      <c r="DY35" s="1"/>
      <c r="DZ35" s="1"/>
      <c r="EA35" s="1"/>
      <c r="EB35" s="1"/>
      <c r="EC35" s="1"/>
      <c r="ED35" s="1"/>
      <c r="EE35" s="1"/>
      <c r="EF35" s="1"/>
      <c r="EG35" s="1"/>
      <c r="EH35" s="1"/>
      <c r="EI35" s="1"/>
      <c r="EJ35" s="1"/>
      <c r="EK35" s="1"/>
      <c r="EL35" s="1"/>
      <c r="EM35" s="1"/>
      <c r="EN35" s="1"/>
      <c r="EO35" s="1"/>
      <c r="EP35" s="1"/>
      <c r="EQ35" s="1"/>
      <c r="ER35" s="1"/>
      <c r="ES35" s="1"/>
      <c r="ET35" s="1"/>
      <c r="EU35" s="1"/>
      <c r="EV35" s="1"/>
      <c r="EW35" s="1"/>
      <c r="EX35" s="1"/>
      <c r="EY35" s="1"/>
      <c r="EZ35" s="1"/>
      <c r="FA35" s="1"/>
      <c r="FB35" s="1"/>
      <c r="FC35" s="1"/>
      <c r="FD35" s="1"/>
      <c r="FE35" s="1"/>
      <c r="FF35" s="1"/>
      <c r="FG35" s="1"/>
      <c r="FH35" s="1"/>
      <c r="FI35" s="1"/>
      <c r="FJ35" s="1"/>
      <c r="FK35" s="1"/>
      <c r="FL35" s="1"/>
      <c r="FM35" s="1"/>
      <c r="FN35" s="1"/>
      <c r="FO35" s="1"/>
      <c r="FP35" s="1"/>
      <c r="FQ35" s="1"/>
      <c r="FR35" s="1"/>
      <c r="FS35" s="1"/>
      <c r="FT35" s="1"/>
      <c r="FU35" s="1"/>
      <c r="FV35" s="1"/>
      <c r="FW35" s="1"/>
      <c r="FX35" s="1"/>
      <c r="FY35" s="1"/>
      <c r="FZ35" s="1"/>
      <c r="GA35" s="1"/>
      <c r="GB35" s="1"/>
      <c r="GC35" s="1"/>
      <c r="GD35" s="1"/>
      <c r="GE35" s="1"/>
      <c r="GF35" s="1"/>
      <c r="GG35" s="1"/>
      <c r="GH35" s="1"/>
      <c r="GI35" s="1"/>
      <c r="GJ35" s="1"/>
      <c r="GK35" s="1"/>
      <c r="GL35" s="1"/>
      <c r="GM35" s="1"/>
      <c r="GN35" s="1"/>
      <c r="GO35" s="1"/>
      <c r="GP35" s="1"/>
      <c r="GQ35" s="1"/>
      <c r="GR35" s="1"/>
      <c r="GS35" s="1"/>
    </row>
    <row r="36" spans="1:210" s="5" customFormat="1" ht="15" customHeight="1" x14ac:dyDescent="0.35">
      <c r="C36" s="66">
        <v>1</v>
      </c>
      <c r="D36" s="60" t="s">
        <v>58</v>
      </c>
      <c r="E36" s="34" t="s">
        <v>7</v>
      </c>
      <c r="F36" s="98">
        <v>5212336</v>
      </c>
      <c r="G36" s="61">
        <v>1</v>
      </c>
      <c r="H36" s="35">
        <f>C36*F36*G36</f>
        <v>5212336</v>
      </c>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c r="DV36" s="1"/>
      <c r="DW36" s="1"/>
      <c r="DX36" s="1"/>
      <c r="DY36" s="1"/>
      <c r="DZ36" s="1"/>
      <c r="EA36" s="1"/>
      <c r="EB36" s="1"/>
      <c r="EC36" s="1"/>
      <c r="ED36" s="1"/>
      <c r="EE36" s="1"/>
      <c r="EF36" s="1"/>
      <c r="EG36" s="1"/>
      <c r="EH36" s="1"/>
      <c r="EI36" s="1"/>
      <c r="EJ36" s="1"/>
      <c r="EK36" s="1"/>
      <c r="EL36" s="1"/>
      <c r="EM36" s="1"/>
      <c r="EN36" s="1"/>
      <c r="EO36" s="1"/>
      <c r="EP36" s="1"/>
      <c r="EQ36" s="1"/>
      <c r="ER36" s="1"/>
      <c r="ES36" s="1"/>
      <c r="ET36" s="1"/>
      <c r="EU36" s="1"/>
      <c r="EV36" s="1"/>
      <c r="EW36" s="1"/>
      <c r="EX36" s="1"/>
      <c r="EY36" s="1"/>
      <c r="EZ36" s="1"/>
      <c r="FA36" s="1"/>
      <c r="FB36" s="1"/>
      <c r="FC36" s="1"/>
      <c r="FD36" s="1"/>
      <c r="FE36" s="1"/>
      <c r="FF36" s="1"/>
      <c r="FG36" s="1"/>
      <c r="FH36" s="1"/>
      <c r="FI36" s="1"/>
      <c r="FJ36" s="1"/>
      <c r="FK36" s="1"/>
      <c r="FL36" s="1"/>
      <c r="FM36" s="1"/>
      <c r="FN36" s="1"/>
      <c r="FO36" s="1"/>
      <c r="FP36" s="1"/>
      <c r="FQ36" s="1"/>
      <c r="FR36" s="1"/>
      <c r="FS36" s="1"/>
      <c r="FT36" s="1"/>
      <c r="FU36" s="1"/>
      <c r="FV36" s="1"/>
      <c r="FW36" s="1"/>
      <c r="FX36" s="1"/>
      <c r="FY36" s="1"/>
      <c r="FZ36" s="1"/>
      <c r="GA36" s="1"/>
      <c r="GB36" s="1"/>
      <c r="GC36" s="1"/>
      <c r="GD36" s="1"/>
      <c r="GE36" s="1"/>
      <c r="GF36" s="1"/>
      <c r="GG36" s="1"/>
      <c r="GH36" s="1"/>
      <c r="GI36" s="1"/>
      <c r="GJ36" s="1"/>
      <c r="GK36" s="1"/>
      <c r="GL36" s="1"/>
      <c r="GM36" s="1"/>
      <c r="GN36" s="1"/>
      <c r="GO36" s="1"/>
      <c r="GP36" s="1"/>
      <c r="GQ36" s="1"/>
      <c r="GR36" s="1"/>
      <c r="GS36" s="1"/>
    </row>
    <row r="37" spans="1:210" s="5" customFormat="1" ht="30" customHeight="1" x14ac:dyDescent="0.35">
      <c r="C37" s="21">
        <v>1</v>
      </c>
      <c r="D37" s="60" t="s">
        <v>59</v>
      </c>
      <c r="E37" s="7" t="s">
        <v>4</v>
      </c>
      <c r="F37" s="86">
        <v>600000</v>
      </c>
      <c r="G37" s="61">
        <v>4</v>
      </c>
      <c r="H37" s="35">
        <f>C37*F37*G37</f>
        <v>2400000</v>
      </c>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c r="DV37" s="1"/>
      <c r="DW37" s="1"/>
      <c r="DX37" s="1"/>
      <c r="DY37" s="1"/>
      <c r="DZ37" s="1"/>
      <c r="EA37" s="1"/>
      <c r="EB37" s="1"/>
      <c r="EC37" s="1"/>
      <c r="ED37" s="1"/>
      <c r="EE37" s="1"/>
      <c r="EF37" s="1"/>
      <c r="EG37" s="1"/>
      <c r="EH37" s="1"/>
      <c r="EI37" s="1"/>
      <c r="EJ37" s="1"/>
      <c r="EK37" s="1"/>
      <c r="EL37" s="1"/>
      <c r="EM37" s="1"/>
      <c r="EN37" s="1"/>
      <c r="EO37" s="1"/>
      <c r="EP37" s="1"/>
      <c r="EQ37" s="1"/>
      <c r="ER37" s="1"/>
      <c r="ES37" s="1"/>
      <c r="ET37" s="1"/>
      <c r="EU37" s="1"/>
      <c r="EV37" s="1"/>
      <c r="EW37" s="1"/>
      <c r="EX37" s="1"/>
      <c r="EY37" s="1"/>
      <c r="EZ37" s="1"/>
      <c r="FA37" s="1"/>
      <c r="FB37" s="1"/>
      <c r="FC37" s="1"/>
      <c r="FD37" s="1"/>
      <c r="FE37" s="1"/>
      <c r="FF37" s="1"/>
      <c r="FG37" s="1"/>
      <c r="FH37" s="1"/>
      <c r="FI37" s="1"/>
      <c r="FJ37" s="1"/>
      <c r="FK37" s="1"/>
      <c r="FL37" s="1"/>
      <c r="FM37" s="1"/>
      <c r="FN37" s="1"/>
      <c r="FO37" s="1"/>
      <c r="FP37" s="1"/>
      <c r="FQ37" s="1"/>
      <c r="FR37" s="1"/>
      <c r="FS37" s="1"/>
      <c r="FT37" s="1"/>
      <c r="FU37" s="1"/>
      <c r="FV37" s="1"/>
      <c r="FW37" s="1"/>
      <c r="FX37" s="1"/>
      <c r="FY37" s="1"/>
      <c r="FZ37" s="1"/>
      <c r="GA37" s="1"/>
      <c r="GB37" s="1"/>
      <c r="GC37" s="1"/>
      <c r="GD37" s="1"/>
      <c r="GE37" s="1"/>
      <c r="GF37" s="1"/>
      <c r="GG37" s="1"/>
      <c r="GH37" s="1"/>
      <c r="GI37" s="1"/>
      <c r="GJ37" s="1"/>
      <c r="GK37" s="1"/>
      <c r="GL37" s="1"/>
      <c r="GM37" s="1"/>
      <c r="GN37" s="1"/>
      <c r="GO37" s="1"/>
      <c r="GP37" s="1"/>
      <c r="GQ37" s="1"/>
      <c r="GR37" s="1"/>
      <c r="GS37" s="1"/>
    </row>
    <row r="38" spans="1:210" s="5" customFormat="1" ht="30" customHeight="1" x14ac:dyDescent="0.35">
      <c r="C38" s="21">
        <v>1</v>
      </c>
      <c r="D38" s="8" t="s">
        <v>45</v>
      </c>
      <c r="E38" s="7" t="s">
        <v>4</v>
      </c>
      <c r="F38" s="86">
        <v>1250000</v>
      </c>
      <c r="G38" s="61">
        <v>4</v>
      </c>
      <c r="H38" s="35">
        <f>C38*F38*G38</f>
        <v>5000000</v>
      </c>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c r="DV38" s="1"/>
      <c r="DW38" s="1"/>
      <c r="DX38" s="1"/>
      <c r="DY38" s="1"/>
      <c r="DZ38" s="1"/>
      <c r="EA38" s="1"/>
      <c r="EB38" s="1"/>
      <c r="EC38" s="1"/>
      <c r="ED38" s="1"/>
      <c r="EE38" s="1"/>
      <c r="EF38" s="1"/>
      <c r="EG38" s="1"/>
      <c r="EH38" s="1"/>
      <c r="EI38" s="1"/>
      <c r="EJ38" s="1"/>
      <c r="EK38" s="1"/>
      <c r="EL38" s="1"/>
      <c r="EM38" s="1"/>
      <c r="EN38" s="1"/>
      <c r="EO38" s="1"/>
      <c r="EP38" s="1"/>
      <c r="EQ38" s="1"/>
      <c r="ER38" s="1"/>
      <c r="ES38" s="1"/>
      <c r="ET38" s="1"/>
      <c r="EU38" s="1"/>
      <c r="EV38" s="1"/>
      <c r="EW38" s="1"/>
      <c r="EX38" s="1"/>
      <c r="EY38" s="1"/>
      <c r="EZ38" s="1"/>
      <c r="FA38" s="1"/>
      <c r="FB38" s="1"/>
      <c r="FC38" s="1"/>
      <c r="FD38" s="1"/>
      <c r="FE38" s="1"/>
      <c r="FF38" s="1"/>
      <c r="FG38" s="1"/>
      <c r="FH38" s="1"/>
      <c r="FI38" s="1"/>
      <c r="FJ38" s="1"/>
      <c r="FK38" s="1"/>
      <c r="FL38" s="1"/>
      <c r="FM38" s="1"/>
      <c r="FN38" s="1"/>
      <c r="FO38" s="1"/>
      <c r="FP38" s="1"/>
      <c r="FQ38" s="1"/>
      <c r="FR38" s="1"/>
      <c r="FS38" s="1"/>
      <c r="FT38" s="1"/>
      <c r="FU38" s="1"/>
      <c r="FV38" s="1"/>
      <c r="FW38" s="1"/>
      <c r="FX38" s="1"/>
      <c r="FY38" s="1"/>
      <c r="FZ38" s="1"/>
      <c r="GA38" s="1"/>
      <c r="GB38" s="1"/>
      <c r="GC38" s="1"/>
      <c r="GD38" s="1"/>
      <c r="GE38" s="1"/>
      <c r="GF38" s="1"/>
      <c r="GG38" s="1"/>
      <c r="GH38" s="1"/>
      <c r="GI38" s="1"/>
      <c r="GJ38" s="1"/>
      <c r="GK38" s="1"/>
      <c r="GL38" s="1"/>
      <c r="GM38" s="1"/>
      <c r="GN38" s="1"/>
      <c r="GO38" s="1"/>
      <c r="GP38" s="1"/>
      <c r="GQ38" s="1"/>
      <c r="GR38" s="1"/>
      <c r="GS38" s="1"/>
    </row>
    <row r="39" spans="1:210" s="48" customFormat="1" ht="20.149999999999999" customHeight="1" x14ac:dyDescent="0.35">
      <c r="A39" s="5"/>
      <c r="B39" s="5"/>
      <c r="C39" s="40"/>
      <c r="D39" s="37" t="s">
        <v>6</v>
      </c>
      <c r="E39" s="37"/>
      <c r="F39" s="85"/>
      <c r="G39" s="56"/>
      <c r="H39" s="57"/>
      <c r="I39" s="1"/>
      <c r="O39" s="51"/>
      <c r="P39" s="52"/>
      <c r="Q39" s="49"/>
      <c r="R39" s="49"/>
      <c r="S39" s="49"/>
      <c r="T39" s="49"/>
      <c r="U39" s="49"/>
      <c r="V39" s="49"/>
      <c r="W39" s="49"/>
      <c r="X39" s="49"/>
      <c r="Y39" s="49"/>
      <c r="Z39" s="49"/>
      <c r="AA39" s="49"/>
      <c r="AB39" s="49"/>
      <c r="AC39" s="49"/>
      <c r="AD39" s="49"/>
      <c r="AE39" s="49"/>
      <c r="AF39" s="49"/>
      <c r="AG39" s="49"/>
      <c r="AH39" s="49"/>
      <c r="AI39" s="49"/>
      <c r="AJ39" s="49"/>
      <c r="AK39" s="49"/>
      <c r="AL39" s="49"/>
      <c r="AM39" s="49"/>
      <c r="AN39" s="49"/>
      <c r="AO39" s="49"/>
      <c r="AP39" s="49"/>
      <c r="AQ39" s="49"/>
      <c r="AR39" s="49"/>
      <c r="AS39" s="49"/>
      <c r="AT39" s="49"/>
      <c r="AU39" s="49"/>
      <c r="AV39" s="49"/>
      <c r="AW39" s="49"/>
      <c r="AX39" s="49"/>
      <c r="AY39" s="49"/>
      <c r="AZ39" s="49"/>
      <c r="BA39" s="49"/>
      <c r="BB39" s="49"/>
      <c r="BC39" s="49"/>
      <c r="BD39" s="49"/>
      <c r="BE39" s="49"/>
      <c r="BF39" s="49"/>
      <c r="BG39" s="49"/>
      <c r="BH39" s="49"/>
      <c r="BI39" s="49"/>
      <c r="BJ39" s="49"/>
      <c r="BK39" s="49"/>
      <c r="BL39" s="49"/>
      <c r="BM39" s="49"/>
      <c r="BN39" s="49"/>
      <c r="BO39" s="49"/>
      <c r="BP39" s="49"/>
      <c r="BQ39" s="49"/>
      <c r="BR39" s="49"/>
      <c r="BS39" s="49"/>
      <c r="BT39" s="49"/>
      <c r="BU39" s="49"/>
      <c r="BV39" s="49"/>
      <c r="BW39" s="49"/>
      <c r="BX39" s="49"/>
      <c r="BY39" s="49"/>
      <c r="BZ39" s="49"/>
      <c r="CA39" s="49"/>
      <c r="CB39" s="49"/>
      <c r="CC39" s="49"/>
      <c r="CD39" s="49"/>
      <c r="CE39" s="49"/>
      <c r="CF39" s="49"/>
      <c r="CG39" s="49"/>
      <c r="CH39" s="49"/>
      <c r="CI39" s="49"/>
      <c r="CJ39" s="49"/>
      <c r="CK39" s="49"/>
      <c r="CL39" s="49"/>
      <c r="CM39" s="49"/>
      <c r="CN39" s="49"/>
      <c r="CO39" s="49"/>
      <c r="CP39" s="49"/>
      <c r="CQ39" s="49"/>
      <c r="CR39" s="49"/>
      <c r="CS39" s="49"/>
      <c r="CT39" s="49"/>
      <c r="CU39" s="49"/>
      <c r="CV39" s="49"/>
      <c r="CW39" s="49"/>
      <c r="CX39" s="49"/>
      <c r="CY39" s="49"/>
      <c r="CZ39" s="49"/>
      <c r="DA39" s="49"/>
      <c r="DB39" s="49"/>
      <c r="DC39" s="49"/>
      <c r="DD39" s="49"/>
      <c r="DE39" s="49"/>
      <c r="DF39" s="49"/>
      <c r="DG39" s="49"/>
      <c r="DH39" s="49"/>
      <c r="DI39" s="49"/>
      <c r="DJ39" s="49"/>
      <c r="DK39" s="49"/>
      <c r="DL39" s="49"/>
      <c r="DM39" s="49"/>
      <c r="DN39" s="49"/>
      <c r="DO39" s="49"/>
      <c r="DP39" s="49"/>
      <c r="DQ39" s="49"/>
      <c r="DR39" s="49"/>
      <c r="DS39" s="49"/>
      <c r="DT39" s="49"/>
      <c r="DU39" s="49"/>
      <c r="DV39" s="49"/>
      <c r="DW39" s="49"/>
      <c r="DX39" s="49"/>
      <c r="DY39" s="49"/>
      <c r="DZ39" s="49"/>
      <c r="EA39" s="49"/>
      <c r="EB39" s="49"/>
      <c r="EC39" s="49"/>
      <c r="ED39" s="49"/>
      <c r="EE39" s="49"/>
      <c r="EF39" s="49"/>
      <c r="EG39" s="49"/>
      <c r="EH39" s="49"/>
      <c r="EI39" s="49"/>
      <c r="EJ39" s="49"/>
      <c r="EK39" s="49"/>
      <c r="EL39" s="49"/>
      <c r="EM39" s="49"/>
      <c r="EN39" s="49"/>
      <c r="EO39" s="49"/>
      <c r="EP39" s="49"/>
      <c r="EQ39" s="49"/>
      <c r="ER39" s="49"/>
      <c r="ES39" s="49"/>
      <c r="ET39" s="49"/>
      <c r="EU39" s="49"/>
      <c r="EV39" s="49"/>
      <c r="EW39" s="49"/>
      <c r="EX39" s="49"/>
      <c r="EY39" s="49"/>
      <c r="EZ39" s="49"/>
      <c r="FA39" s="49"/>
      <c r="FB39" s="49"/>
      <c r="FC39" s="49"/>
      <c r="FD39" s="49"/>
      <c r="FE39" s="49"/>
      <c r="FF39" s="49"/>
      <c r="FG39" s="49"/>
      <c r="FH39" s="49"/>
      <c r="FI39" s="49"/>
      <c r="FJ39" s="49"/>
      <c r="FK39" s="49"/>
      <c r="FL39" s="49"/>
      <c r="FM39" s="49"/>
      <c r="FN39" s="49"/>
      <c r="FO39" s="49"/>
      <c r="FP39" s="49"/>
      <c r="FQ39" s="49"/>
      <c r="FR39" s="49"/>
      <c r="FS39" s="49"/>
      <c r="FT39" s="49"/>
      <c r="FU39" s="49"/>
      <c r="FV39" s="49"/>
      <c r="FW39" s="49"/>
      <c r="FX39" s="49"/>
      <c r="FY39" s="49"/>
      <c r="FZ39" s="49"/>
      <c r="GA39" s="49"/>
      <c r="GB39" s="49"/>
      <c r="GC39" s="49"/>
      <c r="GD39" s="49"/>
      <c r="GE39" s="49"/>
      <c r="GF39" s="49"/>
      <c r="GG39" s="49"/>
      <c r="GH39" s="49"/>
      <c r="GI39" s="49"/>
      <c r="GJ39" s="49"/>
      <c r="GK39" s="49"/>
      <c r="GL39" s="49"/>
      <c r="GM39" s="49"/>
      <c r="GN39" s="49"/>
      <c r="GO39" s="49"/>
      <c r="GP39" s="49"/>
      <c r="GQ39" s="49"/>
      <c r="GR39" s="49"/>
      <c r="GS39" s="49"/>
      <c r="GT39" s="49"/>
      <c r="GU39" s="49"/>
      <c r="GV39" s="49"/>
      <c r="GW39" s="49"/>
      <c r="GX39" s="49"/>
      <c r="GY39" s="49"/>
      <c r="GZ39" s="49"/>
      <c r="HA39" s="49"/>
      <c r="HB39" s="49"/>
    </row>
    <row r="40" spans="1:210" s="5" customFormat="1" ht="30" customHeight="1" x14ac:dyDescent="0.35">
      <c r="C40" s="67">
        <v>1</v>
      </c>
      <c r="D40" s="10" t="s">
        <v>5</v>
      </c>
      <c r="E40" s="54" t="s">
        <v>4</v>
      </c>
      <c r="F40" s="99">
        <v>1300000</v>
      </c>
      <c r="G40" s="61">
        <v>2</v>
      </c>
      <c r="H40" s="9">
        <f>C40*F40*G40</f>
        <v>2600000</v>
      </c>
      <c r="I40" s="48"/>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c r="BJ40" s="1"/>
      <c r="BK40" s="1"/>
      <c r="BL40" s="1"/>
      <c r="BM40" s="1"/>
      <c r="BN40" s="1"/>
      <c r="BO40" s="1"/>
      <c r="BP40" s="1"/>
      <c r="BQ40" s="1"/>
      <c r="BR40" s="1"/>
      <c r="BS40" s="1"/>
      <c r="BT40" s="1"/>
      <c r="BU40" s="1"/>
      <c r="BV40" s="1"/>
      <c r="BW40" s="1"/>
      <c r="BX40" s="1"/>
      <c r="BY40" s="1"/>
      <c r="BZ40" s="1"/>
      <c r="CA40" s="1"/>
      <c r="CB40" s="1"/>
      <c r="CC40" s="1"/>
      <c r="CD40" s="1"/>
      <c r="CE40" s="1"/>
      <c r="CF40" s="1"/>
      <c r="CG40" s="1"/>
      <c r="CH40" s="1"/>
      <c r="CI40" s="1"/>
      <c r="CJ40" s="1"/>
      <c r="CK40" s="1"/>
      <c r="CL40" s="1"/>
      <c r="CM40" s="1"/>
      <c r="CN40" s="1"/>
      <c r="CO40" s="1"/>
      <c r="CP40" s="1"/>
      <c r="CQ40" s="1"/>
      <c r="CR40" s="1"/>
      <c r="CS40" s="1"/>
      <c r="CT40" s="1"/>
      <c r="CU40" s="1"/>
      <c r="CV40" s="1"/>
      <c r="CW40" s="1"/>
      <c r="CX40" s="1"/>
      <c r="CY40" s="1"/>
      <c r="CZ40" s="1"/>
      <c r="DA40" s="1"/>
      <c r="DB40" s="1"/>
      <c r="DC40" s="1"/>
      <c r="DD40" s="1"/>
      <c r="DE40" s="1"/>
      <c r="DF40" s="1"/>
      <c r="DG40" s="1"/>
      <c r="DH40" s="1"/>
      <c r="DI40" s="1"/>
      <c r="DJ40" s="1"/>
      <c r="DK40" s="1"/>
      <c r="DL40" s="1"/>
      <c r="DM40" s="1"/>
      <c r="DN40" s="1"/>
      <c r="DO40" s="1"/>
      <c r="DP40" s="1"/>
      <c r="DQ40" s="1"/>
      <c r="DR40" s="1"/>
      <c r="DS40" s="1"/>
      <c r="DT40" s="1"/>
      <c r="DU40" s="1"/>
      <c r="DV40" s="1"/>
      <c r="DW40" s="1"/>
      <c r="DX40" s="1"/>
      <c r="DY40" s="1"/>
      <c r="DZ40" s="1"/>
      <c r="EA40" s="1"/>
      <c r="EB40" s="1"/>
      <c r="EC40" s="1"/>
      <c r="ED40" s="1"/>
      <c r="EE40" s="1"/>
      <c r="EF40" s="1"/>
      <c r="EG40" s="1"/>
      <c r="EH40" s="1"/>
      <c r="EI40" s="1"/>
      <c r="EJ40" s="1"/>
      <c r="EK40" s="1"/>
      <c r="EL40" s="1"/>
      <c r="EM40" s="1"/>
      <c r="EN40" s="1"/>
      <c r="EO40" s="1"/>
      <c r="EP40" s="1"/>
      <c r="EQ40" s="1"/>
      <c r="ER40" s="1"/>
      <c r="ES40" s="1"/>
      <c r="ET40" s="1"/>
      <c r="EU40" s="1"/>
      <c r="EV40" s="1"/>
      <c r="EW40" s="1"/>
      <c r="EX40" s="1"/>
      <c r="EY40" s="1"/>
      <c r="EZ40" s="1"/>
      <c r="FA40" s="1"/>
      <c r="FB40" s="1"/>
      <c r="FC40" s="1"/>
      <c r="FD40" s="1"/>
      <c r="FE40" s="1"/>
      <c r="FF40" s="1"/>
      <c r="FG40" s="1"/>
      <c r="FH40" s="1"/>
      <c r="FI40" s="1"/>
      <c r="FJ40" s="1"/>
      <c r="FK40" s="1"/>
      <c r="FL40" s="1"/>
      <c r="FM40" s="1"/>
      <c r="FN40" s="1"/>
      <c r="FO40" s="1"/>
      <c r="FP40" s="1"/>
      <c r="FQ40" s="1"/>
      <c r="FR40" s="1"/>
      <c r="FS40" s="1"/>
      <c r="FT40" s="1"/>
      <c r="FU40" s="1"/>
      <c r="FV40" s="1"/>
      <c r="FW40" s="1"/>
      <c r="FX40" s="1"/>
      <c r="FY40" s="1"/>
      <c r="FZ40" s="1"/>
      <c r="GA40" s="1"/>
      <c r="GB40" s="1"/>
      <c r="GC40" s="1"/>
      <c r="GD40" s="1"/>
      <c r="GE40" s="1"/>
      <c r="GF40" s="1"/>
      <c r="GG40" s="1"/>
      <c r="GH40" s="1"/>
      <c r="GI40" s="1"/>
      <c r="GJ40" s="1"/>
      <c r="GK40" s="1"/>
      <c r="GL40" s="1"/>
      <c r="GM40" s="1"/>
      <c r="GN40" s="1"/>
      <c r="GO40" s="1"/>
      <c r="GP40" s="1"/>
      <c r="GQ40" s="1"/>
      <c r="GR40" s="1"/>
      <c r="GS40" s="1"/>
    </row>
    <row r="41" spans="1:210" s="5" customFormat="1" ht="30" customHeight="1" x14ac:dyDescent="0.35">
      <c r="C41" s="21">
        <v>1</v>
      </c>
      <c r="D41" s="8" t="s">
        <v>46</v>
      </c>
      <c r="E41" s="7" t="s">
        <v>4</v>
      </c>
      <c r="F41" s="86">
        <v>355000</v>
      </c>
      <c r="G41" s="61">
        <v>4</v>
      </c>
      <c r="H41" s="9">
        <f>C41*F41*G41</f>
        <v>1420000</v>
      </c>
      <c r="I41" s="1"/>
      <c r="J41" s="1"/>
      <c r="K41" s="22"/>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c r="BJ41" s="1"/>
      <c r="BK41" s="1"/>
      <c r="BL41" s="1"/>
      <c r="BM41" s="1"/>
      <c r="BN41" s="1"/>
      <c r="BO41" s="1"/>
      <c r="BP41" s="1"/>
      <c r="BQ41" s="1"/>
      <c r="BR41" s="1"/>
      <c r="BS41" s="1"/>
      <c r="BT41" s="1"/>
      <c r="BU41" s="1"/>
      <c r="BV41" s="1"/>
      <c r="BW41" s="1"/>
      <c r="BX41" s="1"/>
      <c r="BY41" s="1"/>
      <c r="BZ41" s="1"/>
      <c r="CA41" s="1"/>
      <c r="CB41" s="1"/>
      <c r="CC41" s="1"/>
      <c r="CD41" s="1"/>
      <c r="CE41" s="1"/>
      <c r="CF41" s="1"/>
      <c r="CG41" s="1"/>
      <c r="CH41" s="1"/>
      <c r="CI41" s="1"/>
      <c r="CJ41" s="1"/>
      <c r="CK41" s="1"/>
      <c r="CL41" s="1"/>
      <c r="CM41" s="1"/>
      <c r="CN41" s="1"/>
      <c r="CO41" s="1"/>
      <c r="CP41" s="1"/>
      <c r="CQ41" s="1"/>
      <c r="CR41" s="1"/>
      <c r="CS41" s="1"/>
      <c r="CT41" s="1"/>
      <c r="CU41" s="1"/>
      <c r="CV41" s="1"/>
      <c r="CW41" s="1"/>
      <c r="CX41" s="1"/>
      <c r="CY41" s="1"/>
      <c r="CZ41" s="1"/>
      <c r="DA41" s="1"/>
      <c r="DB41" s="1"/>
      <c r="DC41" s="1"/>
      <c r="DD41" s="1"/>
      <c r="DE41" s="1"/>
      <c r="DF41" s="1"/>
      <c r="DG41" s="1"/>
      <c r="DH41" s="1"/>
      <c r="DI41" s="1"/>
      <c r="DJ41" s="1"/>
      <c r="DK41" s="1"/>
      <c r="DL41" s="1"/>
      <c r="DM41" s="1"/>
      <c r="DN41" s="1"/>
      <c r="DO41" s="1"/>
      <c r="DP41" s="1"/>
      <c r="DQ41" s="1"/>
      <c r="DR41" s="1"/>
      <c r="DS41" s="1"/>
      <c r="DT41" s="1"/>
      <c r="DU41" s="1"/>
      <c r="DV41" s="1"/>
      <c r="DW41" s="1"/>
      <c r="DX41" s="1"/>
      <c r="DY41" s="1"/>
      <c r="DZ41" s="1"/>
      <c r="EA41" s="1"/>
      <c r="EB41" s="1"/>
      <c r="EC41" s="1"/>
      <c r="ED41" s="1"/>
      <c r="EE41" s="1"/>
      <c r="EF41" s="1"/>
      <c r="EG41" s="1"/>
      <c r="EH41" s="1"/>
      <c r="EI41" s="1"/>
      <c r="EJ41" s="1"/>
      <c r="EK41" s="1"/>
      <c r="EL41" s="1"/>
      <c r="EM41" s="1"/>
      <c r="EN41" s="1"/>
      <c r="EO41" s="1"/>
      <c r="EP41" s="1"/>
      <c r="EQ41" s="1"/>
      <c r="ER41" s="1"/>
      <c r="ES41" s="1"/>
      <c r="ET41" s="1"/>
      <c r="EU41" s="1"/>
      <c r="EV41" s="1"/>
      <c r="EW41" s="1"/>
      <c r="EX41" s="1"/>
      <c r="EY41" s="1"/>
      <c r="EZ41" s="1"/>
      <c r="FA41" s="1"/>
      <c r="FB41" s="1"/>
      <c r="FC41" s="1"/>
      <c r="FD41" s="1"/>
      <c r="FE41" s="1"/>
      <c r="FF41" s="1"/>
      <c r="FG41" s="1"/>
      <c r="FH41" s="1"/>
      <c r="FI41" s="1"/>
      <c r="FJ41" s="1"/>
      <c r="FK41" s="1"/>
      <c r="FL41" s="1"/>
      <c r="FM41" s="1"/>
      <c r="FN41" s="1"/>
      <c r="FO41" s="1"/>
      <c r="FP41" s="1"/>
      <c r="FQ41" s="1"/>
      <c r="FR41" s="1"/>
      <c r="FS41" s="1"/>
      <c r="FT41" s="1"/>
      <c r="FU41" s="1"/>
      <c r="FV41" s="1"/>
      <c r="FW41" s="1"/>
      <c r="FX41" s="1"/>
      <c r="FY41" s="1"/>
      <c r="FZ41" s="1"/>
      <c r="GA41" s="1"/>
      <c r="GB41" s="1"/>
      <c r="GC41" s="1"/>
      <c r="GD41" s="1"/>
      <c r="GE41" s="1"/>
      <c r="GF41" s="1"/>
      <c r="GG41" s="1"/>
      <c r="GH41" s="1"/>
      <c r="GI41" s="1"/>
      <c r="GJ41" s="1"/>
      <c r="GK41" s="1"/>
      <c r="GL41" s="1"/>
      <c r="GM41" s="1"/>
      <c r="GN41" s="1"/>
      <c r="GO41" s="1"/>
      <c r="GP41" s="1"/>
      <c r="GQ41" s="1"/>
      <c r="GR41" s="1"/>
      <c r="GS41" s="1"/>
    </row>
    <row r="42" spans="1:210" s="5" customFormat="1" ht="30" customHeight="1" thickBot="1" x14ac:dyDescent="0.4">
      <c r="C42" s="21">
        <v>1</v>
      </c>
      <c r="D42" s="8" t="s">
        <v>47</v>
      </c>
      <c r="E42" s="7" t="s">
        <v>4</v>
      </c>
      <c r="F42" s="86">
        <v>500000</v>
      </c>
      <c r="G42" s="61">
        <v>4</v>
      </c>
      <c r="H42" s="9">
        <f>C42*F42*G42</f>
        <v>2000000</v>
      </c>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c r="BJ42" s="1"/>
      <c r="BK42" s="1"/>
      <c r="BL42" s="1"/>
      <c r="BM42" s="1"/>
      <c r="BN42" s="1"/>
      <c r="BO42" s="1"/>
      <c r="BP42" s="1"/>
      <c r="BQ42" s="1"/>
      <c r="BR42" s="1"/>
      <c r="BS42" s="1"/>
      <c r="BT42" s="1"/>
      <c r="BU42" s="1"/>
      <c r="BV42" s="1"/>
      <c r="BW42" s="1"/>
      <c r="BX42" s="1"/>
      <c r="BY42" s="1"/>
      <c r="BZ42" s="1"/>
      <c r="CA42" s="1"/>
      <c r="CB42" s="1"/>
      <c r="CC42" s="1"/>
      <c r="CD42" s="1"/>
      <c r="CE42" s="1"/>
      <c r="CF42" s="1"/>
      <c r="CG42" s="1"/>
      <c r="CH42" s="1"/>
      <c r="CI42" s="1"/>
      <c r="CJ42" s="1"/>
      <c r="CK42" s="1"/>
      <c r="CL42" s="1"/>
      <c r="CM42" s="1"/>
      <c r="CN42" s="1"/>
      <c r="CO42" s="1"/>
      <c r="CP42" s="1"/>
      <c r="CQ42" s="1"/>
      <c r="CR42" s="1"/>
      <c r="CS42" s="1"/>
      <c r="CT42" s="1"/>
      <c r="CU42" s="1"/>
      <c r="CV42" s="1"/>
      <c r="CW42" s="1"/>
      <c r="CX42" s="1"/>
      <c r="CY42" s="1"/>
      <c r="CZ42" s="1"/>
      <c r="DA42" s="1"/>
      <c r="DB42" s="1"/>
      <c r="DC42" s="1"/>
      <c r="DD42" s="1"/>
      <c r="DE42" s="1"/>
      <c r="DF42" s="1"/>
      <c r="DG42" s="1"/>
      <c r="DH42" s="1"/>
      <c r="DI42" s="1"/>
      <c r="DJ42" s="1"/>
      <c r="DK42" s="1"/>
      <c r="DL42" s="1"/>
      <c r="DM42" s="1"/>
      <c r="DN42" s="1"/>
      <c r="DO42" s="1"/>
      <c r="DP42" s="1"/>
      <c r="DQ42" s="1"/>
      <c r="DR42" s="1"/>
      <c r="DS42" s="1"/>
      <c r="DT42" s="1"/>
      <c r="DU42" s="1"/>
      <c r="DV42" s="1"/>
      <c r="DW42" s="1"/>
      <c r="DX42" s="1"/>
      <c r="DY42" s="1"/>
      <c r="DZ42" s="1"/>
      <c r="EA42" s="1"/>
      <c r="EB42" s="1"/>
      <c r="EC42" s="1"/>
      <c r="ED42" s="1"/>
      <c r="EE42" s="1"/>
      <c r="EF42" s="1"/>
      <c r="EG42" s="1"/>
      <c r="EH42" s="1"/>
      <c r="EI42" s="1"/>
      <c r="EJ42" s="1"/>
      <c r="EK42" s="1"/>
      <c r="EL42" s="1"/>
      <c r="EM42" s="1"/>
      <c r="EN42" s="1"/>
      <c r="EO42" s="1"/>
      <c r="EP42" s="1"/>
      <c r="EQ42" s="1"/>
      <c r="ER42" s="1"/>
      <c r="ES42" s="1"/>
      <c r="ET42" s="1"/>
      <c r="EU42" s="1"/>
      <c r="EV42" s="1"/>
      <c r="EW42" s="1"/>
      <c r="EX42" s="1"/>
      <c r="EY42" s="1"/>
      <c r="EZ42" s="1"/>
      <c r="FA42" s="1"/>
      <c r="FB42" s="1"/>
      <c r="FC42" s="1"/>
      <c r="FD42" s="1"/>
      <c r="FE42" s="1"/>
      <c r="FF42" s="1"/>
      <c r="FG42" s="1"/>
      <c r="FH42" s="1"/>
      <c r="FI42" s="1"/>
      <c r="FJ42" s="1"/>
      <c r="FK42" s="1"/>
      <c r="FL42" s="1"/>
      <c r="FM42" s="1"/>
      <c r="FN42" s="1"/>
      <c r="FO42" s="1"/>
      <c r="FP42" s="1"/>
      <c r="FQ42" s="1"/>
      <c r="FR42" s="1"/>
      <c r="FS42" s="1"/>
      <c r="FT42" s="1"/>
      <c r="FU42" s="1"/>
      <c r="FV42" s="1"/>
      <c r="FW42" s="1"/>
      <c r="FX42" s="1"/>
      <c r="FY42" s="1"/>
      <c r="FZ42" s="1"/>
      <c r="GA42" s="1"/>
      <c r="GB42" s="1"/>
      <c r="GC42" s="1"/>
      <c r="GD42" s="1"/>
      <c r="GE42" s="1"/>
      <c r="GF42" s="1"/>
      <c r="GG42" s="1"/>
      <c r="GH42" s="1"/>
      <c r="GI42" s="1"/>
      <c r="GJ42" s="1"/>
      <c r="GK42" s="1"/>
      <c r="GL42" s="1"/>
      <c r="GM42" s="1"/>
      <c r="GN42" s="1"/>
      <c r="GO42" s="1"/>
      <c r="GP42" s="1"/>
      <c r="GQ42" s="1"/>
      <c r="GR42" s="1"/>
      <c r="GS42" s="1"/>
    </row>
    <row r="43" spans="1:210" s="5" customFormat="1" ht="30" customHeight="1" thickBot="1" x14ac:dyDescent="0.4">
      <c r="C43" s="68">
        <v>1</v>
      </c>
      <c r="D43" s="76" t="s">
        <v>37</v>
      </c>
      <c r="E43" s="77" t="s">
        <v>4</v>
      </c>
      <c r="F43" s="100">
        <v>150000</v>
      </c>
      <c r="G43" s="78">
        <v>4</v>
      </c>
      <c r="H43" s="9">
        <f>C43*F43*G43</f>
        <v>600000</v>
      </c>
      <c r="I43" s="83" t="s">
        <v>38</v>
      </c>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c r="BJ43" s="1"/>
      <c r="BK43" s="1"/>
      <c r="BL43" s="1"/>
      <c r="BM43" s="1"/>
      <c r="BN43" s="1"/>
      <c r="BO43" s="1"/>
      <c r="BP43" s="1"/>
      <c r="BQ43" s="1"/>
      <c r="BR43" s="1"/>
      <c r="BS43" s="1"/>
      <c r="BT43" s="1"/>
      <c r="BU43" s="1"/>
      <c r="BV43" s="1"/>
      <c r="BW43" s="1"/>
      <c r="BX43" s="1"/>
      <c r="BY43" s="1"/>
      <c r="BZ43" s="1"/>
      <c r="CA43" s="1"/>
      <c r="CB43" s="1"/>
      <c r="CC43" s="1"/>
      <c r="CD43" s="1"/>
      <c r="CE43" s="1"/>
      <c r="CF43" s="1"/>
      <c r="CG43" s="1"/>
      <c r="CH43" s="1"/>
      <c r="CI43" s="1"/>
      <c r="CJ43" s="1"/>
      <c r="CK43" s="1"/>
      <c r="CL43" s="1"/>
      <c r="CM43" s="1"/>
      <c r="CN43" s="1"/>
      <c r="CO43" s="1"/>
      <c r="CP43" s="1"/>
      <c r="CQ43" s="1"/>
      <c r="CR43" s="1"/>
      <c r="CS43" s="1"/>
      <c r="CT43" s="1"/>
      <c r="CU43" s="1"/>
      <c r="CV43" s="1"/>
      <c r="CW43" s="1"/>
      <c r="CX43" s="1"/>
      <c r="CY43" s="1"/>
      <c r="CZ43" s="1"/>
      <c r="DA43" s="1"/>
      <c r="DB43" s="1"/>
      <c r="DC43" s="1"/>
      <c r="DD43" s="1"/>
      <c r="DE43" s="1"/>
      <c r="DF43" s="1"/>
      <c r="DG43" s="1"/>
      <c r="DH43" s="1"/>
      <c r="DI43" s="1"/>
      <c r="DJ43" s="1"/>
      <c r="DK43" s="1"/>
      <c r="DL43" s="1"/>
      <c r="DM43" s="1"/>
      <c r="DN43" s="1"/>
      <c r="DO43" s="1"/>
      <c r="DP43" s="1"/>
      <c r="DQ43" s="1"/>
      <c r="DR43" s="1"/>
      <c r="DS43" s="1"/>
      <c r="DT43" s="1"/>
      <c r="DU43" s="1"/>
      <c r="DV43" s="1"/>
      <c r="DW43" s="1"/>
      <c r="DX43" s="1"/>
      <c r="DY43" s="1"/>
      <c r="DZ43" s="1"/>
      <c r="EA43" s="1"/>
      <c r="EB43" s="1"/>
      <c r="EC43" s="1"/>
      <c r="ED43" s="1"/>
      <c r="EE43" s="1"/>
      <c r="EF43" s="1"/>
      <c r="EG43" s="1"/>
      <c r="EH43" s="1"/>
      <c r="EI43" s="1"/>
      <c r="EJ43" s="1"/>
      <c r="EK43" s="1"/>
      <c r="EL43" s="1"/>
      <c r="EM43" s="1"/>
      <c r="EN43" s="1"/>
      <c r="EO43" s="1"/>
      <c r="EP43" s="1"/>
      <c r="EQ43" s="1"/>
      <c r="ER43" s="1"/>
      <c r="ES43" s="1"/>
      <c r="ET43" s="1"/>
      <c r="EU43" s="1"/>
      <c r="EV43" s="1"/>
      <c r="EW43" s="1"/>
      <c r="EX43" s="1"/>
      <c r="EY43" s="1"/>
      <c r="EZ43" s="1"/>
      <c r="FA43" s="1"/>
      <c r="FB43" s="1"/>
      <c r="FC43" s="1"/>
      <c r="FD43" s="1"/>
      <c r="FE43" s="1"/>
      <c r="FF43" s="1"/>
      <c r="FG43" s="1"/>
      <c r="FH43" s="1"/>
      <c r="FI43" s="1"/>
      <c r="FJ43" s="1"/>
      <c r="FK43" s="1"/>
      <c r="FL43" s="1"/>
      <c r="FM43" s="1"/>
      <c r="FN43" s="1"/>
      <c r="FO43" s="1"/>
      <c r="FP43" s="1"/>
      <c r="FQ43" s="1"/>
      <c r="FR43" s="1"/>
      <c r="FS43" s="1"/>
      <c r="FT43" s="1"/>
      <c r="FU43" s="1"/>
      <c r="FV43" s="1"/>
      <c r="FW43" s="1"/>
      <c r="FX43" s="1"/>
      <c r="FY43" s="1"/>
      <c r="FZ43" s="1"/>
      <c r="GA43" s="1"/>
      <c r="GB43" s="1"/>
      <c r="GC43" s="1"/>
      <c r="GD43" s="1"/>
      <c r="GE43" s="1"/>
      <c r="GF43" s="1"/>
      <c r="GG43" s="1"/>
      <c r="GH43" s="1"/>
      <c r="GI43" s="1"/>
      <c r="GJ43" s="1"/>
      <c r="GK43" s="1"/>
      <c r="GL43" s="1"/>
      <c r="GM43" s="1"/>
      <c r="GN43" s="1"/>
      <c r="GO43" s="1"/>
      <c r="GP43" s="1"/>
      <c r="GQ43" s="1"/>
      <c r="GR43" s="1"/>
      <c r="GS43" s="1"/>
    </row>
    <row r="44" spans="1:210" s="5" customFormat="1" ht="15" customHeight="1" x14ac:dyDescent="0.35">
      <c r="C44" s="58"/>
      <c r="D44" s="142" t="s">
        <v>52</v>
      </c>
      <c r="E44" s="142"/>
      <c r="F44" s="142"/>
      <c r="G44" s="142"/>
      <c r="H44" s="88">
        <f>+SUM(H33:H43)</f>
        <v>35232336</v>
      </c>
      <c r="I44" s="1"/>
      <c r="J44" s="84"/>
      <c r="K44" s="84"/>
      <c r="L44" s="84"/>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c r="BJ44" s="1"/>
      <c r="BK44" s="1"/>
      <c r="BL44" s="1"/>
      <c r="BM44" s="1"/>
      <c r="BN44" s="1"/>
      <c r="BO44" s="1"/>
      <c r="BP44" s="1"/>
      <c r="BQ44" s="1"/>
      <c r="BR44" s="1"/>
      <c r="BS44" s="1"/>
      <c r="BT44" s="1"/>
      <c r="BU44" s="1"/>
      <c r="BV44" s="1"/>
      <c r="BW44" s="1"/>
      <c r="BX44" s="1"/>
      <c r="BY44" s="1"/>
      <c r="BZ44" s="1"/>
      <c r="CA44" s="1"/>
      <c r="CB44" s="1"/>
      <c r="CC44" s="1"/>
      <c r="CD44" s="1"/>
      <c r="CE44" s="1"/>
      <c r="CF44" s="1"/>
      <c r="CG44" s="1"/>
      <c r="CH44" s="1"/>
      <c r="CI44" s="1"/>
      <c r="CJ44" s="1"/>
      <c r="CK44" s="1"/>
      <c r="CL44" s="1"/>
      <c r="CM44" s="1"/>
      <c r="CN44" s="1"/>
      <c r="CO44" s="1"/>
      <c r="CP44" s="1"/>
      <c r="CQ44" s="1"/>
      <c r="CR44" s="1"/>
      <c r="CS44" s="1"/>
      <c r="CT44" s="1"/>
      <c r="CU44" s="1"/>
      <c r="CV44" s="1"/>
      <c r="CW44" s="1"/>
      <c r="CX44" s="1"/>
      <c r="CY44" s="1"/>
      <c r="CZ44" s="1"/>
      <c r="DA44" s="1"/>
      <c r="DB44" s="1"/>
      <c r="DC44" s="1"/>
      <c r="DD44" s="1"/>
      <c r="DE44" s="1"/>
      <c r="DF44" s="1"/>
      <c r="DG44" s="1"/>
      <c r="DH44" s="1"/>
      <c r="DI44" s="1"/>
      <c r="DJ44" s="1"/>
      <c r="DK44" s="1"/>
      <c r="DL44" s="1"/>
      <c r="DM44" s="1"/>
      <c r="DN44" s="1"/>
      <c r="DO44" s="1"/>
      <c r="DP44" s="1"/>
      <c r="DQ44" s="1"/>
      <c r="DR44" s="1"/>
      <c r="DS44" s="1"/>
      <c r="DT44" s="1"/>
      <c r="DU44" s="1"/>
      <c r="DV44" s="1"/>
      <c r="DW44" s="1"/>
      <c r="DX44" s="1"/>
      <c r="DY44" s="1"/>
      <c r="DZ44" s="1"/>
      <c r="EA44" s="1"/>
      <c r="EB44" s="1"/>
      <c r="EC44" s="1"/>
      <c r="ED44" s="1"/>
      <c r="EE44" s="1"/>
      <c r="EF44" s="1"/>
      <c r="EG44" s="1"/>
      <c r="EH44" s="1"/>
      <c r="EI44" s="1"/>
      <c r="EJ44" s="1"/>
      <c r="EK44" s="1"/>
      <c r="EL44" s="1"/>
      <c r="EM44" s="1"/>
      <c r="EN44" s="1"/>
      <c r="EO44" s="1"/>
      <c r="EP44" s="1"/>
      <c r="EQ44" s="1"/>
      <c r="ER44" s="1"/>
      <c r="ES44" s="1"/>
      <c r="ET44" s="1"/>
      <c r="EU44" s="1"/>
      <c r="EV44" s="1"/>
      <c r="EW44" s="1"/>
      <c r="EX44" s="1"/>
      <c r="EY44" s="1"/>
      <c r="EZ44" s="1"/>
      <c r="FA44" s="1"/>
      <c r="FB44" s="1"/>
      <c r="FC44" s="1"/>
      <c r="FD44" s="1"/>
      <c r="FE44" s="1"/>
      <c r="FF44" s="1"/>
      <c r="FG44" s="1"/>
      <c r="FH44" s="1"/>
      <c r="FI44" s="1"/>
      <c r="FJ44" s="1"/>
      <c r="FK44" s="1"/>
      <c r="FL44" s="1"/>
      <c r="FM44" s="1"/>
      <c r="FN44" s="1"/>
      <c r="FO44" s="1"/>
      <c r="FP44" s="1"/>
      <c r="FQ44" s="1"/>
      <c r="FR44" s="1"/>
      <c r="FS44" s="1"/>
      <c r="FT44" s="1"/>
      <c r="FU44" s="1"/>
      <c r="FV44" s="1"/>
      <c r="FW44" s="1"/>
      <c r="FX44" s="1"/>
      <c r="FY44" s="1"/>
      <c r="FZ44" s="1"/>
      <c r="GA44" s="1"/>
      <c r="GB44" s="1"/>
      <c r="GC44" s="1"/>
      <c r="GD44" s="1"/>
      <c r="GE44" s="1"/>
      <c r="GF44" s="1"/>
      <c r="GG44" s="1"/>
      <c r="GH44" s="1"/>
      <c r="GI44" s="1"/>
      <c r="GJ44" s="1"/>
      <c r="GK44" s="1"/>
      <c r="GL44" s="1"/>
      <c r="GM44" s="1"/>
      <c r="GN44" s="1"/>
      <c r="GO44" s="1"/>
      <c r="GP44" s="1"/>
      <c r="GQ44" s="1"/>
      <c r="GR44" s="1"/>
      <c r="GS44" s="1"/>
    </row>
    <row r="45" spans="1:210" s="5" customFormat="1" ht="15" customHeight="1" x14ac:dyDescent="0.35">
      <c r="C45" s="45"/>
      <c r="D45" s="107" t="s">
        <v>3</v>
      </c>
      <c r="E45" s="107"/>
      <c r="F45" s="107"/>
      <c r="G45" s="107"/>
      <c r="H45" s="89">
        <f>+H44+H27</f>
        <v>100840336</v>
      </c>
      <c r="I45" s="1"/>
      <c r="J45" s="84"/>
      <c r="K45" s="84"/>
      <c r="L45" s="84"/>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row>
    <row r="46" spans="1:210" s="5" customFormat="1" ht="15" customHeight="1" x14ac:dyDescent="0.35">
      <c r="C46" s="45"/>
      <c r="D46" s="107" t="s">
        <v>67</v>
      </c>
      <c r="E46" s="107"/>
      <c r="F46" s="107"/>
      <c r="G46" s="107"/>
      <c r="H46" s="90">
        <f>ROUND(H45*0.19,0)</f>
        <v>19159664</v>
      </c>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c r="BJ46" s="1"/>
      <c r="BK46" s="1"/>
      <c r="BL46" s="1"/>
      <c r="BM46" s="1"/>
      <c r="BN46" s="1"/>
      <c r="BO46" s="1"/>
      <c r="BP46" s="1"/>
      <c r="BQ46" s="1"/>
      <c r="BR46" s="1"/>
      <c r="BS46" s="1"/>
      <c r="BT46" s="1"/>
      <c r="BU46" s="1"/>
      <c r="BV46" s="1"/>
      <c r="BW46" s="1"/>
      <c r="BX46" s="1"/>
      <c r="BY46" s="1"/>
      <c r="BZ46" s="1"/>
      <c r="CA46" s="1"/>
      <c r="CB46" s="1"/>
      <c r="CC46" s="1"/>
      <c r="CD46" s="1"/>
      <c r="CE46" s="1"/>
      <c r="CF46" s="1"/>
      <c r="CG46" s="1"/>
      <c r="CH46" s="1"/>
      <c r="CI46" s="1"/>
      <c r="CJ46" s="1"/>
      <c r="CK46" s="1"/>
      <c r="CL46" s="1"/>
      <c r="CM46" s="1"/>
      <c r="CN46" s="1"/>
      <c r="CO46" s="1"/>
      <c r="CP46" s="1"/>
      <c r="CQ46" s="1"/>
      <c r="CR46" s="1"/>
      <c r="CS46" s="1"/>
      <c r="CT46" s="1"/>
      <c r="CU46" s="1"/>
      <c r="CV46" s="1"/>
      <c r="CW46" s="1"/>
      <c r="CX46" s="1"/>
      <c r="CY46" s="1"/>
      <c r="CZ46" s="1"/>
      <c r="DA46" s="1"/>
      <c r="DB46" s="1"/>
      <c r="DC46" s="1"/>
      <c r="DD46" s="1"/>
      <c r="DE46" s="1"/>
      <c r="DF46" s="1"/>
      <c r="DG46" s="1"/>
      <c r="DH46" s="1"/>
      <c r="DI46" s="1"/>
      <c r="DJ46" s="1"/>
      <c r="DK46" s="1"/>
      <c r="DL46" s="1"/>
      <c r="DM46" s="1"/>
      <c r="DN46" s="1"/>
      <c r="DO46" s="1"/>
      <c r="DP46" s="1"/>
      <c r="DQ46" s="1"/>
      <c r="DR46" s="1"/>
      <c r="DS46" s="1"/>
      <c r="DT46" s="1"/>
      <c r="DU46" s="1"/>
      <c r="DV46" s="1"/>
      <c r="DW46" s="1"/>
      <c r="DX46" s="1"/>
      <c r="DY46" s="1"/>
      <c r="DZ46" s="1"/>
      <c r="EA46" s="1"/>
      <c r="EB46" s="1"/>
      <c r="EC46" s="1"/>
      <c r="ED46" s="1"/>
      <c r="EE46" s="1"/>
      <c r="EF46" s="1"/>
      <c r="EG46" s="1"/>
      <c r="EH46" s="1"/>
      <c r="EI46" s="1"/>
      <c r="EJ46" s="1"/>
      <c r="EK46" s="1"/>
      <c r="EL46" s="1"/>
      <c r="EM46" s="1"/>
      <c r="EN46" s="1"/>
      <c r="EO46" s="1"/>
      <c r="EP46" s="1"/>
      <c r="EQ46" s="1"/>
      <c r="ER46" s="1"/>
      <c r="ES46" s="1"/>
      <c r="ET46" s="1"/>
      <c r="EU46" s="1"/>
      <c r="EV46" s="1"/>
      <c r="EW46" s="1"/>
      <c r="EX46" s="1"/>
      <c r="EY46" s="1"/>
      <c r="EZ46" s="1"/>
      <c r="FA46" s="1"/>
      <c r="FB46" s="1"/>
      <c r="FC46" s="1"/>
      <c r="FD46" s="1"/>
      <c r="FE46" s="1"/>
      <c r="FF46" s="1"/>
      <c r="FG46" s="1"/>
      <c r="FH46" s="1"/>
      <c r="FI46" s="1"/>
      <c r="FJ46" s="1"/>
      <c r="FK46" s="1"/>
      <c r="FL46" s="1"/>
      <c r="FM46" s="1"/>
      <c r="FN46" s="1"/>
      <c r="FO46" s="1"/>
      <c r="FP46" s="1"/>
      <c r="FQ46" s="1"/>
      <c r="FR46" s="1"/>
      <c r="FS46" s="1"/>
      <c r="FT46" s="1"/>
      <c r="FU46" s="1"/>
      <c r="FV46" s="1"/>
      <c r="FW46" s="1"/>
      <c r="FX46" s="1"/>
      <c r="FY46" s="1"/>
      <c r="FZ46" s="1"/>
      <c r="GA46" s="1"/>
      <c r="GB46" s="1"/>
      <c r="GC46" s="1"/>
      <c r="GD46" s="1"/>
      <c r="GE46" s="1"/>
      <c r="GF46" s="1"/>
      <c r="GG46" s="1"/>
      <c r="GH46" s="1"/>
      <c r="GI46" s="1"/>
      <c r="GJ46" s="1"/>
      <c r="GK46" s="1"/>
      <c r="GL46" s="1"/>
      <c r="GM46" s="1"/>
      <c r="GN46" s="1"/>
      <c r="GO46" s="1"/>
      <c r="GP46" s="1"/>
      <c r="GQ46" s="1"/>
      <c r="GR46" s="1"/>
      <c r="GS46" s="1"/>
    </row>
    <row r="47" spans="1:210" s="5" customFormat="1" ht="15" customHeight="1" thickBot="1" x14ac:dyDescent="0.4">
      <c r="C47" s="59"/>
      <c r="D47" s="123" t="s">
        <v>68</v>
      </c>
      <c r="E47" s="123"/>
      <c r="F47" s="123"/>
      <c r="G47" s="123"/>
      <c r="H47" s="91">
        <f>+H46+H45</f>
        <v>120000000</v>
      </c>
      <c r="I47" s="84"/>
      <c r="J47" s="80"/>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c r="BJ47" s="1"/>
      <c r="BK47" s="1"/>
      <c r="BL47" s="1"/>
      <c r="BM47" s="1"/>
      <c r="BN47" s="1"/>
      <c r="BO47" s="1"/>
      <c r="BP47" s="1"/>
      <c r="BQ47" s="1"/>
      <c r="BR47" s="1"/>
      <c r="BS47" s="1"/>
      <c r="BT47" s="1"/>
      <c r="BU47" s="1"/>
      <c r="BV47" s="1"/>
      <c r="BW47" s="1"/>
      <c r="BX47" s="1"/>
      <c r="BY47" s="1"/>
      <c r="BZ47" s="1"/>
      <c r="CA47" s="1"/>
      <c r="CB47" s="1"/>
      <c r="CC47" s="1"/>
      <c r="CD47" s="1"/>
      <c r="CE47" s="1"/>
      <c r="CF47" s="1"/>
      <c r="CG47" s="1"/>
      <c r="CH47" s="1"/>
      <c r="CI47" s="1"/>
      <c r="CJ47" s="1"/>
      <c r="CK47" s="1"/>
      <c r="CL47" s="1"/>
      <c r="CM47" s="1"/>
      <c r="CN47" s="1"/>
      <c r="CO47" s="1"/>
      <c r="CP47" s="1"/>
      <c r="CQ47" s="1"/>
      <c r="CR47" s="1"/>
      <c r="CS47" s="1"/>
      <c r="CT47" s="1"/>
      <c r="CU47" s="1"/>
      <c r="CV47" s="1"/>
      <c r="CW47" s="1"/>
      <c r="CX47" s="1"/>
      <c r="CY47" s="1"/>
      <c r="CZ47" s="1"/>
      <c r="DA47" s="1"/>
      <c r="DB47" s="1"/>
      <c r="DC47" s="1"/>
      <c r="DD47" s="1"/>
      <c r="DE47" s="1"/>
      <c r="DF47" s="1"/>
      <c r="DG47" s="1"/>
      <c r="DH47" s="1"/>
      <c r="DI47" s="1"/>
      <c r="DJ47" s="1"/>
      <c r="DK47" s="1"/>
      <c r="DL47" s="1"/>
      <c r="DM47" s="1"/>
      <c r="DN47" s="1"/>
      <c r="DO47" s="1"/>
      <c r="DP47" s="1"/>
      <c r="DQ47" s="1"/>
      <c r="DR47" s="1"/>
      <c r="DS47" s="1"/>
      <c r="DT47" s="1"/>
      <c r="DU47" s="1"/>
      <c r="DV47" s="1"/>
      <c r="DW47" s="1"/>
      <c r="DX47" s="1"/>
      <c r="DY47" s="1"/>
      <c r="DZ47" s="1"/>
      <c r="EA47" s="1"/>
      <c r="EB47" s="1"/>
      <c r="EC47" s="1"/>
      <c r="ED47" s="1"/>
      <c r="EE47" s="1"/>
      <c r="EF47" s="1"/>
      <c r="EG47" s="1"/>
      <c r="EH47" s="1"/>
      <c r="EI47" s="1"/>
      <c r="EJ47" s="1"/>
      <c r="EK47" s="1"/>
      <c r="EL47" s="1"/>
      <c r="EM47" s="1"/>
      <c r="EN47" s="1"/>
      <c r="EO47" s="1"/>
      <c r="EP47" s="1"/>
      <c r="EQ47" s="1"/>
      <c r="ER47" s="1"/>
      <c r="ES47" s="1"/>
      <c r="ET47" s="1"/>
      <c r="EU47" s="1"/>
      <c r="EV47" s="1"/>
      <c r="EW47" s="1"/>
      <c r="EX47" s="1"/>
      <c r="EY47" s="1"/>
      <c r="EZ47" s="1"/>
      <c r="FA47" s="1"/>
      <c r="FB47" s="1"/>
      <c r="FC47" s="1"/>
      <c r="FD47" s="1"/>
      <c r="FE47" s="1"/>
      <c r="FF47" s="1"/>
      <c r="FG47" s="1"/>
      <c r="FH47" s="1"/>
      <c r="FI47" s="1"/>
      <c r="FJ47" s="1"/>
      <c r="FK47" s="1"/>
      <c r="FL47" s="1"/>
      <c r="FM47" s="1"/>
      <c r="FN47" s="1"/>
      <c r="FO47" s="1"/>
      <c r="FP47" s="1"/>
      <c r="FQ47" s="1"/>
      <c r="FR47" s="1"/>
      <c r="FS47" s="1"/>
      <c r="FT47" s="1"/>
      <c r="FU47" s="1"/>
      <c r="FV47" s="1"/>
      <c r="FW47" s="1"/>
      <c r="FX47" s="1"/>
      <c r="FY47" s="1"/>
      <c r="FZ47" s="1"/>
      <c r="GA47" s="1"/>
      <c r="GB47" s="1"/>
      <c r="GC47" s="1"/>
      <c r="GD47" s="1"/>
      <c r="GE47" s="1"/>
      <c r="GF47" s="1"/>
      <c r="GG47" s="1"/>
      <c r="GH47" s="1"/>
      <c r="GI47" s="1"/>
      <c r="GJ47" s="1"/>
      <c r="GK47" s="1"/>
      <c r="GL47" s="1"/>
      <c r="GM47" s="1"/>
      <c r="GN47" s="1"/>
      <c r="GO47" s="1"/>
      <c r="GP47" s="1"/>
      <c r="GQ47" s="1"/>
      <c r="GR47" s="1"/>
      <c r="GS47" s="1"/>
    </row>
    <row r="48" spans="1:210" s="5" customFormat="1" x14ac:dyDescent="0.35">
      <c r="C48" s="124" t="s">
        <v>2</v>
      </c>
      <c r="D48" s="125"/>
      <c r="E48" s="125"/>
      <c r="F48" s="125"/>
      <c r="G48" s="125"/>
      <c r="H48" s="126"/>
      <c r="I48" s="84"/>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row>
    <row r="49" spans="1:201" s="5" customFormat="1" ht="22" customHeight="1" x14ac:dyDescent="0.35">
      <c r="C49" s="127" t="s">
        <v>60</v>
      </c>
      <c r="D49" s="128"/>
      <c r="E49" s="128"/>
      <c r="F49" s="128"/>
      <c r="G49" s="128"/>
      <c r="H49" s="129"/>
      <c r="I49" s="84"/>
      <c r="J49" s="92"/>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c r="BJ49" s="1"/>
      <c r="BK49" s="1"/>
      <c r="BL49" s="1"/>
      <c r="BM49" s="1"/>
      <c r="BN49" s="1"/>
      <c r="BO49" s="1"/>
      <c r="BP49" s="1"/>
      <c r="BQ49" s="1"/>
      <c r="BR49" s="1"/>
      <c r="BS49" s="1"/>
      <c r="BT49" s="1"/>
      <c r="BU49" s="1"/>
      <c r="BV49" s="1"/>
      <c r="BW49" s="1"/>
      <c r="BX49" s="1"/>
      <c r="BY49" s="1"/>
      <c r="BZ49" s="1"/>
      <c r="CA49" s="1"/>
      <c r="CB49" s="1"/>
      <c r="CC49" s="1"/>
      <c r="CD49" s="1"/>
      <c r="CE49" s="1"/>
      <c r="CF49" s="1"/>
      <c r="CG49" s="1"/>
      <c r="CH49" s="1"/>
      <c r="CI49" s="1"/>
      <c r="CJ49" s="1"/>
      <c r="CK49" s="1"/>
      <c r="CL49" s="1"/>
      <c r="CM49" s="1"/>
      <c r="CN49" s="1"/>
      <c r="CO49" s="1"/>
      <c r="CP49" s="1"/>
      <c r="CQ49" s="1"/>
      <c r="CR49" s="1"/>
      <c r="CS49" s="1"/>
      <c r="CT49" s="1"/>
      <c r="CU49" s="1"/>
      <c r="CV49" s="1"/>
      <c r="CW49" s="1"/>
      <c r="CX49" s="1"/>
      <c r="CY49" s="1"/>
      <c r="CZ49" s="1"/>
      <c r="DA49" s="1"/>
      <c r="DB49" s="1"/>
      <c r="DC49" s="1"/>
      <c r="DD49" s="1"/>
      <c r="DE49" s="1"/>
      <c r="DF49" s="1"/>
      <c r="DG49" s="1"/>
      <c r="DH49" s="1"/>
      <c r="DI49" s="1"/>
      <c r="DJ49" s="1"/>
      <c r="DK49" s="1"/>
      <c r="DL49" s="1"/>
      <c r="DM49" s="1"/>
      <c r="DN49" s="1"/>
      <c r="DO49" s="1"/>
      <c r="DP49" s="1"/>
      <c r="DQ49" s="1"/>
      <c r="DR49" s="1"/>
      <c r="DS49" s="1"/>
      <c r="DT49" s="1"/>
      <c r="DU49" s="1"/>
      <c r="DV49" s="1"/>
      <c r="DW49" s="1"/>
      <c r="DX49" s="1"/>
      <c r="DY49" s="1"/>
      <c r="DZ49" s="1"/>
      <c r="EA49" s="1"/>
      <c r="EB49" s="1"/>
      <c r="EC49" s="1"/>
      <c r="ED49" s="1"/>
      <c r="EE49" s="1"/>
      <c r="EF49" s="1"/>
      <c r="EG49" s="1"/>
      <c r="EH49" s="1"/>
      <c r="EI49" s="1"/>
      <c r="EJ49" s="1"/>
      <c r="EK49" s="1"/>
      <c r="EL49" s="1"/>
      <c r="EM49" s="1"/>
      <c r="EN49" s="1"/>
      <c r="EO49" s="1"/>
      <c r="EP49" s="1"/>
      <c r="EQ49" s="1"/>
      <c r="ER49" s="1"/>
      <c r="ES49" s="1"/>
      <c r="ET49" s="1"/>
      <c r="EU49" s="1"/>
      <c r="EV49" s="1"/>
      <c r="EW49" s="1"/>
      <c r="EX49" s="1"/>
      <c r="EY49" s="1"/>
      <c r="EZ49" s="1"/>
      <c r="FA49" s="1"/>
      <c r="FB49" s="1"/>
      <c r="FC49" s="1"/>
      <c r="FD49" s="1"/>
      <c r="FE49" s="1"/>
      <c r="FF49" s="1"/>
      <c r="FG49" s="1"/>
      <c r="FH49" s="1"/>
      <c r="FI49" s="1"/>
      <c r="FJ49" s="1"/>
      <c r="FK49" s="1"/>
      <c r="FL49" s="1"/>
      <c r="FM49" s="1"/>
      <c r="FN49" s="1"/>
      <c r="FO49" s="1"/>
      <c r="FP49" s="1"/>
      <c r="FQ49" s="1"/>
      <c r="FR49" s="1"/>
      <c r="FS49" s="1"/>
      <c r="FT49" s="1"/>
      <c r="FU49" s="1"/>
      <c r="FV49" s="1"/>
      <c r="FW49" s="1"/>
      <c r="FX49" s="1"/>
      <c r="FY49" s="1"/>
      <c r="FZ49" s="1"/>
      <c r="GA49" s="1"/>
      <c r="GB49" s="1"/>
      <c r="GC49" s="1"/>
      <c r="GD49" s="1"/>
      <c r="GE49" s="1"/>
      <c r="GF49" s="1"/>
      <c r="GG49" s="1"/>
      <c r="GH49" s="1"/>
      <c r="GI49" s="1"/>
      <c r="GJ49" s="1"/>
      <c r="GK49" s="1"/>
      <c r="GL49" s="1"/>
      <c r="GM49" s="1"/>
      <c r="GN49" s="1"/>
      <c r="GO49" s="1"/>
      <c r="GP49" s="1"/>
      <c r="GQ49" s="1"/>
      <c r="GR49" s="1"/>
      <c r="GS49" s="1"/>
    </row>
    <row r="50" spans="1:201" s="5" customFormat="1" ht="22" customHeight="1" x14ac:dyDescent="0.35">
      <c r="A50" s="63"/>
      <c r="B50" s="63"/>
      <c r="C50" s="127" t="s">
        <v>1</v>
      </c>
      <c r="D50" s="128"/>
      <c r="E50" s="128"/>
      <c r="F50" s="128"/>
      <c r="G50" s="128"/>
      <c r="H50" s="129"/>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row>
    <row r="51" spans="1:201" s="63" customFormat="1" ht="13.5" customHeight="1" x14ac:dyDescent="0.35">
      <c r="A51" s="5"/>
      <c r="B51" s="5"/>
      <c r="C51" s="127" t="s">
        <v>0</v>
      </c>
      <c r="D51" s="128"/>
      <c r="E51" s="128"/>
      <c r="F51" s="128"/>
      <c r="G51" s="128"/>
      <c r="H51" s="129"/>
      <c r="I51" s="1"/>
      <c r="J51" s="62"/>
      <c r="K51" s="62"/>
      <c r="L51" s="62"/>
      <c r="M51" s="62"/>
      <c r="N51" s="62"/>
      <c r="O51" s="62"/>
      <c r="P51" s="62"/>
      <c r="Q51" s="62"/>
      <c r="R51" s="62"/>
      <c r="S51" s="62"/>
      <c r="T51" s="62"/>
      <c r="U51" s="62"/>
      <c r="V51" s="62"/>
      <c r="W51" s="62"/>
      <c r="X51" s="62"/>
      <c r="Y51" s="62"/>
      <c r="Z51" s="62"/>
      <c r="AA51" s="62"/>
      <c r="AB51" s="62"/>
      <c r="AC51" s="62"/>
      <c r="AD51" s="62"/>
      <c r="AE51" s="62"/>
      <c r="AF51" s="62"/>
      <c r="AG51" s="62"/>
      <c r="AH51" s="62"/>
      <c r="AI51" s="62"/>
      <c r="AJ51" s="62"/>
      <c r="AK51" s="62"/>
      <c r="AL51" s="62"/>
      <c r="AM51" s="62"/>
      <c r="AN51" s="62"/>
      <c r="AO51" s="62"/>
      <c r="AP51" s="62"/>
      <c r="AQ51" s="62"/>
      <c r="AR51" s="62"/>
      <c r="AS51" s="62"/>
      <c r="AT51" s="62"/>
      <c r="AU51" s="62"/>
      <c r="AV51" s="62"/>
      <c r="AW51" s="62"/>
      <c r="AX51" s="62"/>
      <c r="AY51" s="62"/>
      <c r="AZ51" s="62"/>
      <c r="BA51" s="62"/>
      <c r="BB51" s="62"/>
      <c r="BC51" s="62"/>
      <c r="BD51" s="62"/>
      <c r="BE51" s="62"/>
      <c r="BF51" s="62"/>
      <c r="BG51" s="62"/>
      <c r="BH51" s="62"/>
      <c r="BI51" s="62"/>
      <c r="BJ51" s="62"/>
      <c r="BK51" s="62"/>
      <c r="BL51" s="62"/>
      <c r="BM51" s="62"/>
      <c r="BN51" s="62"/>
      <c r="BO51" s="62"/>
      <c r="BP51" s="62"/>
      <c r="BQ51" s="62"/>
      <c r="BR51" s="62"/>
      <c r="BS51" s="62"/>
      <c r="BT51" s="62"/>
      <c r="BU51" s="62"/>
      <c r="BV51" s="62"/>
      <c r="BW51" s="62"/>
      <c r="BX51" s="62"/>
      <c r="BY51" s="62"/>
      <c r="BZ51" s="62"/>
      <c r="CA51" s="62"/>
      <c r="CB51" s="62"/>
      <c r="CC51" s="62"/>
      <c r="CD51" s="62"/>
      <c r="CE51" s="62"/>
      <c r="CF51" s="62"/>
      <c r="CG51" s="62"/>
      <c r="CH51" s="62"/>
      <c r="CI51" s="62"/>
      <c r="CJ51" s="62"/>
      <c r="CK51" s="62"/>
      <c r="CL51" s="62"/>
      <c r="CM51" s="62"/>
      <c r="CN51" s="62"/>
      <c r="CO51" s="62"/>
      <c r="CP51" s="62"/>
      <c r="CQ51" s="62"/>
      <c r="CR51" s="62"/>
      <c r="CS51" s="62"/>
      <c r="CT51" s="62"/>
      <c r="CU51" s="62"/>
      <c r="CV51" s="62"/>
      <c r="CW51" s="62"/>
      <c r="CX51" s="62"/>
      <c r="CY51" s="62"/>
      <c r="CZ51" s="62"/>
      <c r="DA51" s="62"/>
      <c r="DB51" s="62"/>
      <c r="DC51" s="62"/>
      <c r="DD51" s="62"/>
      <c r="DE51" s="62"/>
      <c r="DF51" s="62"/>
      <c r="DG51" s="62"/>
      <c r="DH51" s="62"/>
      <c r="DI51" s="62"/>
      <c r="DJ51" s="62"/>
      <c r="DK51" s="62"/>
      <c r="DL51" s="62"/>
      <c r="DM51" s="62"/>
      <c r="DN51" s="62"/>
      <c r="DO51" s="62"/>
      <c r="DP51" s="62"/>
      <c r="DQ51" s="62"/>
      <c r="DR51" s="62"/>
      <c r="DS51" s="62"/>
      <c r="DT51" s="62"/>
      <c r="DU51" s="62"/>
      <c r="DV51" s="62"/>
      <c r="DW51" s="62"/>
      <c r="DX51" s="62"/>
      <c r="DY51" s="62"/>
      <c r="DZ51" s="62"/>
      <c r="EA51" s="62"/>
      <c r="EB51" s="62"/>
      <c r="EC51" s="62"/>
      <c r="ED51" s="62"/>
      <c r="EE51" s="62"/>
      <c r="EF51" s="62"/>
      <c r="EG51" s="62"/>
      <c r="EH51" s="62"/>
      <c r="EI51" s="62"/>
      <c r="EJ51" s="62"/>
      <c r="EK51" s="62"/>
      <c r="EL51" s="62"/>
      <c r="EM51" s="62"/>
      <c r="EN51" s="62"/>
      <c r="EO51" s="62"/>
      <c r="EP51" s="62"/>
      <c r="EQ51" s="62"/>
      <c r="ER51" s="62"/>
      <c r="ES51" s="62"/>
      <c r="ET51" s="62"/>
      <c r="EU51" s="62"/>
      <c r="EV51" s="62"/>
      <c r="EW51" s="62"/>
      <c r="EX51" s="62"/>
      <c r="EY51" s="62"/>
      <c r="EZ51" s="62"/>
      <c r="FA51" s="62"/>
      <c r="FB51" s="62"/>
      <c r="FC51" s="62"/>
      <c r="FD51" s="62"/>
      <c r="FE51" s="62"/>
      <c r="FF51" s="62"/>
      <c r="FG51" s="62"/>
      <c r="FH51" s="62"/>
      <c r="FI51" s="62"/>
      <c r="FJ51" s="62"/>
      <c r="FK51" s="62"/>
      <c r="FL51" s="62"/>
      <c r="FM51" s="62"/>
      <c r="FN51" s="62"/>
      <c r="FO51" s="62"/>
      <c r="FP51" s="62"/>
      <c r="FQ51" s="62"/>
      <c r="FR51" s="62"/>
      <c r="FS51" s="62"/>
      <c r="FT51" s="62"/>
      <c r="FU51" s="62"/>
      <c r="FV51" s="62"/>
      <c r="FW51" s="62"/>
      <c r="FX51" s="62"/>
      <c r="FY51" s="62"/>
      <c r="FZ51" s="62"/>
      <c r="GA51" s="62"/>
      <c r="GB51" s="62"/>
      <c r="GC51" s="62"/>
      <c r="GD51" s="62"/>
      <c r="GE51" s="62"/>
      <c r="GF51" s="62"/>
      <c r="GG51" s="62"/>
      <c r="GH51" s="62"/>
      <c r="GI51" s="62"/>
      <c r="GJ51" s="62"/>
      <c r="GK51" s="62"/>
      <c r="GL51" s="62"/>
      <c r="GM51" s="62"/>
      <c r="GN51" s="62"/>
      <c r="GO51" s="62"/>
      <c r="GP51" s="62"/>
      <c r="GQ51" s="62"/>
      <c r="GR51" s="62"/>
      <c r="GS51" s="62"/>
    </row>
    <row r="52" spans="1:201" s="5" customFormat="1" ht="27.75" customHeight="1" x14ac:dyDescent="0.35">
      <c r="C52" s="127" t="s">
        <v>73</v>
      </c>
      <c r="D52" s="128"/>
      <c r="E52" s="128"/>
      <c r="F52" s="128"/>
      <c r="G52" s="128"/>
      <c r="H52" s="129"/>
      <c r="I52" s="62"/>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c r="BJ52" s="1"/>
      <c r="BK52" s="1"/>
      <c r="BL52" s="1"/>
      <c r="BM52" s="1"/>
      <c r="BN52" s="1"/>
      <c r="BO52" s="1"/>
      <c r="BP52" s="1"/>
      <c r="BQ52" s="1"/>
      <c r="BR52" s="1"/>
      <c r="BS52" s="1"/>
      <c r="BT52" s="1"/>
      <c r="BU52" s="1"/>
      <c r="BV52" s="1"/>
      <c r="BW52" s="1"/>
      <c r="BX52" s="1"/>
      <c r="BY52" s="1"/>
      <c r="BZ52" s="1"/>
      <c r="CA52" s="1"/>
      <c r="CB52" s="1"/>
      <c r="CC52" s="1"/>
      <c r="CD52" s="1"/>
      <c r="CE52" s="1"/>
      <c r="CF52" s="1"/>
      <c r="CG52" s="1"/>
      <c r="CH52" s="1"/>
      <c r="CI52" s="1"/>
      <c r="CJ52" s="1"/>
      <c r="CK52" s="1"/>
      <c r="CL52" s="1"/>
      <c r="CM52" s="1"/>
      <c r="CN52" s="1"/>
      <c r="CO52" s="1"/>
      <c r="CP52" s="1"/>
      <c r="CQ52" s="1"/>
      <c r="CR52" s="1"/>
      <c r="CS52" s="1"/>
      <c r="CT52" s="1"/>
      <c r="CU52" s="1"/>
      <c r="CV52" s="1"/>
      <c r="CW52" s="1"/>
      <c r="CX52" s="1"/>
      <c r="CY52" s="1"/>
      <c r="CZ52" s="1"/>
      <c r="DA52" s="1"/>
      <c r="DB52" s="1"/>
      <c r="DC52" s="1"/>
      <c r="DD52" s="1"/>
      <c r="DE52" s="1"/>
      <c r="DF52" s="1"/>
      <c r="DG52" s="1"/>
      <c r="DH52" s="1"/>
      <c r="DI52" s="1"/>
      <c r="DJ52" s="1"/>
      <c r="DK52" s="1"/>
      <c r="DL52" s="1"/>
      <c r="DM52" s="1"/>
      <c r="DN52" s="1"/>
      <c r="DO52" s="1"/>
      <c r="DP52" s="1"/>
      <c r="DQ52" s="1"/>
      <c r="DR52" s="1"/>
      <c r="DS52" s="1"/>
      <c r="DT52" s="1"/>
      <c r="DU52" s="1"/>
      <c r="DV52" s="1"/>
      <c r="DW52" s="1"/>
      <c r="DX52" s="1"/>
      <c r="DY52" s="1"/>
      <c r="DZ52" s="1"/>
      <c r="EA52" s="1"/>
      <c r="EB52" s="1"/>
      <c r="EC52" s="1"/>
      <c r="ED52" s="1"/>
      <c r="EE52" s="1"/>
      <c r="EF52" s="1"/>
      <c r="EG52" s="1"/>
      <c r="EH52" s="1"/>
      <c r="EI52" s="1"/>
      <c r="EJ52" s="1"/>
      <c r="EK52" s="1"/>
      <c r="EL52" s="1"/>
      <c r="EM52" s="1"/>
      <c r="EN52" s="1"/>
      <c r="EO52" s="1"/>
      <c r="EP52" s="1"/>
      <c r="EQ52" s="1"/>
      <c r="ER52" s="1"/>
      <c r="ES52" s="1"/>
      <c r="ET52" s="1"/>
      <c r="EU52" s="1"/>
      <c r="EV52" s="1"/>
      <c r="EW52" s="1"/>
      <c r="EX52" s="1"/>
      <c r="EY52" s="1"/>
      <c r="EZ52" s="1"/>
      <c r="FA52" s="1"/>
      <c r="FB52" s="1"/>
      <c r="FC52" s="1"/>
      <c r="FD52" s="1"/>
      <c r="FE52" s="1"/>
      <c r="FF52" s="1"/>
      <c r="FG52" s="1"/>
      <c r="FH52" s="1"/>
      <c r="FI52" s="1"/>
      <c r="FJ52" s="1"/>
      <c r="FK52" s="1"/>
      <c r="FL52" s="1"/>
      <c r="FM52" s="1"/>
      <c r="FN52" s="1"/>
      <c r="FO52" s="1"/>
      <c r="FP52" s="1"/>
      <c r="FQ52" s="1"/>
      <c r="FR52" s="1"/>
      <c r="FS52" s="1"/>
      <c r="FT52" s="1"/>
      <c r="FU52" s="1"/>
      <c r="FV52" s="1"/>
      <c r="FW52" s="1"/>
      <c r="FX52" s="1"/>
      <c r="FY52" s="1"/>
      <c r="FZ52" s="1"/>
      <c r="GA52" s="1"/>
      <c r="GB52" s="1"/>
      <c r="GC52" s="1"/>
      <c r="GD52" s="1"/>
      <c r="GE52" s="1"/>
      <c r="GF52" s="1"/>
      <c r="GG52" s="1"/>
      <c r="GH52" s="1"/>
      <c r="GI52" s="1"/>
      <c r="GJ52" s="1"/>
      <c r="GK52" s="1"/>
      <c r="GL52" s="1"/>
      <c r="GM52" s="1"/>
      <c r="GN52" s="1"/>
      <c r="GO52" s="1"/>
      <c r="GP52" s="1"/>
      <c r="GQ52" s="1"/>
      <c r="GR52" s="1"/>
      <c r="GS52" s="1"/>
    </row>
    <row r="53" spans="1:201" s="5" customFormat="1" ht="14.15" customHeight="1" x14ac:dyDescent="0.35">
      <c r="C53" s="127" t="s">
        <v>39</v>
      </c>
      <c r="D53" s="128"/>
      <c r="E53" s="128"/>
      <c r="F53" s="128"/>
      <c r="G53" s="128"/>
      <c r="H53" s="129"/>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c r="BJ53" s="1"/>
      <c r="BK53" s="1"/>
      <c r="BL53" s="1"/>
      <c r="BM53" s="1"/>
      <c r="BN53" s="1"/>
      <c r="BO53" s="1"/>
      <c r="BP53" s="1"/>
      <c r="BQ53" s="1"/>
      <c r="BR53" s="1"/>
      <c r="BS53" s="1"/>
      <c r="BT53" s="1"/>
      <c r="BU53" s="1"/>
      <c r="BV53" s="1"/>
      <c r="BW53" s="1"/>
      <c r="BX53" s="1"/>
      <c r="BY53" s="1"/>
      <c r="BZ53" s="1"/>
      <c r="CA53" s="1"/>
      <c r="CB53" s="1"/>
      <c r="CC53" s="1"/>
      <c r="CD53" s="1"/>
      <c r="CE53" s="1"/>
      <c r="CF53" s="1"/>
      <c r="CG53" s="1"/>
      <c r="CH53" s="1"/>
      <c r="CI53" s="1"/>
      <c r="CJ53" s="1"/>
      <c r="CK53" s="1"/>
      <c r="CL53" s="1"/>
      <c r="CM53" s="1"/>
      <c r="CN53" s="1"/>
      <c r="CO53" s="1"/>
      <c r="CP53" s="1"/>
      <c r="CQ53" s="1"/>
      <c r="CR53" s="1"/>
      <c r="CS53" s="1"/>
      <c r="CT53" s="1"/>
      <c r="CU53" s="1"/>
      <c r="CV53" s="1"/>
      <c r="CW53" s="1"/>
      <c r="CX53" s="1"/>
      <c r="CY53" s="1"/>
      <c r="CZ53" s="1"/>
      <c r="DA53" s="1"/>
      <c r="DB53" s="1"/>
      <c r="DC53" s="1"/>
      <c r="DD53" s="1"/>
      <c r="DE53" s="1"/>
      <c r="DF53" s="1"/>
      <c r="DG53" s="1"/>
      <c r="DH53" s="1"/>
      <c r="DI53" s="1"/>
      <c r="DJ53" s="1"/>
      <c r="DK53" s="1"/>
      <c r="DL53" s="1"/>
      <c r="DM53" s="1"/>
      <c r="DN53" s="1"/>
      <c r="DO53" s="1"/>
      <c r="DP53" s="1"/>
      <c r="DQ53" s="1"/>
      <c r="DR53" s="1"/>
      <c r="DS53" s="1"/>
      <c r="DT53" s="1"/>
      <c r="DU53" s="1"/>
      <c r="DV53" s="1"/>
      <c r="DW53" s="1"/>
      <c r="DX53" s="1"/>
      <c r="DY53" s="1"/>
      <c r="DZ53" s="1"/>
      <c r="EA53" s="1"/>
      <c r="EB53" s="1"/>
      <c r="EC53" s="1"/>
      <c r="ED53" s="1"/>
      <c r="EE53" s="1"/>
      <c r="EF53" s="1"/>
      <c r="EG53" s="1"/>
      <c r="EH53" s="1"/>
      <c r="EI53" s="1"/>
      <c r="EJ53" s="1"/>
      <c r="EK53" s="1"/>
      <c r="EL53" s="1"/>
      <c r="EM53" s="1"/>
      <c r="EN53" s="1"/>
      <c r="EO53" s="1"/>
      <c r="EP53" s="1"/>
      <c r="EQ53" s="1"/>
      <c r="ER53" s="1"/>
      <c r="ES53" s="1"/>
      <c r="ET53" s="1"/>
      <c r="EU53" s="1"/>
      <c r="EV53" s="1"/>
      <c r="EW53" s="1"/>
      <c r="EX53" s="1"/>
      <c r="EY53" s="1"/>
      <c r="EZ53" s="1"/>
      <c r="FA53" s="1"/>
      <c r="FB53" s="1"/>
      <c r="FC53" s="1"/>
      <c r="FD53" s="1"/>
      <c r="FE53" s="1"/>
      <c r="FF53" s="1"/>
      <c r="FG53" s="1"/>
      <c r="FH53" s="1"/>
      <c r="FI53" s="1"/>
      <c r="FJ53" s="1"/>
      <c r="FK53" s="1"/>
      <c r="FL53" s="1"/>
      <c r="FM53" s="1"/>
      <c r="FN53" s="1"/>
      <c r="FO53" s="1"/>
      <c r="FP53" s="1"/>
      <c r="FQ53" s="1"/>
      <c r="FR53" s="1"/>
      <c r="FS53" s="1"/>
      <c r="FT53" s="1"/>
      <c r="FU53" s="1"/>
      <c r="FV53" s="1"/>
      <c r="FW53" s="1"/>
      <c r="FX53" s="1"/>
      <c r="FY53" s="1"/>
      <c r="FZ53" s="1"/>
      <c r="GA53" s="1"/>
      <c r="GB53" s="1"/>
      <c r="GC53" s="1"/>
      <c r="GD53" s="1"/>
      <c r="GE53" s="1"/>
      <c r="GF53" s="1"/>
      <c r="GG53" s="1"/>
      <c r="GH53" s="1"/>
      <c r="GI53" s="1"/>
      <c r="GJ53" s="1"/>
      <c r="GK53" s="1"/>
      <c r="GL53" s="1"/>
      <c r="GM53" s="1"/>
      <c r="GN53" s="1"/>
      <c r="GO53" s="1"/>
      <c r="GP53" s="1"/>
      <c r="GQ53" s="1"/>
      <c r="GR53" s="1"/>
      <c r="GS53" s="1"/>
    </row>
    <row r="54" spans="1:201" s="5" customFormat="1" ht="13.4" customHeight="1" x14ac:dyDescent="0.35">
      <c r="C54" s="127" t="s">
        <v>61</v>
      </c>
      <c r="D54" s="128"/>
      <c r="E54" s="128"/>
      <c r="F54" s="128"/>
      <c r="G54" s="128"/>
      <c r="H54" s="129"/>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c r="BJ54" s="1"/>
      <c r="BK54" s="1"/>
      <c r="BL54" s="1"/>
      <c r="BM54" s="1"/>
      <c r="BN54" s="1"/>
      <c r="BO54" s="1"/>
      <c r="BP54" s="1"/>
      <c r="BQ54" s="1"/>
      <c r="BR54" s="1"/>
      <c r="BS54" s="1"/>
      <c r="BT54" s="1"/>
      <c r="BU54" s="1"/>
      <c r="BV54" s="1"/>
      <c r="BW54" s="1"/>
      <c r="BX54" s="1"/>
      <c r="BY54" s="1"/>
      <c r="BZ54" s="1"/>
      <c r="CA54" s="1"/>
      <c r="CB54" s="1"/>
      <c r="CC54" s="1"/>
      <c r="CD54" s="1"/>
      <c r="CE54" s="1"/>
      <c r="CF54" s="1"/>
      <c r="CG54" s="1"/>
      <c r="CH54" s="1"/>
      <c r="CI54" s="1"/>
      <c r="CJ54" s="1"/>
      <c r="CK54" s="1"/>
      <c r="CL54" s="1"/>
      <c r="CM54" s="1"/>
      <c r="CN54" s="1"/>
      <c r="CO54" s="1"/>
      <c r="CP54" s="1"/>
      <c r="CQ54" s="1"/>
      <c r="CR54" s="1"/>
      <c r="CS54" s="1"/>
      <c r="CT54" s="1"/>
      <c r="CU54" s="1"/>
      <c r="CV54" s="1"/>
      <c r="CW54" s="1"/>
      <c r="CX54" s="1"/>
      <c r="CY54" s="1"/>
      <c r="CZ54" s="1"/>
      <c r="DA54" s="1"/>
      <c r="DB54" s="1"/>
      <c r="DC54" s="1"/>
      <c r="DD54" s="1"/>
      <c r="DE54" s="1"/>
      <c r="DF54" s="1"/>
      <c r="DG54" s="1"/>
      <c r="DH54" s="1"/>
      <c r="DI54" s="1"/>
      <c r="DJ54" s="1"/>
      <c r="DK54" s="1"/>
      <c r="DL54" s="1"/>
      <c r="DM54" s="1"/>
      <c r="DN54" s="1"/>
      <c r="DO54" s="1"/>
      <c r="DP54" s="1"/>
      <c r="DQ54" s="1"/>
      <c r="DR54" s="1"/>
      <c r="DS54" s="1"/>
      <c r="DT54" s="1"/>
      <c r="DU54" s="1"/>
      <c r="DV54" s="1"/>
      <c r="DW54" s="1"/>
      <c r="DX54" s="1"/>
      <c r="DY54" s="1"/>
      <c r="DZ54" s="1"/>
      <c r="EA54" s="1"/>
      <c r="EB54" s="1"/>
      <c r="EC54" s="1"/>
      <c r="ED54" s="1"/>
      <c r="EE54" s="1"/>
      <c r="EF54" s="1"/>
      <c r="EG54" s="1"/>
      <c r="EH54" s="1"/>
      <c r="EI54" s="1"/>
      <c r="EJ54" s="1"/>
      <c r="EK54" s="1"/>
      <c r="EL54" s="1"/>
      <c r="EM54" s="1"/>
      <c r="EN54" s="1"/>
      <c r="EO54" s="1"/>
      <c r="EP54" s="1"/>
      <c r="EQ54" s="1"/>
      <c r="ER54" s="1"/>
      <c r="ES54" s="1"/>
      <c r="ET54" s="1"/>
      <c r="EU54" s="1"/>
      <c r="EV54" s="1"/>
      <c r="EW54" s="1"/>
      <c r="EX54" s="1"/>
      <c r="EY54" s="1"/>
      <c r="EZ54" s="1"/>
      <c r="FA54" s="1"/>
      <c r="FB54" s="1"/>
      <c r="FC54" s="1"/>
      <c r="FD54" s="1"/>
      <c r="FE54" s="1"/>
      <c r="FF54" s="1"/>
      <c r="FG54" s="1"/>
      <c r="FH54" s="1"/>
      <c r="FI54" s="1"/>
      <c r="FJ54" s="1"/>
      <c r="FK54" s="1"/>
      <c r="FL54" s="1"/>
      <c r="FM54" s="1"/>
      <c r="FN54" s="1"/>
      <c r="FO54" s="1"/>
      <c r="FP54" s="1"/>
      <c r="FQ54" s="1"/>
      <c r="FR54" s="1"/>
      <c r="FS54" s="1"/>
      <c r="FT54" s="1"/>
      <c r="FU54" s="1"/>
      <c r="FV54" s="1"/>
      <c r="FW54" s="1"/>
      <c r="FX54" s="1"/>
      <c r="FY54" s="1"/>
      <c r="FZ54" s="1"/>
      <c r="GA54" s="1"/>
      <c r="GB54" s="1"/>
      <c r="GC54" s="1"/>
      <c r="GD54" s="1"/>
      <c r="GE54" s="1"/>
      <c r="GF54" s="1"/>
      <c r="GG54" s="1"/>
      <c r="GH54" s="1"/>
      <c r="GI54" s="1"/>
      <c r="GJ54" s="1"/>
      <c r="GK54" s="1"/>
      <c r="GL54" s="1"/>
      <c r="GM54" s="1"/>
      <c r="GN54" s="1"/>
      <c r="GO54" s="1"/>
      <c r="GP54" s="1"/>
      <c r="GQ54" s="1"/>
      <c r="GR54" s="1"/>
      <c r="GS54" s="1"/>
    </row>
    <row r="55" spans="1:201" s="5" customFormat="1" ht="17.149999999999999" customHeight="1" x14ac:dyDescent="0.35">
      <c r="C55" s="127" t="s">
        <v>66</v>
      </c>
      <c r="D55" s="128"/>
      <c r="E55" s="128"/>
      <c r="F55" s="128"/>
      <c r="G55" s="128"/>
      <c r="H55" s="129"/>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c r="BJ55" s="1"/>
      <c r="BK55" s="1"/>
      <c r="BL55" s="1"/>
      <c r="BM55" s="1"/>
      <c r="BN55" s="1"/>
      <c r="BO55" s="1"/>
      <c r="BP55" s="1"/>
      <c r="BQ55" s="1"/>
      <c r="BR55" s="1"/>
      <c r="BS55" s="1"/>
      <c r="BT55" s="1"/>
      <c r="BU55" s="1"/>
      <c r="BV55" s="1"/>
      <c r="BW55" s="1"/>
      <c r="BX55" s="1"/>
      <c r="BY55" s="1"/>
      <c r="BZ55" s="1"/>
      <c r="CA55" s="1"/>
      <c r="CB55" s="1"/>
      <c r="CC55" s="1"/>
      <c r="CD55" s="1"/>
      <c r="CE55" s="1"/>
      <c r="CF55" s="1"/>
      <c r="CG55" s="1"/>
      <c r="CH55" s="1"/>
      <c r="CI55" s="1"/>
      <c r="CJ55" s="1"/>
      <c r="CK55" s="1"/>
      <c r="CL55" s="1"/>
      <c r="CM55" s="1"/>
      <c r="CN55" s="1"/>
      <c r="CO55" s="1"/>
      <c r="CP55" s="1"/>
      <c r="CQ55" s="1"/>
      <c r="CR55" s="1"/>
      <c r="CS55" s="1"/>
      <c r="CT55" s="1"/>
      <c r="CU55" s="1"/>
      <c r="CV55" s="1"/>
      <c r="CW55" s="1"/>
      <c r="CX55" s="1"/>
      <c r="CY55" s="1"/>
      <c r="CZ55" s="1"/>
      <c r="DA55" s="1"/>
      <c r="DB55" s="1"/>
      <c r="DC55" s="1"/>
      <c r="DD55" s="1"/>
      <c r="DE55" s="1"/>
      <c r="DF55" s="1"/>
      <c r="DG55" s="1"/>
      <c r="DH55" s="1"/>
      <c r="DI55" s="1"/>
      <c r="DJ55" s="1"/>
      <c r="DK55" s="1"/>
      <c r="DL55" s="1"/>
      <c r="DM55" s="1"/>
      <c r="DN55" s="1"/>
      <c r="DO55" s="1"/>
      <c r="DP55" s="1"/>
      <c r="DQ55" s="1"/>
      <c r="DR55" s="1"/>
      <c r="DS55" s="1"/>
      <c r="DT55" s="1"/>
      <c r="DU55" s="1"/>
      <c r="DV55" s="1"/>
      <c r="DW55" s="1"/>
      <c r="DX55" s="1"/>
      <c r="DY55" s="1"/>
      <c r="DZ55" s="1"/>
      <c r="EA55" s="1"/>
      <c r="EB55" s="1"/>
      <c r="EC55" s="1"/>
      <c r="ED55" s="1"/>
      <c r="EE55" s="1"/>
      <c r="EF55" s="1"/>
      <c r="EG55" s="1"/>
      <c r="EH55" s="1"/>
      <c r="EI55" s="1"/>
      <c r="EJ55" s="1"/>
      <c r="EK55" s="1"/>
      <c r="EL55" s="1"/>
      <c r="EM55" s="1"/>
      <c r="EN55" s="1"/>
      <c r="EO55" s="1"/>
      <c r="EP55" s="1"/>
      <c r="EQ55" s="1"/>
      <c r="ER55" s="1"/>
      <c r="ES55" s="1"/>
      <c r="ET55" s="1"/>
      <c r="EU55" s="1"/>
      <c r="EV55" s="1"/>
      <c r="EW55" s="1"/>
      <c r="EX55" s="1"/>
      <c r="EY55" s="1"/>
      <c r="EZ55" s="1"/>
      <c r="FA55" s="1"/>
      <c r="FB55" s="1"/>
      <c r="FC55" s="1"/>
      <c r="FD55" s="1"/>
      <c r="FE55" s="1"/>
      <c r="FF55" s="1"/>
      <c r="FG55" s="1"/>
      <c r="FH55" s="1"/>
      <c r="FI55" s="1"/>
      <c r="FJ55" s="1"/>
      <c r="FK55" s="1"/>
      <c r="FL55" s="1"/>
      <c r="FM55" s="1"/>
      <c r="FN55" s="1"/>
      <c r="FO55" s="1"/>
      <c r="FP55" s="1"/>
      <c r="FQ55" s="1"/>
      <c r="FR55" s="1"/>
      <c r="FS55" s="1"/>
      <c r="FT55" s="1"/>
      <c r="FU55" s="1"/>
      <c r="FV55" s="1"/>
      <c r="FW55" s="1"/>
      <c r="FX55" s="1"/>
      <c r="FY55" s="1"/>
      <c r="FZ55" s="1"/>
      <c r="GA55" s="1"/>
      <c r="GB55" s="1"/>
      <c r="GC55" s="1"/>
      <c r="GD55" s="1"/>
      <c r="GE55" s="1"/>
      <c r="GF55" s="1"/>
      <c r="GG55" s="1"/>
      <c r="GH55" s="1"/>
      <c r="GI55" s="1"/>
      <c r="GJ55" s="1"/>
      <c r="GK55" s="1"/>
      <c r="GL55" s="1"/>
      <c r="GM55" s="1"/>
      <c r="GN55" s="1"/>
      <c r="GO55" s="1"/>
      <c r="GP55" s="1"/>
      <c r="GQ55" s="1"/>
      <c r="GR55" s="1"/>
      <c r="GS55" s="1"/>
    </row>
    <row r="56" spans="1:201" s="5" customFormat="1" ht="23.15" customHeight="1" x14ac:dyDescent="0.35">
      <c r="C56" s="127" t="s">
        <v>62</v>
      </c>
      <c r="D56" s="128"/>
      <c r="E56" s="128"/>
      <c r="F56" s="128"/>
      <c r="G56" s="128"/>
      <c r="H56" s="129"/>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row>
    <row r="57" spans="1:201" s="5" customFormat="1" ht="16.5" customHeight="1" x14ac:dyDescent="0.35">
      <c r="C57" s="127" t="s">
        <v>42</v>
      </c>
      <c r="D57" s="128"/>
      <c r="E57" s="128"/>
      <c r="F57" s="128"/>
      <c r="G57" s="128"/>
      <c r="H57" s="129"/>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row>
    <row r="58" spans="1:201" s="5" customFormat="1" ht="14.5" customHeight="1" x14ac:dyDescent="0.35">
      <c r="C58" s="120" t="s">
        <v>63</v>
      </c>
      <c r="D58" s="121"/>
      <c r="E58" s="121"/>
      <c r="F58" s="121"/>
      <c r="G58" s="121"/>
      <c r="H58" s="122"/>
      <c r="I58" s="1"/>
      <c r="J58" s="47"/>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row>
    <row r="59" spans="1:201" s="5" customFormat="1" ht="28" customHeight="1" x14ac:dyDescent="0.35">
      <c r="C59" s="108" t="s">
        <v>74</v>
      </c>
      <c r="D59" s="109"/>
      <c r="E59" s="109"/>
      <c r="F59" s="109"/>
      <c r="G59" s="109"/>
      <c r="H59" s="110"/>
      <c r="I59" s="46"/>
      <c r="J59" s="6"/>
      <c r="K59" s="6"/>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c r="BJ59" s="1"/>
      <c r="BK59" s="1"/>
      <c r="BL59" s="1"/>
      <c r="BM59" s="1"/>
      <c r="BN59" s="1"/>
      <c r="BO59" s="1"/>
      <c r="BP59" s="1"/>
      <c r="BQ59" s="1"/>
      <c r="BR59" s="1"/>
      <c r="BS59" s="1"/>
      <c r="BT59" s="1"/>
      <c r="BU59" s="1"/>
      <c r="BV59" s="1"/>
      <c r="BW59" s="1"/>
      <c r="BX59" s="1"/>
      <c r="BY59" s="1"/>
      <c r="BZ59" s="1"/>
      <c r="CA59" s="1"/>
      <c r="CB59" s="1"/>
      <c r="CC59" s="1"/>
      <c r="CD59" s="1"/>
      <c r="CE59" s="1"/>
      <c r="CF59" s="1"/>
      <c r="CG59" s="1"/>
      <c r="CH59" s="1"/>
      <c r="CI59" s="1"/>
      <c r="CJ59" s="1"/>
      <c r="CK59" s="1"/>
      <c r="CL59" s="1"/>
      <c r="CM59" s="1"/>
      <c r="CN59" s="1"/>
      <c r="CO59" s="1"/>
      <c r="CP59" s="1"/>
      <c r="CQ59" s="1"/>
      <c r="CR59" s="1"/>
      <c r="CS59" s="1"/>
      <c r="CT59" s="1"/>
      <c r="CU59" s="1"/>
      <c r="CV59" s="1"/>
      <c r="CW59" s="1"/>
      <c r="CX59" s="1"/>
      <c r="CY59" s="1"/>
      <c r="CZ59" s="1"/>
      <c r="DA59" s="1"/>
      <c r="DB59" s="1"/>
      <c r="DC59" s="1"/>
      <c r="DD59" s="1"/>
      <c r="DE59" s="1"/>
      <c r="DF59" s="1"/>
      <c r="DG59" s="1"/>
      <c r="DH59" s="1"/>
      <c r="DI59" s="1"/>
      <c r="DJ59" s="1"/>
      <c r="DK59" s="1"/>
      <c r="DL59" s="1"/>
      <c r="DM59" s="1"/>
      <c r="DN59" s="1"/>
      <c r="DO59" s="1"/>
      <c r="DP59" s="1"/>
      <c r="DQ59" s="1"/>
      <c r="DR59" s="1"/>
      <c r="DS59" s="1"/>
      <c r="DT59" s="1"/>
      <c r="DU59" s="1"/>
      <c r="DV59" s="1"/>
      <c r="DW59" s="1"/>
      <c r="DX59" s="1"/>
      <c r="DY59" s="1"/>
      <c r="DZ59" s="1"/>
      <c r="EA59" s="1"/>
      <c r="EB59" s="1"/>
      <c r="EC59" s="1"/>
      <c r="ED59" s="1"/>
      <c r="EE59" s="1"/>
      <c r="EF59" s="1"/>
      <c r="EG59" s="1"/>
      <c r="EH59" s="1"/>
      <c r="EI59" s="1"/>
      <c r="EJ59" s="1"/>
      <c r="EK59" s="1"/>
      <c r="EL59" s="1"/>
      <c r="EM59" s="1"/>
      <c r="EN59" s="1"/>
      <c r="EO59" s="1"/>
      <c r="EP59" s="1"/>
      <c r="EQ59" s="1"/>
      <c r="ER59" s="1"/>
      <c r="ES59" s="1"/>
      <c r="ET59" s="1"/>
      <c r="EU59" s="1"/>
      <c r="EV59" s="1"/>
      <c r="EW59" s="1"/>
      <c r="EX59" s="1"/>
      <c r="EY59" s="1"/>
      <c r="EZ59" s="1"/>
      <c r="FA59" s="1"/>
      <c r="FB59" s="1"/>
      <c r="FC59" s="1"/>
      <c r="FD59" s="1"/>
      <c r="FE59" s="1"/>
      <c r="FF59" s="1"/>
      <c r="FG59" s="1"/>
      <c r="FH59" s="1"/>
      <c r="FI59" s="1"/>
      <c r="FJ59" s="1"/>
      <c r="FK59" s="1"/>
      <c r="FL59" s="1"/>
      <c r="FM59" s="1"/>
      <c r="FN59" s="1"/>
      <c r="FO59" s="1"/>
      <c r="FP59" s="1"/>
      <c r="FQ59" s="1"/>
      <c r="FR59" s="1"/>
      <c r="FS59" s="1"/>
      <c r="FT59" s="1"/>
      <c r="FU59" s="1"/>
      <c r="FV59" s="1"/>
      <c r="FW59" s="1"/>
      <c r="FX59" s="1"/>
      <c r="FY59" s="1"/>
      <c r="FZ59" s="1"/>
      <c r="GA59" s="1"/>
      <c r="GB59" s="1"/>
      <c r="GC59" s="1"/>
      <c r="GD59" s="1"/>
      <c r="GE59" s="1"/>
      <c r="GF59" s="1"/>
      <c r="GG59" s="1"/>
      <c r="GH59" s="1"/>
      <c r="GI59" s="1"/>
      <c r="GJ59" s="1"/>
      <c r="GK59" s="1"/>
      <c r="GL59" s="1"/>
      <c r="GM59" s="1"/>
      <c r="GN59" s="1"/>
      <c r="GO59" s="1"/>
      <c r="GP59" s="1"/>
      <c r="GQ59" s="1"/>
      <c r="GR59" s="1"/>
      <c r="GS59" s="1"/>
    </row>
    <row r="60" spans="1:201" s="5" customFormat="1" ht="28" customHeight="1" x14ac:dyDescent="0.35">
      <c r="C60" s="111" t="s">
        <v>75</v>
      </c>
      <c r="D60" s="112"/>
      <c r="E60" s="112"/>
      <c r="F60" s="112"/>
      <c r="G60" s="112"/>
      <c r="H60" s="113"/>
      <c r="I60" s="46"/>
      <c r="J60" s="6"/>
      <c r="K60" s="6"/>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c r="BJ60" s="1"/>
      <c r="BK60" s="1"/>
      <c r="BL60" s="1"/>
      <c r="BM60" s="1"/>
      <c r="BN60" s="1"/>
      <c r="BO60" s="1"/>
      <c r="BP60" s="1"/>
      <c r="BQ60" s="1"/>
      <c r="BR60" s="1"/>
      <c r="BS60" s="1"/>
      <c r="BT60" s="1"/>
      <c r="BU60" s="1"/>
      <c r="BV60" s="1"/>
      <c r="BW60" s="1"/>
      <c r="BX60" s="1"/>
      <c r="BY60" s="1"/>
      <c r="BZ60" s="1"/>
      <c r="CA60" s="1"/>
      <c r="CB60" s="1"/>
      <c r="CC60" s="1"/>
      <c r="CD60" s="1"/>
      <c r="CE60" s="1"/>
      <c r="CF60" s="1"/>
      <c r="CG60" s="1"/>
      <c r="CH60" s="1"/>
      <c r="CI60" s="1"/>
      <c r="CJ60" s="1"/>
      <c r="CK60" s="1"/>
      <c r="CL60" s="1"/>
      <c r="CM60" s="1"/>
      <c r="CN60" s="1"/>
      <c r="CO60" s="1"/>
      <c r="CP60" s="1"/>
      <c r="CQ60" s="1"/>
      <c r="CR60" s="1"/>
      <c r="CS60" s="1"/>
      <c r="CT60" s="1"/>
      <c r="CU60" s="1"/>
      <c r="CV60" s="1"/>
      <c r="CW60" s="1"/>
      <c r="CX60" s="1"/>
      <c r="CY60" s="1"/>
      <c r="CZ60" s="1"/>
      <c r="DA60" s="1"/>
      <c r="DB60" s="1"/>
      <c r="DC60" s="1"/>
      <c r="DD60" s="1"/>
      <c r="DE60" s="1"/>
      <c r="DF60" s="1"/>
      <c r="DG60" s="1"/>
      <c r="DH60" s="1"/>
      <c r="DI60" s="1"/>
      <c r="DJ60" s="1"/>
      <c r="DK60" s="1"/>
      <c r="DL60" s="1"/>
      <c r="DM60" s="1"/>
      <c r="DN60" s="1"/>
      <c r="DO60" s="1"/>
      <c r="DP60" s="1"/>
      <c r="DQ60" s="1"/>
      <c r="DR60" s="1"/>
      <c r="DS60" s="1"/>
      <c r="DT60" s="1"/>
      <c r="DU60" s="1"/>
      <c r="DV60" s="1"/>
      <c r="DW60" s="1"/>
      <c r="DX60" s="1"/>
      <c r="DY60" s="1"/>
      <c r="DZ60" s="1"/>
      <c r="EA60" s="1"/>
      <c r="EB60" s="1"/>
      <c r="EC60" s="1"/>
      <c r="ED60" s="1"/>
      <c r="EE60" s="1"/>
      <c r="EF60" s="1"/>
      <c r="EG60" s="1"/>
      <c r="EH60" s="1"/>
      <c r="EI60" s="1"/>
      <c r="EJ60" s="1"/>
      <c r="EK60" s="1"/>
      <c r="EL60" s="1"/>
      <c r="EM60" s="1"/>
      <c r="EN60" s="1"/>
      <c r="EO60" s="1"/>
      <c r="EP60" s="1"/>
      <c r="EQ60" s="1"/>
      <c r="ER60" s="1"/>
      <c r="ES60" s="1"/>
      <c r="ET60" s="1"/>
      <c r="EU60" s="1"/>
      <c r="EV60" s="1"/>
      <c r="EW60" s="1"/>
      <c r="EX60" s="1"/>
      <c r="EY60" s="1"/>
      <c r="EZ60" s="1"/>
      <c r="FA60" s="1"/>
      <c r="FB60" s="1"/>
      <c r="FC60" s="1"/>
      <c r="FD60" s="1"/>
      <c r="FE60" s="1"/>
      <c r="FF60" s="1"/>
      <c r="FG60" s="1"/>
      <c r="FH60" s="1"/>
      <c r="FI60" s="1"/>
      <c r="FJ60" s="1"/>
      <c r="FK60" s="1"/>
      <c r="FL60" s="1"/>
      <c r="FM60" s="1"/>
      <c r="FN60" s="1"/>
      <c r="FO60" s="1"/>
      <c r="FP60" s="1"/>
      <c r="FQ60" s="1"/>
      <c r="FR60" s="1"/>
      <c r="FS60" s="1"/>
      <c r="FT60" s="1"/>
      <c r="FU60" s="1"/>
      <c r="FV60" s="1"/>
      <c r="FW60" s="1"/>
      <c r="FX60" s="1"/>
      <c r="FY60" s="1"/>
      <c r="FZ60" s="1"/>
      <c r="GA60" s="1"/>
      <c r="GB60" s="1"/>
      <c r="GC60" s="1"/>
      <c r="GD60" s="1"/>
      <c r="GE60" s="1"/>
      <c r="GF60" s="1"/>
      <c r="GG60" s="1"/>
      <c r="GH60" s="1"/>
      <c r="GI60" s="1"/>
      <c r="GJ60" s="1"/>
      <c r="GK60" s="1"/>
      <c r="GL60" s="1"/>
      <c r="GM60" s="1"/>
      <c r="GN60" s="1"/>
      <c r="GO60" s="1"/>
      <c r="GP60" s="1"/>
      <c r="GQ60" s="1"/>
      <c r="GR60" s="1"/>
      <c r="GS60" s="1"/>
    </row>
    <row r="61" spans="1:201" s="5" customFormat="1" ht="19" customHeight="1" x14ac:dyDescent="0.35">
      <c r="C61" s="114" t="s">
        <v>76</v>
      </c>
      <c r="D61" s="115"/>
      <c r="E61" s="115"/>
      <c r="F61" s="115"/>
      <c r="G61" s="115"/>
      <c r="H61" s="116"/>
      <c r="I61" s="1"/>
      <c r="J61" s="6"/>
      <c r="K61" s="6"/>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c r="BJ61" s="1"/>
      <c r="BK61" s="1"/>
      <c r="BL61" s="1"/>
      <c r="BM61" s="1"/>
      <c r="BN61" s="1"/>
      <c r="BO61" s="1"/>
      <c r="BP61" s="1"/>
      <c r="BQ61" s="1"/>
      <c r="BR61" s="1"/>
      <c r="BS61" s="1"/>
      <c r="BT61" s="1"/>
      <c r="BU61" s="1"/>
      <c r="BV61" s="1"/>
      <c r="BW61" s="1"/>
      <c r="BX61" s="1"/>
      <c r="BY61" s="1"/>
      <c r="BZ61" s="1"/>
      <c r="CA61" s="1"/>
      <c r="CB61" s="1"/>
      <c r="CC61" s="1"/>
      <c r="CD61" s="1"/>
      <c r="CE61" s="1"/>
      <c r="CF61" s="1"/>
      <c r="CG61" s="1"/>
      <c r="CH61" s="1"/>
      <c r="CI61" s="1"/>
      <c r="CJ61" s="1"/>
      <c r="CK61" s="1"/>
      <c r="CL61" s="1"/>
      <c r="CM61" s="1"/>
      <c r="CN61" s="1"/>
      <c r="CO61" s="1"/>
      <c r="CP61" s="1"/>
      <c r="CQ61" s="1"/>
      <c r="CR61" s="1"/>
      <c r="CS61" s="1"/>
      <c r="CT61" s="1"/>
      <c r="CU61" s="1"/>
      <c r="CV61" s="1"/>
      <c r="CW61" s="1"/>
      <c r="CX61" s="1"/>
      <c r="CY61" s="1"/>
      <c r="CZ61" s="1"/>
      <c r="DA61" s="1"/>
      <c r="DB61" s="1"/>
      <c r="DC61" s="1"/>
      <c r="DD61" s="1"/>
      <c r="DE61" s="1"/>
      <c r="DF61" s="1"/>
      <c r="DG61" s="1"/>
      <c r="DH61" s="1"/>
      <c r="DI61" s="1"/>
      <c r="DJ61" s="1"/>
      <c r="DK61" s="1"/>
      <c r="DL61" s="1"/>
      <c r="DM61" s="1"/>
      <c r="DN61" s="1"/>
      <c r="DO61" s="1"/>
      <c r="DP61" s="1"/>
      <c r="DQ61" s="1"/>
      <c r="DR61" s="1"/>
      <c r="DS61" s="1"/>
      <c r="DT61" s="1"/>
      <c r="DU61" s="1"/>
      <c r="DV61" s="1"/>
      <c r="DW61" s="1"/>
      <c r="DX61" s="1"/>
      <c r="DY61" s="1"/>
      <c r="DZ61" s="1"/>
      <c r="EA61" s="1"/>
      <c r="EB61" s="1"/>
      <c r="EC61" s="1"/>
      <c r="ED61" s="1"/>
      <c r="EE61" s="1"/>
      <c r="EF61" s="1"/>
      <c r="EG61" s="1"/>
      <c r="EH61" s="1"/>
      <c r="EI61" s="1"/>
      <c r="EJ61" s="1"/>
      <c r="EK61" s="1"/>
      <c r="EL61" s="1"/>
      <c r="EM61" s="1"/>
      <c r="EN61" s="1"/>
      <c r="EO61" s="1"/>
      <c r="EP61" s="1"/>
      <c r="EQ61" s="1"/>
      <c r="ER61" s="1"/>
      <c r="ES61" s="1"/>
      <c r="ET61" s="1"/>
      <c r="EU61" s="1"/>
      <c r="EV61" s="1"/>
      <c r="EW61" s="1"/>
      <c r="EX61" s="1"/>
      <c r="EY61" s="1"/>
      <c r="EZ61" s="1"/>
      <c r="FA61" s="1"/>
      <c r="FB61" s="1"/>
      <c r="FC61" s="1"/>
      <c r="FD61" s="1"/>
      <c r="FE61" s="1"/>
      <c r="FF61" s="1"/>
      <c r="FG61" s="1"/>
      <c r="FH61" s="1"/>
      <c r="FI61" s="1"/>
      <c r="FJ61" s="1"/>
      <c r="FK61" s="1"/>
      <c r="FL61" s="1"/>
      <c r="FM61" s="1"/>
      <c r="FN61" s="1"/>
      <c r="FO61" s="1"/>
      <c r="FP61" s="1"/>
      <c r="FQ61" s="1"/>
      <c r="FR61" s="1"/>
      <c r="FS61" s="1"/>
      <c r="FT61" s="1"/>
      <c r="FU61" s="1"/>
      <c r="FV61" s="1"/>
      <c r="FW61" s="1"/>
      <c r="FX61" s="1"/>
      <c r="FY61" s="1"/>
      <c r="FZ61" s="1"/>
      <c r="GA61" s="1"/>
      <c r="GB61" s="1"/>
      <c r="GC61" s="1"/>
      <c r="GD61" s="1"/>
      <c r="GE61" s="1"/>
      <c r="GF61" s="1"/>
      <c r="GG61" s="1"/>
      <c r="GH61" s="1"/>
      <c r="GI61" s="1"/>
      <c r="GJ61" s="1"/>
      <c r="GK61" s="1"/>
      <c r="GL61" s="1"/>
      <c r="GM61" s="1"/>
      <c r="GN61" s="1"/>
      <c r="GO61" s="1"/>
      <c r="GP61" s="1"/>
      <c r="GQ61" s="1"/>
      <c r="GR61" s="1"/>
      <c r="GS61" s="1"/>
    </row>
    <row r="62" spans="1:201" s="5" customFormat="1" ht="23.5" customHeight="1" thickBot="1" x14ac:dyDescent="0.4">
      <c r="B62" s="63"/>
      <c r="C62" s="117" t="s">
        <v>77</v>
      </c>
      <c r="D62" s="118"/>
      <c r="E62" s="118"/>
      <c r="F62" s="118"/>
      <c r="G62" s="118"/>
      <c r="H62" s="119"/>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c r="BJ62" s="1"/>
      <c r="BK62" s="1"/>
      <c r="BL62" s="1"/>
      <c r="BM62" s="1"/>
      <c r="BN62" s="1"/>
      <c r="BO62" s="1"/>
      <c r="BP62" s="1"/>
      <c r="BQ62" s="1"/>
      <c r="BR62" s="1"/>
      <c r="BS62" s="1"/>
      <c r="BT62" s="1"/>
      <c r="BU62" s="1"/>
      <c r="BV62" s="1"/>
      <c r="BW62" s="1"/>
      <c r="BX62" s="1"/>
      <c r="BY62" s="1"/>
      <c r="BZ62" s="1"/>
      <c r="CA62" s="1"/>
      <c r="CB62" s="1"/>
      <c r="CC62" s="1"/>
      <c r="CD62" s="1"/>
      <c r="CE62" s="1"/>
      <c r="CF62" s="1"/>
      <c r="CG62" s="1"/>
      <c r="CH62" s="1"/>
      <c r="CI62" s="1"/>
      <c r="CJ62" s="1"/>
      <c r="CK62" s="1"/>
      <c r="CL62" s="1"/>
      <c r="CM62" s="1"/>
      <c r="CN62" s="1"/>
      <c r="CO62" s="1"/>
      <c r="CP62" s="1"/>
      <c r="CQ62" s="1"/>
      <c r="CR62" s="1"/>
      <c r="CS62" s="1"/>
      <c r="CT62" s="1"/>
      <c r="CU62" s="1"/>
      <c r="CV62" s="1"/>
      <c r="CW62" s="1"/>
      <c r="CX62" s="1"/>
      <c r="CY62" s="1"/>
      <c r="CZ62" s="1"/>
      <c r="DA62" s="1"/>
      <c r="DB62" s="1"/>
      <c r="DC62" s="1"/>
      <c r="DD62" s="1"/>
      <c r="DE62" s="1"/>
      <c r="DF62" s="1"/>
      <c r="DG62" s="1"/>
      <c r="DH62" s="1"/>
      <c r="DI62" s="1"/>
      <c r="DJ62" s="1"/>
      <c r="DK62" s="1"/>
      <c r="DL62" s="1"/>
      <c r="DM62" s="1"/>
      <c r="DN62" s="1"/>
      <c r="DO62" s="1"/>
      <c r="DP62" s="1"/>
      <c r="DQ62" s="1"/>
      <c r="DR62" s="1"/>
      <c r="DS62" s="1"/>
      <c r="DT62" s="1"/>
      <c r="DU62" s="1"/>
      <c r="DV62" s="1"/>
      <c r="DW62" s="1"/>
      <c r="DX62" s="1"/>
      <c r="DY62" s="1"/>
      <c r="DZ62" s="1"/>
      <c r="EA62" s="1"/>
      <c r="EB62" s="1"/>
      <c r="EC62" s="1"/>
      <c r="ED62" s="1"/>
      <c r="EE62" s="1"/>
      <c r="EF62" s="1"/>
      <c r="EG62" s="1"/>
      <c r="EH62" s="1"/>
      <c r="EI62" s="1"/>
      <c r="EJ62" s="1"/>
      <c r="EK62" s="1"/>
      <c r="EL62" s="1"/>
      <c r="EM62" s="1"/>
      <c r="EN62" s="1"/>
      <c r="EO62" s="1"/>
      <c r="EP62" s="1"/>
      <c r="EQ62" s="1"/>
      <c r="ER62" s="1"/>
      <c r="ES62" s="1"/>
      <c r="ET62" s="1"/>
      <c r="EU62" s="1"/>
      <c r="EV62" s="1"/>
      <c r="EW62" s="1"/>
      <c r="EX62" s="1"/>
      <c r="EY62" s="1"/>
      <c r="EZ62" s="1"/>
      <c r="FA62" s="1"/>
      <c r="FB62" s="1"/>
      <c r="FC62" s="1"/>
      <c r="FD62" s="1"/>
      <c r="FE62" s="1"/>
      <c r="FF62" s="1"/>
      <c r="FG62" s="1"/>
      <c r="FH62" s="1"/>
      <c r="FI62" s="1"/>
      <c r="FJ62" s="1"/>
      <c r="FK62" s="1"/>
      <c r="FL62" s="1"/>
      <c r="FM62" s="1"/>
      <c r="FN62" s="1"/>
      <c r="FO62" s="1"/>
      <c r="FP62" s="1"/>
      <c r="FQ62" s="1"/>
      <c r="FR62" s="1"/>
      <c r="FS62" s="1"/>
      <c r="FT62" s="1"/>
      <c r="FU62" s="1"/>
      <c r="FV62" s="1"/>
      <c r="FW62" s="1"/>
      <c r="FX62" s="1"/>
      <c r="FY62" s="1"/>
      <c r="FZ62" s="1"/>
      <c r="GA62" s="1"/>
      <c r="GB62" s="1"/>
      <c r="GC62" s="1"/>
      <c r="GD62" s="1"/>
      <c r="GE62" s="1"/>
      <c r="GF62" s="1"/>
      <c r="GG62" s="1"/>
      <c r="GH62" s="1"/>
      <c r="GI62" s="1"/>
      <c r="GJ62" s="1"/>
      <c r="GK62" s="1"/>
      <c r="GL62" s="1"/>
      <c r="GM62" s="1"/>
      <c r="GN62" s="1"/>
      <c r="GO62" s="1"/>
      <c r="GP62" s="1"/>
      <c r="GQ62" s="1"/>
      <c r="GR62" s="1"/>
      <c r="GS62" s="1"/>
    </row>
    <row r="63" spans="1:201" ht="27" customHeight="1" x14ac:dyDescent="0.35">
      <c r="C63"/>
      <c r="D63"/>
      <c r="E63"/>
      <c r="F63"/>
      <c r="G63"/>
      <c r="H63"/>
      <c r="I63"/>
      <c r="J63"/>
    </row>
    <row r="64" spans="1:201" ht="24.75" customHeight="1" x14ac:dyDescent="0.35">
      <c r="C64"/>
      <c r="D64"/>
      <c r="E64"/>
      <c r="F64"/>
      <c r="G64"/>
      <c r="H64"/>
      <c r="I64"/>
      <c r="J64"/>
    </row>
    <row r="65" spans="3:11" ht="51.75" customHeight="1" x14ac:dyDescent="0.35">
      <c r="C65"/>
      <c r="D65"/>
      <c r="E65"/>
      <c r="F65"/>
      <c r="G65"/>
      <c r="H65"/>
      <c r="I65"/>
      <c r="J65"/>
    </row>
    <row r="66" spans="3:11" ht="28.5" customHeight="1" x14ac:dyDescent="0.35">
      <c r="C66"/>
      <c r="D66"/>
      <c r="E66"/>
      <c r="F66"/>
      <c r="G66"/>
      <c r="H66"/>
      <c r="I66"/>
      <c r="J66"/>
    </row>
    <row r="67" spans="3:11" ht="28.5" customHeight="1" x14ac:dyDescent="0.35">
      <c r="C67"/>
      <c r="D67"/>
      <c r="E67"/>
      <c r="F67"/>
      <c r="G67"/>
      <c r="H67"/>
      <c r="I67"/>
      <c r="J67"/>
      <c r="K67"/>
    </row>
    <row r="68" spans="3:11" ht="28.5" customHeight="1" x14ac:dyDescent="0.35">
      <c r="C68"/>
      <c r="D68"/>
      <c r="E68"/>
      <c r="F68"/>
      <c r="G68"/>
      <c r="H68"/>
      <c r="I68"/>
      <c r="J68"/>
    </row>
    <row r="69" spans="3:11" ht="28.5" customHeight="1" x14ac:dyDescent="0.35"/>
    <row r="70" spans="3:11" ht="24.75" customHeight="1" x14ac:dyDescent="0.35"/>
    <row r="71" spans="3:11" ht="24.75" customHeight="1" x14ac:dyDescent="0.35"/>
    <row r="72" spans="3:11" ht="24.75" customHeight="1" x14ac:dyDescent="0.35"/>
    <row r="73" spans="3:11" ht="24" customHeight="1" x14ac:dyDescent="0.35"/>
    <row r="74" spans="3:11" ht="26.25" customHeight="1" x14ac:dyDescent="0.35"/>
    <row r="75" spans="3:11" ht="31.5" customHeight="1" x14ac:dyDescent="0.35"/>
    <row r="76" spans="3:11" ht="31.5" customHeight="1" x14ac:dyDescent="0.35"/>
    <row r="77" spans="3:11" ht="44.25" customHeight="1" x14ac:dyDescent="0.35"/>
    <row r="78" spans="3:11" ht="44.25" customHeight="1" x14ac:dyDescent="0.35"/>
    <row r="79" spans="3:11" ht="45.75" customHeight="1" x14ac:dyDescent="0.35">
      <c r="I79" s="75"/>
    </row>
    <row r="80" spans="3:11" ht="14.25" customHeight="1" x14ac:dyDescent="0.35"/>
    <row r="82" ht="38.25" customHeight="1" x14ac:dyDescent="0.35"/>
  </sheetData>
  <mergeCells count="37">
    <mergeCell ref="D26:G26"/>
    <mergeCell ref="D27:G27"/>
    <mergeCell ref="C28:D30"/>
    <mergeCell ref="E28:E30"/>
    <mergeCell ref="G28:G29"/>
    <mergeCell ref="C57:H57"/>
    <mergeCell ref="C2:H2"/>
    <mergeCell ref="C3:H3"/>
    <mergeCell ref="C4:H4"/>
    <mergeCell ref="C5:H5"/>
    <mergeCell ref="C7:H7"/>
    <mergeCell ref="C6:H6"/>
    <mergeCell ref="D44:G44"/>
    <mergeCell ref="D45:G45"/>
    <mergeCell ref="D18:G18"/>
    <mergeCell ref="C8:H8"/>
    <mergeCell ref="C9:E9"/>
    <mergeCell ref="G9:H9"/>
    <mergeCell ref="C11:D13"/>
    <mergeCell ref="D14:H14"/>
    <mergeCell ref="D25:G25"/>
    <mergeCell ref="D46:G46"/>
    <mergeCell ref="C59:H59"/>
    <mergeCell ref="C60:H60"/>
    <mergeCell ref="C61:H61"/>
    <mergeCell ref="C62:H62"/>
    <mergeCell ref="C58:H58"/>
    <mergeCell ref="D47:G47"/>
    <mergeCell ref="C48:H48"/>
    <mergeCell ref="C49:H49"/>
    <mergeCell ref="C50:H50"/>
    <mergeCell ref="C51:H51"/>
    <mergeCell ref="C52:H52"/>
    <mergeCell ref="C53:H53"/>
    <mergeCell ref="C54:H54"/>
    <mergeCell ref="C55:H55"/>
    <mergeCell ref="C56:H5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Beatriz Vides Berdugo</dc:creator>
  <cp:lastModifiedBy>GABRIELA LUCIA ARIAS POSSO</cp:lastModifiedBy>
  <cp:lastPrinted>2024-08-15T14:03:15Z</cp:lastPrinted>
  <dcterms:created xsi:type="dcterms:W3CDTF">2020-01-23T15:58:36Z</dcterms:created>
  <dcterms:modified xsi:type="dcterms:W3CDTF">2024-08-16T15:07:58Z</dcterms:modified>
</cp:coreProperties>
</file>