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0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la Herrera\Downloads\"/>
    </mc:Choice>
  </mc:AlternateContent>
  <xr:revisionPtr revIDLastSave="0" documentId="13_ncr:1_{3FCF49EE-0A5B-4D25-A811-D7DF278067D7}" xr6:coauthVersionLast="47" xr6:coauthVersionMax="47" xr10:uidLastSave="{00000000-0000-0000-0000-000000000000}"/>
  <bookViews>
    <workbookView xWindow="-110" yWindow="-110" windowWidth="19420" windowHeight="10420" xr2:uid="{5D573D2D-0F87-4B22-970A-A707DD93C5E9}"/>
  </bookViews>
  <sheets>
    <sheet name="VALOR MINIMO" sheetId="2" r:id="rId1"/>
  </sheets>
  <definedNames>
    <definedName name="_ftn1" localSheetId="0">'VALOR MINIMO'!$B$28</definedName>
    <definedName name="_ftnref1" localSheetId="0">'VALOR MINIMO'!$B$14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" i="2" l="1"/>
  <c r="H25" i="2"/>
  <c r="H24" i="2"/>
</calcChain>
</file>

<file path=xl/sharedStrings.xml><?xml version="1.0" encoding="utf-8"?>
<sst xmlns="http://schemas.openxmlformats.org/spreadsheetml/2006/main" count="58" uniqueCount="36">
  <si>
    <t>GUIA PARA EL MANEJO DE OFERTAS ARTIFICIALMENTE BAJAS EN PROCESOS DE CONTRATACION - COLOMBIA COMPRA EFICIENTE</t>
  </si>
  <si>
    <t>ANALISIS DE OFERTAS CON PRECIO PRESUNTAMENTE ARTIFICIALMENTE BAJO - CCE</t>
  </si>
  <si>
    <t>LISTADO DE OFERTAS SEGÚN ORDEN DE PRESENTACIÓN EN SECOP II</t>
  </si>
  <si>
    <t>CÁLCULO DEL VALOR MÍNIMO ACEPTABLE</t>
  </si>
  <si>
    <t>valores ofertados ordenados de mayor a menor</t>
  </si>
  <si>
    <t>N°</t>
  </si>
  <si>
    <t xml:space="preserve">FECHA y HORA </t>
  </si>
  <si>
    <t>PROVEEDOR</t>
  </si>
  <si>
    <t>VALOR OFERTADO CORRECCION ARITMETICA</t>
  </si>
  <si>
    <t>VALOR OFERTADO</t>
  </si>
  <si>
    <t>INVIACONS S.A.S</t>
  </si>
  <si>
    <t>JORGE LUIS DAZA GARCIA</t>
  </si>
  <si>
    <t>SANABRIA</t>
  </si>
  <si>
    <t>H.C. CONSTRUCCIONES</t>
  </si>
  <si>
    <t>CUBIKO S.A.S</t>
  </si>
  <si>
    <t>DESCARTADO</t>
  </si>
  <si>
    <t>IC INGENIO CIVIL</t>
  </si>
  <si>
    <t>EDILBERTO GUEVARA VASQUEZ</t>
  </si>
  <si>
    <t>VIGAVI</t>
  </si>
  <si>
    <t>PCG SAS</t>
  </si>
  <si>
    <t>ELOHIM INGENIERIA &amp; CONSTRUCCIONES</t>
  </si>
  <si>
    <t>CONSTRUCCIONES HERCAR SAS</t>
  </si>
  <si>
    <t>GEOCIVILES INGENIERIA SAS</t>
  </si>
  <si>
    <t>LUIS LOPEZ HOYOS</t>
  </si>
  <si>
    <t>CONSORCIO INTERVENTOR M.I</t>
  </si>
  <si>
    <t>DAICONC SAS</t>
  </si>
  <si>
    <t>CONSORCIO INTERVENTORIA M.G</t>
  </si>
  <si>
    <t>CONSTRUCTORA FCB SAS</t>
  </si>
  <si>
    <t>CONSORCIO INTERVIA RA</t>
  </si>
  <si>
    <t>AMV CONSULTORES SAS</t>
  </si>
  <si>
    <t>JOSE ALBERTO ZABALETA</t>
  </si>
  <si>
    <t>MIGUEL ROBLES SAS</t>
  </si>
  <si>
    <t>Desviación estandar</t>
  </si>
  <si>
    <t>Mediana = oferta del centro de la lista</t>
  </si>
  <si>
    <t>Valor mínimo aceptable = mediana - desviación estándar</t>
  </si>
  <si>
    <t>CONSORCION INTERVENTORIA 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</si>
</sst>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\ * #,##0_-;\-&quot;$&quot;\ * #,##0_-;_-&quot;$&quot;\ 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 "/>
    </font>
    <font>
      <b/>
      <sz val="11"/>
      <color rgb="FF000000"/>
      <name val="Calibri "/>
    </font>
    <font>
      <sz val="11"/>
      <color rgb="FF000000"/>
      <name val="Calibri "/>
    </font>
    <font>
      <b/>
      <sz val="11"/>
      <color theme="1"/>
      <name val="Calibri 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4C6E7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1" applyFont="1" applyAlignment="1">
      <alignment vertical="center"/>
    </xf>
    <xf numFmtId="164" fontId="0" fillId="0" borderId="0" xfId="1" applyFont="1" applyFill="1" applyAlignment="1">
      <alignment vertical="center"/>
    </xf>
    <xf numFmtId="0" fontId="4" fillId="0" borderId="0" xfId="0" applyFont="1" applyAlignment="1">
      <alignment horizontal="center" vertical="top" wrapText="1"/>
    </xf>
    <xf numFmtId="0" fontId="5" fillId="0" borderId="0" xfId="0" applyFont="1"/>
    <xf numFmtId="164" fontId="0" fillId="0" borderId="0" xfId="0" applyNumberFormat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4" borderId="3" xfId="1" applyFont="1" applyFill="1" applyBorder="1" applyAlignment="1">
      <alignment horizontal="center" vertical="center"/>
    </xf>
    <xf numFmtId="164" fontId="0" fillId="5" borderId="3" xfId="1" applyFont="1" applyFill="1" applyBorder="1" applyAlignment="1">
      <alignment horizontal="center" vertical="center"/>
    </xf>
    <xf numFmtId="164" fontId="6" fillId="5" borderId="3" xfId="1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64" fontId="0" fillId="4" borderId="9" xfId="1" applyFont="1" applyFill="1" applyBorder="1" applyAlignment="1">
      <alignment horizontal="center" vertical="center"/>
    </xf>
    <xf numFmtId="164" fontId="0" fillId="5" borderId="9" xfId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3" borderId="12" xfId="0" applyFill="1" applyBorder="1" applyAlignment="1">
      <alignment horizontal="center"/>
    </xf>
    <xf numFmtId="164" fontId="6" fillId="3" borderId="13" xfId="1" applyFont="1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164" fontId="6" fillId="6" borderId="13" xfId="1" applyFont="1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164" fontId="6" fillId="5" borderId="15" xfId="1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164" fontId="6" fillId="0" borderId="13" xfId="1" applyFont="1" applyFill="1" applyBorder="1" applyAlignment="1">
      <alignment horizontal="center"/>
    </xf>
    <xf numFmtId="166" fontId="7" fillId="0" borderId="0" xfId="2" applyNumberFormat="1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8" fillId="7" borderId="0" xfId="0" applyFont="1" applyFill="1" applyAlignment="1">
      <alignment vertical="center"/>
    </xf>
    <xf numFmtId="0" fontId="9" fillId="0" borderId="0" xfId="0" applyFont="1" applyAlignment="1">
      <alignment horizontal="left" vertical="center" wrapText="1"/>
    </xf>
    <xf numFmtId="164" fontId="10" fillId="2" borderId="0" xfId="0" applyNumberFormat="1" applyFont="1" applyFill="1" applyAlignment="1">
      <alignment vertical="center"/>
    </xf>
  </cellXfs>
  <cellStyles count="3">
    <cellStyle name="Moneda" xfId="2" builtinId="4"/>
    <cellStyle name="Moneda [0]" xfId="1" builtinId="7"/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256721</xdr:colOff>
      <xdr:row>4</xdr:row>
      <xdr:rowOff>187022</xdr:rowOff>
    </xdr:from>
    <xdr:to>
      <xdr:col>12</xdr:col>
      <xdr:colOff>45783</xdr:colOff>
      <xdr:row>19</xdr:row>
      <xdr:rowOff>105834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7450BC6-F0BE-153A-B992-6A9AF4367A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514364" y="1257451"/>
          <a:ext cx="3862134" cy="3003097"/>
        </a:xfrm>
        <a:prstGeom prst="rect">
          <a:avLst/>
        </a:prstGeom>
        <a:ln w="6350">
          <a:solidFill>
            <a:schemeClr val="tx1"/>
          </a:solidFill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C051AC-E197-4320-B37E-C5CEF5E76F31}" name="Tabla1" displayName="Tabla1" ref="B5:E27" totalsRowShown="0" headerRowDxfId="8" dataDxfId="7" headerRowBorderDxfId="5" tableBorderDxfId="6" totalsRowBorderDxfId="4">
  <autoFilter ref="B5:E27" xr:uid="{3EC051AC-E197-4320-B37E-C5CEF5E76F31}"/>
  <sortState xmlns:xlrd2="http://schemas.microsoft.com/office/spreadsheetml/2017/richdata2" ref="B6:E21">
    <sortCondition ref="C5:C21"/>
  </sortState>
  <tableColumns count="4">
    <tableColumn id="1" xr3:uid="{A0FADA50-8DC2-4A84-8BC8-A017C67E8199}" name="N°" dataDxfId="3"/>
    <tableColumn id="2" xr3:uid="{AF649804-A06A-422C-8341-B776A601D10A}" name="FECHA y HORA " dataDxfId="2"/>
    <tableColumn id="3" xr3:uid="{2630E1F4-3E41-42CD-88E3-153E0161D743}" name="PROVEEDOR" dataDxfId="1"/>
    <tableColumn id="4" xr3:uid="{6B3430C3-5649-43F2-A892-2AA88ADB8293}" name="VALOR OFERTADO CORRECCION ARITMETICA" dataDxfId="0" dataCellStyle="Moneda [0]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32952-61B0-466B-8B78-D5791552608B}">
  <dimension ref="B1:K29"/>
  <sheetViews>
    <sheetView tabSelected="1" topLeftCell="A5" zoomScale="70" zoomScaleNormal="70" workbookViewId="0">
      <selection activeCell="D9" sqref="D9"/>
    </sheetView>
  </sheetViews>
  <sheetFormatPr defaultColWidth="11.42578125" defaultRowHeight="14.45"/>
  <cols>
    <col min="1" max="1" width="4.5703125" customWidth="1"/>
    <col min="2" max="2" width="8.140625" style="1" customWidth="1"/>
    <col min="3" max="3" width="17" style="1" customWidth="1"/>
    <col min="4" max="4" width="44.5703125" style="1" customWidth="1"/>
    <col min="5" max="5" width="20.140625" style="1" customWidth="1"/>
    <col min="6" max="6" width="5.85546875" customWidth="1"/>
    <col min="7" max="7" width="52.7109375" customWidth="1"/>
    <col min="8" max="8" width="19" customWidth="1"/>
    <col min="9" max="9" width="25.5703125" customWidth="1"/>
    <col min="20" max="20" width="13.42578125" bestFit="1" customWidth="1"/>
  </cols>
  <sheetData>
    <row r="1" spans="2:9">
      <c r="B1" s="13" t="s">
        <v>0</v>
      </c>
    </row>
    <row r="2" spans="2:9">
      <c r="B2" s="13" t="s">
        <v>1</v>
      </c>
    </row>
    <row r="3" spans="2:9" ht="40.5" customHeight="1">
      <c r="B3" s="13" t="s">
        <v>2</v>
      </c>
      <c r="G3" s="13" t="s">
        <v>3</v>
      </c>
      <c r="H3" s="5" t="s">
        <v>4</v>
      </c>
    </row>
    <row r="4" spans="2:9" ht="15" thickBot="1"/>
    <row r="5" spans="2:9" s="2" customFormat="1" ht="42.75" customHeight="1">
      <c r="B5" s="8" t="s">
        <v>5</v>
      </c>
      <c r="C5" s="9" t="s">
        <v>6</v>
      </c>
      <c r="D5" s="9" t="s">
        <v>7</v>
      </c>
      <c r="E5" s="10" t="s">
        <v>8</v>
      </c>
      <c r="G5" s="23" t="s">
        <v>7</v>
      </c>
      <c r="H5" s="24" t="s">
        <v>9</v>
      </c>
      <c r="I5"/>
    </row>
    <row r="6" spans="2:9" s="6" customFormat="1">
      <c r="B6" s="14">
        <v>1</v>
      </c>
      <c r="C6" s="15">
        <v>45509.496527777781</v>
      </c>
      <c r="D6" s="11" t="s">
        <v>10</v>
      </c>
      <c r="E6" s="16">
        <v>73625300</v>
      </c>
      <c r="G6" s="25" t="s">
        <v>11</v>
      </c>
      <c r="H6" s="26">
        <v>114035320</v>
      </c>
      <c r="I6"/>
    </row>
    <row r="7" spans="2:9" s="6" customFormat="1">
      <c r="B7" s="14">
        <v>2</v>
      </c>
      <c r="C7" s="15">
        <v>45509.575694444444</v>
      </c>
      <c r="D7" s="11" t="s">
        <v>12</v>
      </c>
      <c r="E7" s="16">
        <v>81788700</v>
      </c>
      <c r="G7" s="25" t="s">
        <v>13</v>
      </c>
      <c r="H7" s="26">
        <v>110984160</v>
      </c>
      <c r="I7"/>
    </row>
    <row r="8" spans="2:9" s="6" customFormat="1">
      <c r="B8" s="14">
        <v>3</v>
      </c>
      <c r="C8" s="15">
        <v>45509.682638888888</v>
      </c>
      <c r="D8" s="11" t="s">
        <v>14</v>
      </c>
      <c r="E8" s="17" t="s">
        <v>15</v>
      </c>
      <c r="G8" s="25" t="s">
        <v>16</v>
      </c>
      <c r="H8" s="26">
        <v>90249600</v>
      </c>
      <c r="I8"/>
    </row>
    <row r="9" spans="2:9" s="6" customFormat="1">
      <c r="B9" s="14">
        <v>4</v>
      </c>
      <c r="C9" s="15">
        <v>45509.75</v>
      </c>
      <c r="D9" s="11" t="s">
        <v>17</v>
      </c>
      <c r="E9" s="16">
        <v>64959953</v>
      </c>
      <c r="G9" s="25" t="s">
        <v>18</v>
      </c>
      <c r="H9" s="26">
        <v>88171227</v>
      </c>
      <c r="I9"/>
    </row>
    <row r="10" spans="2:9" s="6" customFormat="1">
      <c r="B10" s="14">
        <v>5</v>
      </c>
      <c r="C10" s="15">
        <v>45509.890972222223</v>
      </c>
      <c r="D10" s="11" t="s">
        <v>11</v>
      </c>
      <c r="E10" s="16">
        <v>114035320</v>
      </c>
      <c r="G10" s="25" t="s">
        <v>19</v>
      </c>
      <c r="H10" s="26">
        <v>87408280</v>
      </c>
      <c r="I10"/>
    </row>
    <row r="11" spans="2:9" s="6" customFormat="1">
      <c r="B11" s="14">
        <v>6</v>
      </c>
      <c r="C11" s="15">
        <v>45510.002083333333</v>
      </c>
      <c r="D11" s="11" t="s">
        <v>20</v>
      </c>
      <c r="E11" s="16">
        <v>69933920</v>
      </c>
      <c r="G11" s="25" t="s">
        <v>21</v>
      </c>
      <c r="H11" s="26">
        <v>84385280</v>
      </c>
      <c r="I11"/>
    </row>
    <row r="12" spans="2:9" s="6" customFormat="1">
      <c r="B12" s="14">
        <v>7</v>
      </c>
      <c r="C12" s="15">
        <v>45510.038194444445</v>
      </c>
      <c r="D12" s="11" t="s">
        <v>13</v>
      </c>
      <c r="E12" s="16">
        <v>110984160</v>
      </c>
      <c r="G12" s="25" t="s">
        <v>22</v>
      </c>
      <c r="H12" s="26">
        <v>82562200</v>
      </c>
      <c r="I12"/>
    </row>
    <row r="13" spans="2:9" s="6" customFormat="1">
      <c r="B13" s="14">
        <v>8</v>
      </c>
      <c r="C13" s="15">
        <v>45510.277777777781</v>
      </c>
      <c r="D13" s="11" t="s">
        <v>23</v>
      </c>
      <c r="E13" s="17" t="s">
        <v>15</v>
      </c>
      <c r="G13" s="25" t="s">
        <v>12</v>
      </c>
      <c r="H13" s="26">
        <v>81788700</v>
      </c>
      <c r="I13"/>
    </row>
    <row r="14" spans="2:9" s="6" customFormat="1">
      <c r="B14" s="14">
        <v>9</v>
      </c>
      <c r="C14" s="15">
        <v>45510.335416666669</v>
      </c>
      <c r="D14" s="11" t="s">
        <v>22</v>
      </c>
      <c r="E14" s="16">
        <v>82562200</v>
      </c>
      <c r="G14" s="27" t="s">
        <v>24</v>
      </c>
      <c r="H14" s="28">
        <v>76295660</v>
      </c>
      <c r="I14"/>
    </row>
    <row r="15" spans="2:9" s="6" customFormat="1">
      <c r="B15" s="14">
        <v>10</v>
      </c>
      <c r="C15" s="15">
        <v>45510.354166666664</v>
      </c>
      <c r="D15" s="11" t="s">
        <v>25</v>
      </c>
      <c r="E15" s="17" t="s">
        <v>15</v>
      </c>
      <c r="G15" s="25" t="s">
        <v>26</v>
      </c>
      <c r="H15" s="26">
        <v>73720500</v>
      </c>
      <c r="I15"/>
    </row>
    <row r="16" spans="2:9" s="6" customFormat="1">
      <c r="B16" s="14">
        <v>11</v>
      </c>
      <c r="C16" s="15">
        <v>45510.372916666667</v>
      </c>
      <c r="D16" s="11" t="s">
        <v>27</v>
      </c>
      <c r="E16" s="16">
        <v>72125900</v>
      </c>
      <c r="G16" s="25" t="s">
        <v>10</v>
      </c>
      <c r="H16" s="26">
        <v>73625300</v>
      </c>
      <c r="I16"/>
    </row>
    <row r="17" spans="2:11" s="6" customFormat="1">
      <c r="B17" s="14">
        <v>12</v>
      </c>
      <c r="C17" s="15">
        <v>45510.413194444445</v>
      </c>
      <c r="D17" s="11" t="s">
        <v>28</v>
      </c>
      <c r="E17" s="18" t="s">
        <v>15</v>
      </c>
      <c r="G17" s="25" t="s">
        <v>29</v>
      </c>
      <c r="H17" s="26">
        <v>72190160</v>
      </c>
      <c r="I17"/>
    </row>
    <row r="18" spans="2:11" s="6" customFormat="1">
      <c r="B18" s="14">
        <v>13</v>
      </c>
      <c r="C18" s="15">
        <v>45510.415277777778</v>
      </c>
      <c r="D18" s="11" t="s">
        <v>30</v>
      </c>
      <c r="E18" s="16">
        <v>51895900</v>
      </c>
      <c r="G18" s="25" t="s">
        <v>27</v>
      </c>
      <c r="H18" s="26">
        <v>72125900</v>
      </c>
      <c r="I18"/>
    </row>
    <row r="19" spans="2:11" s="6" customFormat="1">
      <c r="B19" s="14">
        <v>14</v>
      </c>
      <c r="C19" s="15">
        <v>45510.415972222225</v>
      </c>
      <c r="D19" s="11" t="s">
        <v>18</v>
      </c>
      <c r="E19" s="16">
        <v>88171227</v>
      </c>
      <c r="F19"/>
      <c r="G19" s="25" t="s">
        <v>31</v>
      </c>
      <c r="H19" s="26">
        <v>72018800</v>
      </c>
      <c r="I19"/>
    </row>
    <row r="20" spans="2:11" ht="25.5" customHeight="1">
      <c r="B20" s="14">
        <v>15</v>
      </c>
      <c r="C20" s="15">
        <v>45510.420138888891</v>
      </c>
      <c r="D20" s="11" t="s">
        <v>29</v>
      </c>
      <c r="E20" s="16">
        <v>72190160</v>
      </c>
      <c r="F20" s="1"/>
      <c r="G20" s="25" t="s">
        <v>20</v>
      </c>
      <c r="H20" s="26">
        <v>69933920</v>
      </c>
    </row>
    <row r="21" spans="2:11" s="1" customFormat="1" ht="20.25" customHeight="1">
      <c r="B21" s="19">
        <v>16</v>
      </c>
      <c r="C21" s="20">
        <v>45510.43472222222</v>
      </c>
      <c r="D21" s="12" t="s">
        <v>24</v>
      </c>
      <c r="E21" s="21">
        <v>76295660</v>
      </c>
      <c r="G21" s="31" t="s">
        <v>17</v>
      </c>
      <c r="H21" s="32">
        <v>64959953</v>
      </c>
      <c r="I21"/>
    </row>
    <row r="22" spans="2:11" s="1" customFormat="1" ht="29.25" customHeight="1" thickBot="1">
      <c r="B22" s="19">
        <v>17</v>
      </c>
      <c r="C22" s="20">
        <v>45510.442361111112</v>
      </c>
      <c r="D22" s="12" t="s">
        <v>26</v>
      </c>
      <c r="E22" s="21">
        <v>73720500</v>
      </c>
      <c r="G22" s="29" t="s">
        <v>30</v>
      </c>
      <c r="H22" s="30">
        <v>51895900</v>
      </c>
      <c r="I22"/>
    </row>
    <row r="23" spans="2:11" s="1" customFormat="1" ht="21" customHeight="1">
      <c r="B23" s="19">
        <v>18</v>
      </c>
      <c r="C23" s="20">
        <v>45510.449305555558</v>
      </c>
      <c r="D23" s="12" t="s">
        <v>21</v>
      </c>
      <c r="E23" s="21">
        <v>84385280</v>
      </c>
      <c r="G23"/>
      <c r="H23"/>
      <c r="I23"/>
    </row>
    <row r="24" spans="2:11" s="1" customFormat="1">
      <c r="B24" s="19">
        <v>19</v>
      </c>
      <c r="C24" s="20">
        <v>45510.460416666669</v>
      </c>
      <c r="D24" s="12" t="s">
        <v>19</v>
      </c>
      <c r="E24" s="21">
        <v>87408280</v>
      </c>
      <c r="F24"/>
      <c r="G24" s="36" t="s">
        <v>32</v>
      </c>
      <c r="H24" s="33">
        <f>_xlfn.STDEV.P(H6:H22)</f>
        <v>14890985.354611529</v>
      </c>
      <c r="I24" s="3"/>
    </row>
    <row r="25" spans="2:11">
      <c r="B25" s="19">
        <v>20</v>
      </c>
      <c r="C25" s="20">
        <v>45510.462500000001</v>
      </c>
      <c r="D25" s="12" t="s">
        <v>16</v>
      </c>
      <c r="E25" s="21">
        <v>90249600</v>
      </c>
      <c r="G25" s="36" t="s">
        <v>33</v>
      </c>
      <c r="H25" s="34">
        <f>MEDIAN(H6:H22)</f>
        <v>76295660</v>
      </c>
      <c r="I25" s="4"/>
      <c r="J25" s="1"/>
    </row>
    <row r="26" spans="2:11">
      <c r="B26" s="19">
        <v>21</v>
      </c>
      <c r="C26" s="20">
        <v>45510.463888888888</v>
      </c>
      <c r="D26" s="12" t="s">
        <v>31</v>
      </c>
      <c r="E26" s="21">
        <v>72018800</v>
      </c>
      <c r="G26" s="35" t="s">
        <v>34</v>
      </c>
      <c r="H26" s="37">
        <f>H25-H24</f>
        <v>61404674.645388469</v>
      </c>
      <c r="I26" s="3"/>
      <c r="J26" s="1">
        <v>61404674.645388469</v>
      </c>
    </row>
    <row r="27" spans="2:11">
      <c r="B27" s="19">
        <v>22</v>
      </c>
      <c r="C27" s="20">
        <v>45510.46875</v>
      </c>
      <c r="D27" s="12" t="s">
        <v>35</v>
      </c>
      <c r="E27" s="22" t="s">
        <v>15</v>
      </c>
      <c r="G27" s="1"/>
      <c r="H27" s="1"/>
      <c r="I27" s="7"/>
      <c r="J27" s="1"/>
    </row>
    <row r="29" spans="2:11">
      <c r="K29" s="1"/>
    </row>
  </sheetData>
  <sortState xmlns:xlrd2="http://schemas.microsoft.com/office/spreadsheetml/2017/richdata2" ref="G6:I22">
    <sortCondition descending="1" ref="H6:H22"/>
  </sortState>
  <pageMargins left="0.7" right="0.7" top="0.75" bottom="0.75" header="0.3" footer="0.3"/>
  <pageSetup paperSize="9"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Maria Jose Barragan Sanjuan</cp:lastModifiedBy>
  <cp:revision/>
  <dcterms:created xsi:type="dcterms:W3CDTF">2023-06-29T16:26:43Z</dcterms:created>
  <dcterms:modified xsi:type="dcterms:W3CDTF">2024-08-13T13:49:28Z</dcterms:modified>
  <cp:category/>
  <cp:contentStatus/>
</cp:coreProperties>
</file>