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ps 2024\EVALUACION 2024\EXTINTORES\"/>
    </mc:Choice>
  </mc:AlternateContent>
  <bookViews>
    <workbookView xWindow="0" yWindow="0" windowWidth="19200" windowHeight="66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0" i="1" l="1"/>
  <c r="K49" i="1"/>
  <c r="K42" i="1"/>
  <c r="K41" i="1"/>
  <c r="K40" i="1"/>
  <c r="K39" i="1"/>
  <c r="K38" i="1"/>
  <c r="K31" i="1"/>
  <c r="K30" i="1"/>
  <c r="K29" i="1"/>
  <c r="K28" i="1"/>
  <c r="K21" i="1"/>
  <c r="K20" i="1"/>
  <c r="K19" i="1"/>
  <c r="K18" i="1"/>
  <c r="K17" i="1"/>
  <c r="K16" i="1"/>
  <c r="K15" i="1"/>
  <c r="K8" i="1"/>
  <c r="J8" i="1"/>
  <c r="I8" i="1"/>
  <c r="P8" i="1" l="1"/>
  <c r="P49" i="1"/>
  <c r="P39" i="1"/>
  <c r="P42" i="1"/>
  <c r="P30" i="1"/>
  <c r="P31" i="1"/>
  <c r="P18" i="1"/>
  <c r="P19" i="1"/>
  <c r="P20" i="1"/>
  <c r="P21" i="1"/>
  <c r="P15" i="1"/>
  <c r="P50" i="1"/>
  <c r="P51" i="1"/>
  <c r="P52" i="1"/>
  <c r="P38" i="1"/>
  <c r="P40" i="1"/>
  <c r="P29" i="1"/>
  <c r="P28" i="1"/>
  <c r="P16" i="1"/>
  <c r="P17" i="1"/>
  <c r="P14" i="1"/>
  <c r="P13" i="1"/>
  <c r="P12" i="1"/>
  <c r="P11" i="1"/>
  <c r="P10" i="1"/>
  <c r="N4" i="1"/>
  <c r="O4" i="1" s="1"/>
  <c r="P4" i="1" s="1"/>
  <c r="I50" i="1"/>
  <c r="J50" i="1" s="1"/>
  <c r="I51" i="1"/>
  <c r="J51" i="1" s="1"/>
  <c r="K51" i="1" s="1"/>
  <c r="I52" i="1"/>
  <c r="J52" i="1" s="1"/>
  <c r="K52" i="1" s="1"/>
  <c r="I49" i="1"/>
  <c r="J49" i="1" s="1"/>
  <c r="I39" i="1"/>
  <c r="J39" i="1" s="1"/>
  <c r="I40" i="1"/>
  <c r="J40" i="1" s="1"/>
  <c r="I41" i="1"/>
  <c r="J41" i="1" s="1"/>
  <c r="I42" i="1"/>
  <c r="J42" i="1" s="1"/>
  <c r="I38" i="1"/>
  <c r="J38" i="1" s="1"/>
  <c r="I29" i="1"/>
  <c r="J29" i="1" s="1"/>
  <c r="I30" i="1"/>
  <c r="J30" i="1" s="1"/>
  <c r="I31" i="1"/>
  <c r="J31" i="1" s="1"/>
  <c r="I28" i="1"/>
  <c r="J28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15" i="1"/>
  <c r="J15" i="1" s="1"/>
  <c r="P41" i="1" l="1"/>
  <c r="P53" i="1" s="1"/>
  <c r="K53" i="1" l="1"/>
  <c r="I4" i="1"/>
  <c r="J4" i="1" s="1"/>
  <c r="K4" i="1" s="1"/>
</calcChain>
</file>

<file path=xl/sharedStrings.xml><?xml version="1.0" encoding="utf-8"?>
<sst xmlns="http://schemas.openxmlformats.org/spreadsheetml/2006/main" count="118" uniqueCount="62">
  <si>
    <t xml:space="preserve">CLASIFICADOR POR OBJETO DEL GASTO </t>
  </si>
  <si>
    <t>NOMBRE CUENTA</t>
  </si>
  <si>
    <t xml:space="preserve">PRECIOS DE REFERENCIA </t>
  </si>
  <si>
    <t>A-02-02-01-004-003</t>
  </si>
  <si>
    <t>MAQUINARIA PARA USO GENERAL</t>
  </si>
  <si>
    <t xml:space="preserve">PRECIO DE REFERNCIA ANTES DE IVA </t>
  </si>
  <si>
    <t>VALOR DEL IVA</t>
  </si>
  <si>
    <t xml:space="preserve">PRECIO DE REFENCIA INCLUIDO IVA </t>
  </si>
  <si>
    <t xml:space="preserve">VALOR TOTAL </t>
  </si>
  <si>
    <t>"ADQUISICION DE EXTINTORES PARA EL EDIFICIO DEL COMANDO DE PERSONAL"</t>
  </si>
  <si>
    <t>ITEM</t>
  </si>
  <si>
    <t xml:space="preserve">DESCRIPCIÓN DEL BIEN Y/O SERVICIO </t>
  </si>
  <si>
    <t>UNIDAD MEDIDA</t>
  </si>
  <si>
    <t>EXISTENCIAS (STOCK - INVENTARIOS)</t>
  </si>
  <si>
    <t>NECESIDAD</t>
  </si>
  <si>
    <t>NECESIDAD TOTAL</t>
  </si>
  <si>
    <t>ADQUISICIÓN DE EXTINTORES PARA ELCOMANDO DE PERSONAL (COPER)</t>
  </si>
  <si>
    <t>Ubicado en Bogotá - Cundinamarca, Edificio del Comando de Personal, ubicado en la Carrera 46 No. 20 C- 99,  Edificio COPER 5to. Piso.</t>
  </si>
  <si>
    <r>
      <t xml:space="preserve">EXTINTORES NUEVOS: </t>
    </r>
    <r>
      <rPr>
        <sz val="9"/>
        <color rgb="FF000000"/>
        <rFont val="Arial Narrow"/>
        <family val="2"/>
      </rPr>
      <t>Contiene dióxido de carbono de capacidad 10 libras, con manguera trenzada en hilos en acero, corneta dieléctrica, incluye base de piso en lámina cold roll, en pintura electrostática y protocolo de manejo del extintor.</t>
    </r>
  </si>
  <si>
    <t>UNIDAD</t>
  </si>
  <si>
    <t>A-02-02-02-008-007</t>
  </si>
  <si>
    <t>SERVICIOS DE MANTENIMIENTO, REPARACIÓN E INSTALACIÓN (EXCEPTO SERVICIOS DE CONSTRUCCIÓN).</t>
  </si>
  <si>
    <t>"RECARGA EXTINTORES BRIMI 1"</t>
  </si>
  <si>
    <t>RECARGA DE EXTINTORES PARA LA BRIMI 1</t>
  </si>
  <si>
    <t>Ubicado Bogotá - Cundinamarca, Avenida El Dorado Puerta Número 6 - Campo Aéreo del Ejército Nacional - Edificio BRIMI 1 dentro del Fuerte Aéreo CATAM. Aeropuerto Internacional El Dorado.</t>
  </si>
  <si>
    <r>
      <t xml:space="preserve">Mantenimiento preventivo Extintores de 20 LBS ABC de color amarillo, consiste en:  </t>
    </r>
    <r>
      <rPr>
        <sz val="8"/>
        <rFont val="Arial Narrow"/>
        <family val="2"/>
      </rPr>
      <t xml:space="preserve">
- Revisión seguros de uso.
- Revisión los precintos de seguridad 
- Revisar inscripciones.
- Revisión palanca de activación.
- Revisar la manguera.
- Revisión manija de transporte.
- Revisión funcionamiento del manómetro.
- Revisión estado de carga del extintor (peso y presión).
- Revisión rotulado.
- Revisión estado de todas las partes mecánicas (válvulas, manguera, etc).
- Revisión del tubo sifón.
-La recarga agente extintor polvos químicos secos del extintor.
(Incluye todos los elementos necesarios para su funcionamiento).</t>
    </r>
    <r>
      <rPr>
        <b/>
        <sz val="8"/>
        <rFont val="Arial Narrow"/>
        <family val="2"/>
      </rPr>
      <t xml:space="preserve">
</t>
    </r>
  </si>
  <si>
    <t>SERVICIO</t>
  </si>
  <si>
    <r>
      <t xml:space="preserve">Mantenimiento preventivo Extintores de 3700 GR unidades automaticas, consiste en:  
</t>
    </r>
    <r>
      <rPr>
        <sz val="8"/>
        <rFont val="Arial Narrow"/>
        <family val="2"/>
      </rPr>
      <t xml:space="preserve">- Revisión seguros de uso.
- Revisión de los precintos de seguridad. 
- Revisar inscripciones.
- Revisión palanca de activación.
- Revisar la manguera.
- Revisión manija de transporte,
- Revisión funcionamiento del manómetro.
- Revisión estado de carga del extintor (peso y presión)
- Revisión rotulado. 
- Revisión estado de todas las partes mecánicas (válvulas, manguera, etc )
- Revisión del tubo sifón.
- La recarga agente extintor polvos químicos secos del extintor.
(Incluye todos los elementos necesarios para su funcionamiento). </t>
    </r>
    <r>
      <rPr>
        <b/>
        <sz val="8"/>
        <rFont val="Arial Narrow"/>
        <family val="2"/>
      </rPr>
      <t xml:space="preserve"> 
</t>
    </r>
  </si>
  <si>
    <r>
      <t xml:space="preserve">Mantenimiento preventivo de Extintores de 10 LBS ABC Multipropósito de color amarillo, consiste en:  
</t>
    </r>
    <r>
      <rPr>
        <sz val="8"/>
        <rFont val="Arial Narrow"/>
        <family val="2"/>
      </rPr>
      <t xml:space="preserve">- Revisión seguros de uso.
- Revisión de los precintos de seguridad. 
- Revisar inscripciones.
- Revisión palanca de activación.
- Revisar la manguera.
- Revisión manija de transporte,
- Revisión funcionamiento del manómetro.
- Revisión estado de carga del extintor (peso y presión)
- Revisión rotulado. 
- Revisión estado de todas las partes mecánicas (válvulas, manguera, etc )
- Revisión del tubo sifón.
- La recarga agente extintor polvos químicos secos del extintor.
(Incluye todos los elementos necesarios para su funcionamiento). </t>
    </r>
    <r>
      <rPr>
        <b/>
        <sz val="8"/>
        <rFont val="Arial Narrow"/>
        <family val="2"/>
      </rPr>
      <t xml:space="preserve">
</t>
    </r>
  </si>
  <si>
    <r>
      <t xml:space="preserve">Mantenimiento preventivo y recarga Extintores Satélite de 150 LBS de color amarillo, consiste en:
</t>
    </r>
    <r>
      <rPr>
        <sz val="8"/>
        <rFont val="Arial Narrow"/>
        <family val="2"/>
      </rPr>
      <t>- Revisión tubo de salida del agente
- Revisión botellín de agente impulsor,
- Revisión tubo de salida del agente impulsor,
- Revisión cámara de gases.
- Revisión agente extintor.
- Revisión válvula de seguridad.
- Revisión boquilla con palanca de accionamiento.
- Revisión cuerpo del extintor.
- Recarga: Agente extinción polvo químico seco ABC multipropósito. Agente expulsor: nitrógeno N2
- Cambio pintura electrostática (color amarillo).
(Incluye todos los elementos necesarios para su funcionamiento).</t>
    </r>
    <r>
      <rPr>
        <b/>
        <sz val="8"/>
        <rFont val="Arial Narrow"/>
        <family val="2"/>
      </rPr>
      <t xml:space="preserve">
</t>
    </r>
  </si>
  <si>
    <r>
      <t xml:space="preserve">Mantenimiento preventivo de Extintores solkaflam 123 de 3700 GR de color blanco, consiste en:  
</t>
    </r>
    <r>
      <rPr>
        <sz val="8"/>
        <rFont val="Arial Narrow"/>
        <family val="2"/>
      </rPr>
      <t>- Revisión de seguros de uso.
- Revisión de los precintos  de seguridad.
- Revisar inscripciones.
- Revisión palanca de activación.
- Revisar la manguera.
- Revisión manija de transporte.
- Revisión funcionamiento del manómetro.
- Revisión del estado de carga del extintor (peso y presión).
- Revisión rotulado.
- Revisión estado de todas las partes mecánicas (válvulas, manguera, etc).
- Revisión tubo sifón.
- La recarga agente extintor polvos químicos secos del extintor.
(Incluye todos los elementos necesarios para su funcionamiento).</t>
    </r>
    <r>
      <rPr>
        <b/>
        <sz val="8"/>
        <rFont val="Arial Narrow"/>
        <family val="2"/>
      </rPr>
      <t xml:space="preserve">
</t>
    </r>
  </si>
  <si>
    <r>
      <t xml:space="preserve">Mantenimiento preventivo de Extintores Solkaflam 123 de 9000 GR de color blanco, consiste en:  
</t>
    </r>
    <r>
      <rPr>
        <sz val="8"/>
        <rFont val="Arial Narrow"/>
        <family val="2"/>
      </rPr>
      <t>- Revisión de seguros de uso.
- Revisión de los precintos  de seguridad.
- Revisar inscripciones.
- Revisión palanca de activación.
- Revisar la manguera.
- Revisión manija de transporte.
- Revisión funcionamiento del manómetro.
- Revisión del estado de carga del extintor (peso y presión).
- Revisión rotulado.
- Revisión estado de todas las partes mecánicas (válvulas, manguera, etc).
- Revisión tubo sifón.
- La recarga agente extintor.
(Incluye todos los elementos necesarios para su funcionamiento).</t>
    </r>
  </si>
  <si>
    <t>"RECARGA EXTINTORES BRIMI 2"</t>
  </si>
  <si>
    <t>RECARGA DE EXTINTORES PARA LA BRIMI 2</t>
  </si>
  <si>
    <t>Ubicado Bogotá - Cundinamarca, Carrera 8A No. 101-33 edificio CAIMI 2do piso - Edificio BRIMI 2.</t>
  </si>
  <si>
    <r>
      <t>MANTENIMIENTO PREVENTIVO Y RECARGA EXTINTOR PQS ABC MULTIPROPOSITO 20 LBS, CONSISTE EN:
 -</t>
    </r>
    <r>
      <rPr>
        <sz val="8"/>
        <color indexed="8"/>
        <rFont val="Arial Narrow"/>
        <family val="2"/>
      </rPr>
      <t>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</t>
    </r>
    <r>
      <rPr>
        <b/>
        <sz val="8"/>
        <color indexed="8"/>
        <rFont val="Arial Narrow"/>
        <family val="2"/>
      </rPr>
      <t xml:space="preserve">
</t>
    </r>
  </si>
  <si>
    <r>
      <t xml:space="preserve">MANTENIMIENTO PREVENTIVO Y RECARGA EXTINTORES MULTIPROPOSITO POLVO QUIMICO SECO PRESURIZADO CON NITROGENO 10 LBS, CONSISTE EN: 
</t>
    </r>
    <r>
      <rPr>
        <sz val="8"/>
        <color indexed="8"/>
        <rFont val="Arial Narrow"/>
        <family val="2"/>
      </rPr>
      <t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</t>
    </r>
    <r>
      <rPr>
        <b/>
        <sz val="8"/>
        <color indexed="8"/>
        <rFont val="Arial Narrow"/>
        <family val="2"/>
      </rPr>
      <t xml:space="preserve">
</t>
    </r>
  </si>
  <si>
    <r>
      <t xml:space="preserve">MANTENIMIENTO PREVENTIVO Y RECARGA EXTINTORES MULTIPROPOSITO POLVO QUIMICO SECO PRESURIZADO CON NITROGENO 3700 Grs, CONSISTE EN: 
</t>
    </r>
    <r>
      <rPr>
        <sz val="8"/>
        <color indexed="8"/>
        <rFont val="Arial Narrow"/>
        <family val="2"/>
      </rPr>
      <t xml:space="preserve"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
</t>
    </r>
  </si>
  <si>
    <r>
      <t xml:space="preserve">MANTENIMIENTO PREVENTIVO Y RECARGA EXTINTOR DE LKAFLAM 123  ESPECIAL PARA EQUIPOS DE COMPUTO DE 3700 Grs CONSISTE EN: 
</t>
    </r>
    <r>
      <rPr>
        <sz val="8"/>
        <color indexed="8"/>
        <rFont val="Arial Narrow"/>
        <family val="2"/>
      </rPr>
      <t xml:space="preserve"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
</t>
    </r>
  </si>
  <si>
    <t xml:space="preserve">SSERVICIOS DE MANTENIMIENTO, REPARACIÓN E INSTALACIÓN (EXCEPTO SERVICIOS DE CONSTRUCCIÓN).
</t>
  </si>
  <si>
    <t>"RECARGA EXTINTORES CACIM"</t>
  </si>
  <si>
    <t>RECARGA DE EXTINTORES PARA LA CACIM</t>
  </si>
  <si>
    <t>Ubicado Bogotá - Cundinamarca, CARRERA 46 No 18-30 CANTÓN CALDAS - ESCUELA DE LOGISTICA AVENIDA CALLE 11 SUR # 16 ESTE 99 SAN CRISTOBAL SUR</t>
  </si>
  <si>
    <r>
      <rPr>
        <b/>
        <sz val="8"/>
        <color theme="1"/>
        <rFont val="Arial Narrow"/>
        <family val="2"/>
      </rPr>
      <t>SERVICIO RECARGA DE EXTINTORES MULTIPROPOSITO ABC DE 05 LIBRAS,</t>
    </r>
    <r>
      <rPr>
        <sz val="8"/>
        <color theme="1"/>
        <rFont val="Arial Narrow"/>
        <family val="2"/>
      </rPr>
      <t xml:space="preserve"> Consiste en:  
1. Revisión y prueba de cada una de las partes del extintor.
2. Retirar el agente extintor y el agente expelente y sustituirlos por agentes iguales en las proporciones y condiciones adecuadas e indicadas por el ensamblador o fabricante del extintor.
3. Se realizará la respectiva limpieza de la manguera y la boquilla de descarga que no estén obstruidas, desgastadas o agrietadas de lo contrario deberán quedar en óptimas condiciones. 
4. Colocar el anillo de verificación instalado en el cuello de todos los extintores, cambio de los sellos de seguridad, calcomanías y etiquetas adheridas, las cuales deben estipular la fecha de recarga o mantenimiento efectuado y la fecha en que debe realizarse la próxima recarga o mantenimiento; nombre, dirección y teléfono.
5. Cumplir la etiqueta de mantenimiento de manera específica.
6. Recarga del agente extintor.
7. Revisión y prueba de cada una de las partes del extintor.
8. Ajuste del precinto de seguridad.
</t>
    </r>
  </si>
  <si>
    <r>
      <t xml:space="preserve">SERVICIO RECARGA DE EXTINTORES MULTIPROPOSITO ABC DE 10 LIBRAS, Consiste en:  
</t>
    </r>
    <r>
      <rPr>
        <sz val="8"/>
        <color theme="1"/>
        <rFont val="Arial Narrow"/>
        <family val="2"/>
      </rPr>
      <t>1. Revisión y prueba de cada una de las partes del extintor.
2. Retirar el agente extintor y el agente expelente y sustituirlos por agentes iguales en las proporciones y condiciones adecuadas e indicadas por el ensamblador o fabricante del extintor.
3. Se realizara la respectiva limpieza de la manguera y la boquilla de descarga que no estén obstruidas, desgastadas o agrietadas de lo contrario deberán quedar en óptimas condiciones. 
4. Colocar el anillo de verificación instalado en el cuello de todos los extintores, cambio de los sellos de seguridad, calcomanías y etiquetas adheridas, las cuales deben estipular la fecha de recarga o mantenimiento efectuado y la fecha en que debe realizarse la próxima recarga o mantenimiento; nombre, dirección y teléfono.
5. Cumplir la etiqueta de mantenimiento de manera específica.
6. Recarga del agente extintor.
7. Revisión y prueba de cada una de las partes del extintor.
8. Ajuste del precinto de seguridad.</t>
    </r>
    <r>
      <rPr>
        <b/>
        <sz val="8"/>
        <color theme="1"/>
        <rFont val="Arial Narrow"/>
        <family val="2"/>
      </rPr>
      <t xml:space="preserve">
</t>
    </r>
  </si>
  <si>
    <r>
      <t xml:space="preserve">SERVICIO RECARGA DE EXTINTORES MULTIPROPOSITO ABC DE 20 LIBRAS, Consiste en:  
</t>
    </r>
    <r>
      <rPr>
        <sz val="8"/>
        <color theme="1"/>
        <rFont val="Arial Narrow"/>
        <family val="2"/>
      </rPr>
      <t xml:space="preserve">1. Revisión y prueba de cada una de las partes del extintor.
2. Retirar el agente extintor y el agente expelente y sustituirlos por agentes iguales en las proporciones y condiciones adecuadas e indicadas por el ensamblador o fabricante del extintor.
3. Se realizará la respectiva limpieza de la manguera y la boquilla de descarga que no estén obstruidas, desgastadas o agrietadas de lo contrario deberán quedar en óptimas condiciones. 
4. Colocar el anillo de verificación instalado en el cuello de todos los extintores, cambio de los sellos de seguridad, calcomanías y etiquetas adheridas, las cuales deben estipular la fecha de recarga o mantenimiento efectuado y la fecha en que debe realizarse la próxima recarga o mantenimiento; nombre, dirección y teléfono.
5. Cumplir la etiqueta de mantenimiento de manera específica.
6. Recarga del agente extintor.
7. Revisión y prueba de cada una de las partes del extintor.
8. Ajuste del precinto de seguridad.
</t>
    </r>
    <r>
      <rPr>
        <b/>
        <sz val="8"/>
        <color theme="1"/>
        <rFont val="Arial Narrow"/>
        <family val="2"/>
      </rPr>
      <t xml:space="preserve">
</t>
    </r>
  </si>
  <si>
    <r>
      <t xml:space="preserve">SERVICIO RECARGA DE EXTINTORES MULTIPROPOSITO ABC DE 30 LIBRAS, Consiste en:  
</t>
    </r>
    <r>
      <rPr>
        <sz val="8"/>
        <color theme="1"/>
        <rFont val="Arial Narrow"/>
        <family val="2"/>
      </rPr>
      <t xml:space="preserve">1. Revisión y prueba de cada una de las partes del extintor.
2. Retirar el agente extintor y el agente expelente y sustituirlos por agentes iguales en las proporciones y condiciones adecuadas e indicadas por el ensamblador o fabricante del extintor.
3. Se realizará la respectiva limpieza de la manguera y la boquilla de descarga que no estén obstruidas, desgastadas o agrietadas de lo contrario deberán quedar en óptimas condiciones. 
4. Colocar el anillo de verificación instalado en el cuello de todos los extintores, cambio de los sellos de seguridad, calcomanías y etiquetas adheridas, las cuales deben estipular la fecha de recarga o mantenimiento efectuado y la fecha en que debe realizarse la próxima recarga o mantenimiento; nombre, dirección y teléfono.
5. Cumplir la etiqueta de mantenimiento de manera específica.
6. Recarga del agente extintor.
7. Revisión y prueba de cada una de las partes del extintor.
8. Ajuste del precinto de seguridad.
</t>
    </r>
  </si>
  <si>
    <r>
      <t>SERVICIO RECARGA EXTINTOR DE 7 LIBRAS 200 GRAMOS (3700 GRS) "ABC" BLANCO SOLKAFLAM 122
 1</t>
    </r>
    <r>
      <rPr>
        <sz val="8"/>
        <color theme="1"/>
        <rFont val="Arial Narrow"/>
        <family val="2"/>
      </rPr>
      <t>. Revisión y prueba de cada una de las partes del extintor.
2. Retirar el agente extintor y el agente expelente y sustituirlos por agentes iguales en las proporciones y condiciones adecuadas e indicadas por el ensamblador o fabricante del extintor.
3. Se realizará la respectiva limpieza de la manguera y la boquilla de descarga que no estén obstruidas, desgastadas o agrietadas de lo contrario deberán quedar en óptimas condiciones. 
4. Colocar el anillo de verificación instalado en el cuello de todos los extintores, cambio de los sellos de seguridad, calcomanías y etiquetas adheridas, las cuales deben estipular la fecha de recarga o mantenimiento efectuado y la fecha en que debe realizarse la próxima recarga o mantenimiento; nombre, dirección y teléfono.
5. Cumplir la etiqueta de mantenimiento de manera específica.
6. Recarga del agente extintor.
7. Revisión y prueba de cada una de las partes del extintor.
8. Ajuste del precinto de seguridad.</t>
    </r>
    <r>
      <rPr>
        <b/>
        <sz val="8"/>
        <color theme="1"/>
        <rFont val="Arial Narrow"/>
        <family val="2"/>
      </rPr>
      <t xml:space="preserve">
</t>
    </r>
  </si>
  <si>
    <t>"RECARGA EXTINTORES BASIM"</t>
  </si>
  <si>
    <t>RECARGA DE EXTINTORES PARA LA BASIM</t>
  </si>
  <si>
    <t>Ubicado Bogotá - Cundinamarca, CARRERA 8 A No. 101-33, SEGUNDO PISO BATALLÓN DE APOYO DE SERVICIOS PARA LA INTELIGENCIA MILITAR</t>
  </si>
  <si>
    <r>
      <t xml:space="preserve">MANTENIMIENTO PREVENTIVO Y RECARGA EXTINTORES DE DIÓXIDO DE CARBONO 10 LBS, CONSISTE EN:
</t>
    </r>
    <r>
      <rPr>
        <sz val="8"/>
        <color indexed="8"/>
        <rFont val="Arial Narrow"/>
        <family val="2"/>
      </rPr>
      <t xml:space="preserve"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
</t>
    </r>
  </si>
  <si>
    <r>
      <t xml:space="preserve">MANTENIMIENTO PREVENTIVO Y RECARGA EXTINTOR DE CO2 DE 50 LB CON CARRETILLA, CONSISTE EN:
</t>
    </r>
    <r>
      <rPr>
        <sz val="8"/>
        <color indexed="8"/>
        <rFont val="Arial Narrow"/>
        <family val="2"/>
      </rPr>
      <t xml:space="preserve"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
</t>
    </r>
  </si>
  <si>
    <r>
      <t xml:space="preserve">MANTENIMIENTO PREVENTIVO Y RECARGA EXTINTOR DE SATELITE DE 150 LB, CONSISTE EN:
</t>
    </r>
    <r>
      <rPr>
        <sz val="8"/>
        <color indexed="8"/>
        <rFont val="Arial Narrow"/>
        <family val="2"/>
      </rPr>
      <t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</t>
    </r>
  </si>
  <si>
    <r>
      <t xml:space="preserve">MANTENIMIENTO PREVENTIVO Y RECARGA EXTINTOR DE PQS ABC MULTIPROPOSITO 20 LBS, CONSISTE EN:
</t>
    </r>
    <r>
      <rPr>
        <sz val="8"/>
        <color indexed="8"/>
        <rFont val="Arial Narrow"/>
        <family val="2"/>
      </rPr>
      <t xml:space="preserve">-REVISIÓN SEGUROS DE USO. 
-REVISIÓN DE LOS PRECINTOS DE SEGURIDAD. 
-REVISAR INSCRIPCIONES.
-REVISIÓN PALANCA DE ACTIVACIÓN.
-REVISAR LA MANGUERA.
-REVISIÓN MANIJA DE TRANSPORTE
-REVISIÓN FUNCIONAMIENTO DEL MANÓMETRO.
-REVISIÓN ESTADO DE CARGA DEL EXTINTOR (PESO Y PRESIÓN)
-REVISIÓN ROTULADO.
-REVISIÓN ESTADO DE TODAS LAS PARTES MECÁNICAS (VÁLVULAS, MANGUERA, ETC)
- REVISIÓN DEL TUBO SIFÓN.
-LA RECARGA AGENTE EXTINTOR POLVOS QUÍMICOS SECOS DEL EXTINTOR.
(INCLUYE TODOS LOS ELEMENTOS NECESARIOS PARA SU FUNCIONAMIENTO).
</t>
    </r>
  </si>
  <si>
    <t xml:space="preserve">TOTAL </t>
  </si>
  <si>
    <t>OFERTA PRESENTADA</t>
  </si>
  <si>
    <t>VALOR UNITARIO DE REFERENCIA ANTES DE IVA</t>
  </si>
  <si>
    <t>VALOR IVA (Según Aplique)</t>
  </si>
  <si>
    <t>VALOR UNITARIO DE REFERENCIA INCLUIDO IVA (Según Aplique)</t>
  </si>
  <si>
    <t>VALOR TOTAL DE REFERENCIA INCLUIDO IVA (Según Aplique)</t>
  </si>
  <si>
    <r>
      <t xml:space="preserve">Mantenimiento preventivo y recarga de extintores tipo k2 para aceite y grasa de 6 litros de color plateado, consiste en: 
</t>
    </r>
    <r>
      <rPr>
        <sz val="8"/>
        <color theme="1"/>
        <rFont val="Arial Narrow"/>
        <family val="2"/>
      </rPr>
      <t xml:space="preserve">- Revisión de seguros de uso.
- Revisión de los precintos  de seguridad.
- Revisar inscripciones.
- Revisión palanca de activación.
- Revisar la manguera.
- Revisión manija de transporte.
- Revisión funcionamiento del manómetro.
- Revisión del estado de carga del extintor (peso y presión).
- Revisión rotulado.
- Revisión estado de todas las partes mecánicas (válvulas, manguera, etc).
- Revisión tubo sifón.
- La recarga agente extintor polvos químicos secos del extintor.
(Incluye todos los elementos necesarios para su funcionamiento).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</si>
</sst>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[$$-240A]\ * #,##0.00_-;\-[$$-240A]\ * #,##0.00_-;_-[$$-240A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"/>
      <color rgb="FF000000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9"/>
      <color rgb="FFFF0000"/>
      <name val="Calibri"/>
      <family val="2"/>
      <scheme val="minor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5" fillId="0" borderId="0" xfId="0" applyFont="1"/>
    <xf numFmtId="0" fontId="3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13" fillId="0" borderId="0" xfId="1" applyFont="1"/>
    <xf numFmtId="164" fontId="5" fillId="0" borderId="0" xfId="0" applyNumberFormat="1" applyFont="1"/>
    <xf numFmtId="164" fontId="4" fillId="0" borderId="0" xfId="0" applyNumberFormat="1" applyFont="1" applyBorder="1" applyAlignment="1">
      <alignment horizontal="center"/>
    </xf>
    <xf numFmtId="164" fontId="4" fillId="3" borderId="0" xfId="0" applyNumberFormat="1" applyFont="1" applyFill="1"/>
    <xf numFmtId="43" fontId="17" fillId="0" borderId="1" xfId="0" applyNumberFormat="1" applyFont="1" applyBorder="1" applyAlignment="1">
      <alignment horizontal="center" vertical="center" wrapText="1"/>
    </xf>
    <xf numFmtId="43" fontId="17" fillId="7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43" fontId="5" fillId="7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11</xdr:row>
      <xdr:rowOff>0</xdr:rowOff>
    </xdr:from>
    <xdr:to>
      <xdr:col>7</xdr:col>
      <xdr:colOff>79374</xdr:colOff>
      <xdr:row>13</xdr:row>
      <xdr:rowOff>127747</xdr:rowOff>
    </xdr:to>
    <xdr:sp macro="" textlink="">
      <xdr:nvSpPr>
        <xdr:cNvPr id="2" name="Text Box 13"/>
        <xdr:cNvSpPr txBox="1">
          <a:spLocks noChangeArrowheads="1"/>
        </xdr:cNvSpPr>
      </xdr:nvSpPr>
      <xdr:spPr bwMode="auto">
        <a:xfrm>
          <a:off x="7118350" y="3155950"/>
          <a:ext cx="79374" cy="62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79374</xdr:colOff>
      <xdr:row>17</xdr:row>
      <xdr:rowOff>291476</xdr:rowOff>
    </xdr:to>
    <xdr:sp macro="" textlink="">
      <xdr:nvSpPr>
        <xdr:cNvPr id="3" name="Text Box 13"/>
        <xdr:cNvSpPr txBox="1">
          <a:spLocks noChangeArrowheads="1"/>
        </xdr:cNvSpPr>
      </xdr:nvSpPr>
      <xdr:spPr bwMode="auto">
        <a:xfrm>
          <a:off x="7118350" y="3155950"/>
          <a:ext cx="79374" cy="3383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79374</xdr:colOff>
      <xdr:row>19</xdr:row>
      <xdr:rowOff>809188</xdr:rowOff>
    </xdr:to>
    <xdr:sp macro="" textlink="">
      <xdr:nvSpPr>
        <xdr:cNvPr id="4" name="Text Box 13"/>
        <xdr:cNvSpPr txBox="1">
          <a:spLocks noChangeArrowheads="1"/>
        </xdr:cNvSpPr>
      </xdr:nvSpPr>
      <xdr:spPr bwMode="auto">
        <a:xfrm>
          <a:off x="7118350" y="2838450"/>
          <a:ext cx="79374" cy="5755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216460</xdr:rowOff>
    </xdr:to>
    <xdr:sp macro="" textlink="">
      <xdr:nvSpPr>
        <xdr:cNvPr id="5" name="Text Box 13"/>
        <xdr:cNvSpPr txBox="1">
          <a:spLocks noChangeArrowheads="1"/>
        </xdr:cNvSpPr>
      </xdr:nvSpPr>
      <xdr:spPr bwMode="auto">
        <a:xfrm>
          <a:off x="7118350" y="471170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216460</xdr:rowOff>
    </xdr:to>
    <xdr:sp macro="" textlink="">
      <xdr:nvSpPr>
        <xdr:cNvPr id="6" name="Text Box 13"/>
        <xdr:cNvSpPr txBox="1">
          <a:spLocks noChangeArrowheads="1"/>
        </xdr:cNvSpPr>
      </xdr:nvSpPr>
      <xdr:spPr bwMode="auto">
        <a:xfrm>
          <a:off x="7118350" y="471170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79374</xdr:colOff>
      <xdr:row>17</xdr:row>
      <xdr:rowOff>291476</xdr:rowOff>
    </xdr:to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7118350" y="3155950"/>
          <a:ext cx="79374" cy="3383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79374</xdr:colOff>
      <xdr:row>19</xdr:row>
      <xdr:rowOff>809188</xdr:rowOff>
    </xdr:to>
    <xdr:sp macro="" textlink="">
      <xdr:nvSpPr>
        <xdr:cNvPr id="8" name="Text Box 13"/>
        <xdr:cNvSpPr txBox="1">
          <a:spLocks noChangeArrowheads="1"/>
        </xdr:cNvSpPr>
      </xdr:nvSpPr>
      <xdr:spPr bwMode="auto">
        <a:xfrm>
          <a:off x="7118350" y="2838450"/>
          <a:ext cx="79374" cy="5755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76200</xdr:colOff>
      <xdr:row>13</xdr:row>
      <xdr:rowOff>127747</xdr:rowOff>
    </xdr:to>
    <xdr:sp macro="" textlink="">
      <xdr:nvSpPr>
        <xdr:cNvPr id="9" name="Text Box 13"/>
        <xdr:cNvSpPr txBox="1">
          <a:spLocks noChangeArrowheads="1"/>
        </xdr:cNvSpPr>
      </xdr:nvSpPr>
      <xdr:spPr bwMode="auto">
        <a:xfrm>
          <a:off x="7118350" y="3155950"/>
          <a:ext cx="76200" cy="62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79374</xdr:colOff>
      <xdr:row>13</xdr:row>
      <xdr:rowOff>127747</xdr:rowOff>
    </xdr:to>
    <xdr:sp macro="" textlink="">
      <xdr:nvSpPr>
        <xdr:cNvPr id="10" name="Text Box 13"/>
        <xdr:cNvSpPr txBox="1">
          <a:spLocks noChangeArrowheads="1"/>
        </xdr:cNvSpPr>
      </xdr:nvSpPr>
      <xdr:spPr bwMode="auto">
        <a:xfrm>
          <a:off x="7118350" y="3155950"/>
          <a:ext cx="79374" cy="623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76200</xdr:colOff>
      <xdr:row>17</xdr:row>
      <xdr:rowOff>285126</xdr:rowOff>
    </xdr:to>
    <xdr:sp macro="" textlink="">
      <xdr:nvSpPr>
        <xdr:cNvPr id="11" name="Text Box 13"/>
        <xdr:cNvSpPr txBox="1">
          <a:spLocks noChangeArrowheads="1"/>
        </xdr:cNvSpPr>
      </xdr:nvSpPr>
      <xdr:spPr bwMode="auto">
        <a:xfrm>
          <a:off x="7118350" y="3155950"/>
          <a:ext cx="76200" cy="3377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79374</xdr:colOff>
      <xdr:row>17</xdr:row>
      <xdr:rowOff>285126</xdr:rowOff>
    </xdr:to>
    <xdr:sp macro="" textlink="">
      <xdr:nvSpPr>
        <xdr:cNvPr id="12" name="Text Box 13"/>
        <xdr:cNvSpPr txBox="1">
          <a:spLocks noChangeArrowheads="1"/>
        </xdr:cNvSpPr>
      </xdr:nvSpPr>
      <xdr:spPr bwMode="auto">
        <a:xfrm>
          <a:off x="7118350" y="3155950"/>
          <a:ext cx="79374" cy="3377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76200</xdr:colOff>
      <xdr:row>19</xdr:row>
      <xdr:rowOff>805452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7118350" y="2838450"/>
          <a:ext cx="76200" cy="5752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79374</xdr:colOff>
      <xdr:row>19</xdr:row>
      <xdr:rowOff>805452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7118350" y="2838450"/>
          <a:ext cx="79374" cy="5752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76200</xdr:colOff>
      <xdr:row>15</xdr:row>
      <xdr:rowOff>216460</xdr:rowOff>
    </xdr:to>
    <xdr:sp macro="" textlink="">
      <xdr:nvSpPr>
        <xdr:cNvPr id="15" name="Text Box 13"/>
        <xdr:cNvSpPr txBox="1">
          <a:spLocks noChangeArrowheads="1"/>
        </xdr:cNvSpPr>
      </xdr:nvSpPr>
      <xdr:spPr bwMode="auto">
        <a:xfrm>
          <a:off x="7118350" y="471170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216460</xdr:rowOff>
    </xdr:to>
    <xdr:sp macro="" textlink="">
      <xdr:nvSpPr>
        <xdr:cNvPr id="16" name="Text Box 13"/>
        <xdr:cNvSpPr txBox="1">
          <a:spLocks noChangeArrowheads="1"/>
        </xdr:cNvSpPr>
      </xdr:nvSpPr>
      <xdr:spPr bwMode="auto">
        <a:xfrm>
          <a:off x="7118350" y="471170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76200</xdr:colOff>
      <xdr:row>15</xdr:row>
      <xdr:rowOff>216460</xdr:rowOff>
    </xdr:to>
    <xdr:sp macro="" textlink="">
      <xdr:nvSpPr>
        <xdr:cNvPr id="17" name="Text Box 13"/>
        <xdr:cNvSpPr txBox="1">
          <a:spLocks noChangeArrowheads="1"/>
        </xdr:cNvSpPr>
      </xdr:nvSpPr>
      <xdr:spPr bwMode="auto">
        <a:xfrm>
          <a:off x="7118350" y="471170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216460</xdr:rowOff>
    </xdr:to>
    <xdr:sp macro="" textlink="">
      <xdr:nvSpPr>
        <xdr:cNvPr id="18" name="Text Box 13"/>
        <xdr:cNvSpPr txBox="1">
          <a:spLocks noChangeArrowheads="1"/>
        </xdr:cNvSpPr>
      </xdr:nvSpPr>
      <xdr:spPr bwMode="auto">
        <a:xfrm>
          <a:off x="7118350" y="471170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76200</xdr:colOff>
      <xdr:row>17</xdr:row>
      <xdr:rowOff>285126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7118350" y="3155950"/>
          <a:ext cx="76200" cy="3377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285750</xdr:rowOff>
    </xdr:from>
    <xdr:to>
      <xdr:col>7</xdr:col>
      <xdr:colOff>79374</xdr:colOff>
      <xdr:row>17</xdr:row>
      <xdr:rowOff>285126</xdr:rowOff>
    </xdr:to>
    <xdr:sp macro="" textlink="">
      <xdr:nvSpPr>
        <xdr:cNvPr id="20" name="Text Box 13"/>
        <xdr:cNvSpPr txBox="1">
          <a:spLocks noChangeArrowheads="1"/>
        </xdr:cNvSpPr>
      </xdr:nvSpPr>
      <xdr:spPr bwMode="auto">
        <a:xfrm>
          <a:off x="7118350" y="3155950"/>
          <a:ext cx="79374" cy="3377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76200</xdr:colOff>
      <xdr:row>19</xdr:row>
      <xdr:rowOff>805452</xdr:rowOff>
    </xdr:to>
    <xdr:sp macro="" textlink="">
      <xdr:nvSpPr>
        <xdr:cNvPr id="21" name="Text Box 13"/>
        <xdr:cNvSpPr txBox="1">
          <a:spLocks noChangeArrowheads="1"/>
        </xdr:cNvSpPr>
      </xdr:nvSpPr>
      <xdr:spPr bwMode="auto">
        <a:xfrm>
          <a:off x="7118350" y="2838450"/>
          <a:ext cx="76200" cy="5752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285750</xdr:rowOff>
    </xdr:from>
    <xdr:to>
      <xdr:col>7</xdr:col>
      <xdr:colOff>79374</xdr:colOff>
      <xdr:row>19</xdr:row>
      <xdr:rowOff>805452</xdr:rowOff>
    </xdr:to>
    <xdr:sp macro="" textlink="">
      <xdr:nvSpPr>
        <xdr:cNvPr id="22" name="Text Box 13"/>
        <xdr:cNvSpPr txBox="1">
          <a:spLocks noChangeArrowheads="1"/>
        </xdr:cNvSpPr>
      </xdr:nvSpPr>
      <xdr:spPr bwMode="auto">
        <a:xfrm>
          <a:off x="7118350" y="2838450"/>
          <a:ext cx="79374" cy="57521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76200</xdr:colOff>
      <xdr:row>9</xdr:row>
      <xdr:rowOff>434040</xdr:rowOff>
    </xdr:to>
    <xdr:sp macro="" textlink="">
      <xdr:nvSpPr>
        <xdr:cNvPr id="23" name="Text Box 13"/>
        <xdr:cNvSpPr txBox="1">
          <a:spLocks noChangeArrowheads="1"/>
        </xdr:cNvSpPr>
      </xdr:nvSpPr>
      <xdr:spPr bwMode="auto">
        <a:xfrm>
          <a:off x="4070350" y="2368550"/>
          <a:ext cx="76200" cy="61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1171575</xdr:colOff>
      <xdr:row>8</xdr:row>
      <xdr:rowOff>0</xdr:rowOff>
    </xdr:from>
    <xdr:to>
      <xdr:col>4</xdr:col>
      <xdr:colOff>76199</xdr:colOff>
      <xdr:row>9</xdr:row>
      <xdr:rowOff>434040</xdr:rowOff>
    </xdr:to>
    <xdr:sp macro="" textlink="">
      <xdr:nvSpPr>
        <xdr:cNvPr id="24" name="Text Box 13"/>
        <xdr:cNvSpPr txBox="1">
          <a:spLocks noChangeArrowheads="1"/>
        </xdr:cNvSpPr>
      </xdr:nvSpPr>
      <xdr:spPr bwMode="auto">
        <a:xfrm>
          <a:off x="4829175" y="2368550"/>
          <a:ext cx="79374" cy="61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285750</xdr:rowOff>
    </xdr:from>
    <xdr:to>
      <xdr:col>3</xdr:col>
      <xdr:colOff>76200</xdr:colOff>
      <xdr:row>15</xdr:row>
      <xdr:rowOff>733362</xdr:rowOff>
    </xdr:to>
    <xdr:sp macro="" textlink="">
      <xdr:nvSpPr>
        <xdr:cNvPr id="25" name="Text Box 13"/>
        <xdr:cNvSpPr txBox="1">
          <a:spLocks noChangeArrowheads="1"/>
        </xdr:cNvSpPr>
      </xdr:nvSpPr>
      <xdr:spPr bwMode="auto">
        <a:xfrm>
          <a:off x="4070350" y="2070100"/>
          <a:ext cx="76200" cy="3374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1171575</xdr:colOff>
      <xdr:row>7</xdr:row>
      <xdr:rowOff>285750</xdr:rowOff>
    </xdr:from>
    <xdr:to>
      <xdr:col>4</xdr:col>
      <xdr:colOff>76199</xdr:colOff>
      <xdr:row>15</xdr:row>
      <xdr:rowOff>733362</xdr:rowOff>
    </xdr:to>
    <xdr:sp macro="" textlink="">
      <xdr:nvSpPr>
        <xdr:cNvPr id="26" name="Text Box 13"/>
        <xdr:cNvSpPr txBox="1">
          <a:spLocks noChangeArrowheads="1"/>
        </xdr:cNvSpPr>
      </xdr:nvSpPr>
      <xdr:spPr bwMode="auto">
        <a:xfrm>
          <a:off x="4829175" y="2070100"/>
          <a:ext cx="79374" cy="3374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76200</xdr:colOff>
      <xdr:row>13</xdr:row>
      <xdr:rowOff>67048</xdr:rowOff>
    </xdr:to>
    <xdr:sp macro="" textlink="">
      <xdr:nvSpPr>
        <xdr:cNvPr id="27" name="Text Box 13"/>
        <xdr:cNvSpPr txBox="1">
          <a:spLocks noChangeArrowheads="1"/>
        </xdr:cNvSpPr>
      </xdr:nvSpPr>
      <xdr:spPr bwMode="auto">
        <a:xfrm>
          <a:off x="4070350" y="3498850"/>
          <a:ext cx="76200" cy="219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1171575</xdr:colOff>
      <xdr:row>12</xdr:row>
      <xdr:rowOff>0</xdr:rowOff>
    </xdr:from>
    <xdr:to>
      <xdr:col>4</xdr:col>
      <xdr:colOff>76199</xdr:colOff>
      <xdr:row>13</xdr:row>
      <xdr:rowOff>67048</xdr:rowOff>
    </xdr:to>
    <xdr:sp macro="" textlink="">
      <xdr:nvSpPr>
        <xdr:cNvPr id="28" name="Text Box 13"/>
        <xdr:cNvSpPr txBox="1">
          <a:spLocks noChangeArrowheads="1"/>
        </xdr:cNvSpPr>
      </xdr:nvSpPr>
      <xdr:spPr bwMode="auto">
        <a:xfrm>
          <a:off x="4829175" y="3498850"/>
          <a:ext cx="79374" cy="219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76200</xdr:colOff>
      <xdr:row>13</xdr:row>
      <xdr:rowOff>67048</xdr:rowOff>
    </xdr:to>
    <xdr:sp macro="" textlink="">
      <xdr:nvSpPr>
        <xdr:cNvPr id="29" name="Text Box 13"/>
        <xdr:cNvSpPr txBox="1">
          <a:spLocks noChangeArrowheads="1"/>
        </xdr:cNvSpPr>
      </xdr:nvSpPr>
      <xdr:spPr bwMode="auto">
        <a:xfrm>
          <a:off x="4070350" y="3498850"/>
          <a:ext cx="76200" cy="219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1171575</xdr:colOff>
      <xdr:row>12</xdr:row>
      <xdr:rowOff>0</xdr:rowOff>
    </xdr:from>
    <xdr:to>
      <xdr:col>4</xdr:col>
      <xdr:colOff>76199</xdr:colOff>
      <xdr:row>13</xdr:row>
      <xdr:rowOff>67048</xdr:rowOff>
    </xdr:to>
    <xdr:sp macro="" textlink="">
      <xdr:nvSpPr>
        <xdr:cNvPr id="30" name="Text Box 13"/>
        <xdr:cNvSpPr txBox="1">
          <a:spLocks noChangeArrowheads="1"/>
        </xdr:cNvSpPr>
      </xdr:nvSpPr>
      <xdr:spPr bwMode="auto">
        <a:xfrm>
          <a:off x="4829175" y="3498850"/>
          <a:ext cx="79374" cy="219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7</xdr:col>
      <xdr:colOff>0</xdr:colOff>
      <xdr:row>11</xdr:row>
      <xdr:rowOff>0</xdr:rowOff>
    </xdr:from>
    <xdr:ext cx="79374" cy="628650"/>
    <xdr:sp macro="" textlink="">
      <xdr:nvSpPr>
        <xdr:cNvPr id="31" name="Text Box 1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118350" y="315595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2989</xdr:rowOff>
    </xdr:from>
    <xdr:ext cx="79374" cy="3409327"/>
    <xdr:sp macro="" textlink="">
      <xdr:nvSpPr>
        <xdr:cNvPr id="32" name="Text Box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18350" y="3158939"/>
          <a:ext cx="79374" cy="3409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10</xdr:row>
      <xdr:rowOff>2988</xdr:rowOff>
    </xdr:from>
    <xdr:ext cx="79374" cy="5820459"/>
    <xdr:sp macro="" textlink="">
      <xdr:nvSpPr>
        <xdr:cNvPr id="33" name="Text Box 1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50225" y="3000188"/>
          <a:ext cx="79374" cy="5820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79374" cy="219075"/>
    <xdr:sp macro="" textlink="">
      <xdr:nvSpPr>
        <xdr:cNvPr id="34" name="Text Box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118350" y="471170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79374" cy="219075"/>
    <xdr:sp macro="" textlink="">
      <xdr:nvSpPr>
        <xdr:cNvPr id="35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118350" y="471170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11</xdr:row>
      <xdr:rowOff>2989</xdr:rowOff>
    </xdr:from>
    <xdr:ext cx="79374" cy="3409327"/>
    <xdr:sp macro="" textlink="">
      <xdr:nvSpPr>
        <xdr:cNvPr id="36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118350" y="3158939"/>
          <a:ext cx="79374" cy="3409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216086</xdr:rowOff>
    </xdr:to>
    <xdr:sp macro="" textlink="">
      <xdr:nvSpPr>
        <xdr:cNvPr id="37" name="Text Box 13"/>
        <xdr:cNvSpPr txBox="1">
          <a:spLocks noChangeArrowheads="1"/>
        </xdr:cNvSpPr>
      </xdr:nvSpPr>
      <xdr:spPr bwMode="auto">
        <a:xfrm>
          <a:off x="7118350" y="4711700"/>
          <a:ext cx="79374" cy="21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79374</xdr:colOff>
      <xdr:row>15</xdr:row>
      <xdr:rowOff>216086</xdr:rowOff>
    </xdr:to>
    <xdr:sp macro="" textlink="">
      <xdr:nvSpPr>
        <xdr:cNvPr id="38" name="Text Box 13"/>
        <xdr:cNvSpPr txBox="1">
          <a:spLocks noChangeArrowheads="1"/>
        </xdr:cNvSpPr>
      </xdr:nvSpPr>
      <xdr:spPr bwMode="auto">
        <a:xfrm>
          <a:off x="7118350" y="4711700"/>
          <a:ext cx="79374" cy="216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76200</xdr:colOff>
      <xdr:row>27</xdr:row>
      <xdr:rowOff>628650</xdr:rowOff>
    </xdr:to>
    <xdr:sp macro="" textlink="">
      <xdr:nvSpPr>
        <xdr:cNvPr id="39" name="Text Box 13"/>
        <xdr:cNvSpPr txBox="1">
          <a:spLocks noChangeArrowheads="1"/>
        </xdr:cNvSpPr>
      </xdr:nvSpPr>
      <xdr:spPr bwMode="auto">
        <a:xfrm>
          <a:off x="5594350" y="12179300"/>
          <a:ext cx="762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27</xdr:row>
      <xdr:rowOff>0</xdr:rowOff>
    </xdr:from>
    <xdr:to>
      <xdr:col>6</xdr:col>
      <xdr:colOff>76199</xdr:colOff>
      <xdr:row>27</xdr:row>
      <xdr:rowOff>628650</xdr:rowOff>
    </xdr:to>
    <xdr:sp macro="" textlink="">
      <xdr:nvSpPr>
        <xdr:cNvPr id="40" name="Text Box 13"/>
        <xdr:cNvSpPr txBox="1">
          <a:spLocks noChangeArrowheads="1"/>
        </xdr:cNvSpPr>
      </xdr:nvSpPr>
      <xdr:spPr bwMode="auto">
        <a:xfrm>
          <a:off x="6353175" y="1217930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</xdr:row>
      <xdr:rowOff>285750</xdr:rowOff>
    </xdr:from>
    <xdr:to>
      <xdr:col>5</xdr:col>
      <xdr:colOff>76200</xdr:colOff>
      <xdr:row>27</xdr:row>
      <xdr:rowOff>690781</xdr:rowOff>
    </xdr:to>
    <xdr:sp macro="" textlink="">
      <xdr:nvSpPr>
        <xdr:cNvPr id="41" name="Text Box 13"/>
        <xdr:cNvSpPr txBox="1">
          <a:spLocks noChangeArrowheads="1"/>
        </xdr:cNvSpPr>
      </xdr:nvSpPr>
      <xdr:spPr bwMode="auto">
        <a:xfrm>
          <a:off x="5594350" y="9448800"/>
          <a:ext cx="76200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20</xdr:row>
      <xdr:rowOff>285750</xdr:rowOff>
    </xdr:from>
    <xdr:to>
      <xdr:col>6</xdr:col>
      <xdr:colOff>76199</xdr:colOff>
      <xdr:row>27</xdr:row>
      <xdr:rowOff>690781</xdr:rowOff>
    </xdr:to>
    <xdr:sp macro="" textlink="">
      <xdr:nvSpPr>
        <xdr:cNvPr id="42" name="Text Box 13"/>
        <xdr:cNvSpPr txBox="1">
          <a:spLocks noChangeArrowheads="1"/>
        </xdr:cNvSpPr>
      </xdr:nvSpPr>
      <xdr:spPr bwMode="auto">
        <a:xfrm>
          <a:off x="6353175" y="9448800"/>
          <a:ext cx="79374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76200</xdr:colOff>
      <xdr:row>30</xdr:row>
      <xdr:rowOff>517089</xdr:rowOff>
    </xdr:to>
    <xdr:sp macro="" textlink="">
      <xdr:nvSpPr>
        <xdr:cNvPr id="43" name="Text Box 13"/>
        <xdr:cNvSpPr txBox="1">
          <a:spLocks noChangeArrowheads="1"/>
        </xdr:cNvSpPr>
      </xdr:nvSpPr>
      <xdr:spPr bwMode="auto">
        <a:xfrm>
          <a:off x="5594350" y="9163050"/>
          <a:ext cx="76200" cy="5838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20</xdr:row>
      <xdr:rowOff>0</xdr:rowOff>
    </xdr:from>
    <xdr:to>
      <xdr:col>6</xdr:col>
      <xdr:colOff>76199</xdr:colOff>
      <xdr:row>30</xdr:row>
      <xdr:rowOff>517089</xdr:rowOff>
    </xdr:to>
    <xdr:sp macro="" textlink="">
      <xdr:nvSpPr>
        <xdr:cNvPr id="44" name="Text Box 13"/>
        <xdr:cNvSpPr txBox="1">
          <a:spLocks noChangeArrowheads="1"/>
        </xdr:cNvSpPr>
      </xdr:nvSpPr>
      <xdr:spPr bwMode="auto">
        <a:xfrm>
          <a:off x="6353175" y="9163050"/>
          <a:ext cx="79374" cy="5838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76200</xdr:colOff>
      <xdr:row>37</xdr:row>
      <xdr:rowOff>219075</xdr:rowOff>
    </xdr:to>
    <xdr:sp macro="" textlink="">
      <xdr:nvSpPr>
        <xdr:cNvPr id="45" name="Text Box 13"/>
        <xdr:cNvSpPr txBox="1">
          <a:spLocks noChangeArrowheads="1"/>
        </xdr:cNvSpPr>
      </xdr:nvSpPr>
      <xdr:spPr bwMode="auto">
        <a:xfrm>
          <a:off x="5594350" y="167322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37</xdr:row>
      <xdr:rowOff>0</xdr:rowOff>
    </xdr:from>
    <xdr:to>
      <xdr:col>6</xdr:col>
      <xdr:colOff>76199</xdr:colOff>
      <xdr:row>37</xdr:row>
      <xdr:rowOff>219075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6353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76200</xdr:colOff>
      <xdr:row>37</xdr:row>
      <xdr:rowOff>219075</xdr:rowOff>
    </xdr:to>
    <xdr:sp macro="" textlink="">
      <xdr:nvSpPr>
        <xdr:cNvPr id="47" name="Text Box 13"/>
        <xdr:cNvSpPr txBox="1">
          <a:spLocks noChangeArrowheads="1"/>
        </xdr:cNvSpPr>
      </xdr:nvSpPr>
      <xdr:spPr bwMode="auto">
        <a:xfrm>
          <a:off x="5594350" y="167322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37</xdr:row>
      <xdr:rowOff>0</xdr:rowOff>
    </xdr:from>
    <xdr:to>
      <xdr:col>6</xdr:col>
      <xdr:colOff>76199</xdr:colOff>
      <xdr:row>37</xdr:row>
      <xdr:rowOff>219075</xdr:rowOff>
    </xdr:to>
    <xdr:sp macro="" textlink="">
      <xdr:nvSpPr>
        <xdr:cNvPr id="48" name="Text Box 13"/>
        <xdr:cNvSpPr txBox="1">
          <a:spLocks noChangeArrowheads="1"/>
        </xdr:cNvSpPr>
      </xdr:nvSpPr>
      <xdr:spPr bwMode="auto">
        <a:xfrm>
          <a:off x="6353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20</xdr:row>
      <xdr:rowOff>285750</xdr:rowOff>
    </xdr:from>
    <xdr:to>
      <xdr:col>5</xdr:col>
      <xdr:colOff>76200</xdr:colOff>
      <xdr:row>27</xdr:row>
      <xdr:rowOff>690781</xdr:rowOff>
    </xdr:to>
    <xdr:sp macro="" textlink="">
      <xdr:nvSpPr>
        <xdr:cNvPr id="49" name="Text Box 13"/>
        <xdr:cNvSpPr txBox="1">
          <a:spLocks noChangeArrowheads="1"/>
        </xdr:cNvSpPr>
      </xdr:nvSpPr>
      <xdr:spPr bwMode="auto">
        <a:xfrm>
          <a:off x="5594350" y="9448800"/>
          <a:ext cx="76200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20</xdr:row>
      <xdr:rowOff>285750</xdr:rowOff>
    </xdr:from>
    <xdr:to>
      <xdr:col>6</xdr:col>
      <xdr:colOff>76199</xdr:colOff>
      <xdr:row>27</xdr:row>
      <xdr:rowOff>690781</xdr:rowOff>
    </xdr:to>
    <xdr:sp macro="" textlink="">
      <xdr:nvSpPr>
        <xdr:cNvPr id="50" name="Text Box 13"/>
        <xdr:cNvSpPr txBox="1">
          <a:spLocks noChangeArrowheads="1"/>
        </xdr:cNvSpPr>
      </xdr:nvSpPr>
      <xdr:spPr bwMode="auto">
        <a:xfrm>
          <a:off x="6353175" y="9448800"/>
          <a:ext cx="79374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1171575</xdr:colOff>
      <xdr:row>20</xdr:row>
      <xdr:rowOff>0</xdr:rowOff>
    </xdr:from>
    <xdr:to>
      <xdr:col>6</xdr:col>
      <xdr:colOff>76199</xdr:colOff>
      <xdr:row>30</xdr:row>
      <xdr:rowOff>517089</xdr:rowOff>
    </xdr:to>
    <xdr:sp macro="" textlink="">
      <xdr:nvSpPr>
        <xdr:cNvPr id="51" name="Text Box 13"/>
        <xdr:cNvSpPr txBox="1">
          <a:spLocks noChangeArrowheads="1"/>
        </xdr:cNvSpPr>
      </xdr:nvSpPr>
      <xdr:spPr bwMode="auto">
        <a:xfrm>
          <a:off x="6353175" y="9163050"/>
          <a:ext cx="79374" cy="5838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76200</xdr:colOff>
      <xdr:row>27</xdr:row>
      <xdr:rowOff>628650</xdr:rowOff>
    </xdr:to>
    <xdr:sp macro="" textlink="">
      <xdr:nvSpPr>
        <xdr:cNvPr id="52" name="Text Box 13"/>
        <xdr:cNvSpPr txBox="1">
          <a:spLocks noChangeArrowheads="1"/>
        </xdr:cNvSpPr>
      </xdr:nvSpPr>
      <xdr:spPr bwMode="auto">
        <a:xfrm>
          <a:off x="6356350" y="12179300"/>
          <a:ext cx="762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27</xdr:row>
      <xdr:rowOff>0</xdr:rowOff>
    </xdr:from>
    <xdr:to>
      <xdr:col>7</xdr:col>
      <xdr:colOff>76199</xdr:colOff>
      <xdr:row>27</xdr:row>
      <xdr:rowOff>628650</xdr:rowOff>
    </xdr:to>
    <xdr:sp macro="" textlink="">
      <xdr:nvSpPr>
        <xdr:cNvPr id="53" name="Text Box 13"/>
        <xdr:cNvSpPr txBox="1">
          <a:spLocks noChangeArrowheads="1"/>
        </xdr:cNvSpPr>
      </xdr:nvSpPr>
      <xdr:spPr bwMode="auto">
        <a:xfrm>
          <a:off x="7115175" y="1217930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20</xdr:row>
      <xdr:rowOff>285750</xdr:rowOff>
    </xdr:from>
    <xdr:to>
      <xdr:col>6</xdr:col>
      <xdr:colOff>76200</xdr:colOff>
      <xdr:row>27</xdr:row>
      <xdr:rowOff>690781</xdr:rowOff>
    </xdr:to>
    <xdr:sp macro="" textlink="">
      <xdr:nvSpPr>
        <xdr:cNvPr id="54" name="Text Box 13"/>
        <xdr:cNvSpPr txBox="1">
          <a:spLocks noChangeArrowheads="1"/>
        </xdr:cNvSpPr>
      </xdr:nvSpPr>
      <xdr:spPr bwMode="auto">
        <a:xfrm>
          <a:off x="6356350" y="9448800"/>
          <a:ext cx="76200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690781</xdr:rowOff>
    </xdr:to>
    <xdr:sp macro="" textlink="">
      <xdr:nvSpPr>
        <xdr:cNvPr id="55" name="Text Box 13"/>
        <xdr:cNvSpPr txBox="1">
          <a:spLocks noChangeArrowheads="1"/>
        </xdr:cNvSpPr>
      </xdr:nvSpPr>
      <xdr:spPr bwMode="auto">
        <a:xfrm>
          <a:off x="7115175" y="9448800"/>
          <a:ext cx="79374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0</xdr:rowOff>
    </xdr:from>
    <xdr:to>
      <xdr:col>7</xdr:col>
      <xdr:colOff>76199</xdr:colOff>
      <xdr:row>30</xdr:row>
      <xdr:rowOff>517089</xdr:rowOff>
    </xdr:to>
    <xdr:sp macro="" textlink="">
      <xdr:nvSpPr>
        <xdr:cNvPr id="56" name="Text Box 13"/>
        <xdr:cNvSpPr txBox="1">
          <a:spLocks noChangeArrowheads="1"/>
        </xdr:cNvSpPr>
      </xdr:nvSpPr>
      <xdr:spPr bwMode="auto">
        <a:xfrm>
          <a:off x="7115175" y="9163050"/>
          <a:ext cx="79374" cy="5838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76200</xdr:colOff>
      <xdr:row>37</xdr:row>
      <xdr:rowOff>219075</xdr:rowOff>
    </xdr:to>
    <xdr:sp macro="" textlink="">
      <xdr:nvSpPr>
        <xdr:cNvPr id="57" name="Text Box 13"/>
        <xdr:cNvSpPr txBox="1">
          <a:spLocks noChangeArrowheads="1"/>
        </xdr:cNvSpPr>
      </xdr:nvSpPr>
      <xdr:spPr bwMode="auto">
        <a:xfrm>
          <a:off x="6356350" y="167322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58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76200</xdr:colOff>
      <xdr:row>37</xdr:row>
      <xdr:rowOff>219075</xdr:rowOff>
    </xdr:to>
    <xdr:sp macro="" textlink="">
      <xdr:nvSpPr>
        <xdr:cNvPr id="59" name="Text Box 13"/>
        <xdr:cNvSpPr txBox="1">
          <a:spLocks noChangeArrowheads="1"/>
        </xdr:cNvSpPr>
      </xdr:nvSpPr>
      <xdr:spPr bwMode="auto">
        <a:xfrm>
          <a:off x="6356350" y="167322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60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690781</xdr:rowOff>
    </xdr:to>
    <xdr:sp macro="" textlink="">
      <xdr:nvSpPr>
        <xdr:cNvPr id="61" name="Text Box 13"/>
        <xdr:cNvSpPr txBox="1">
          <a:spLocks noChangeArrowheads="1"/>
        </xdr:cNvSpPr>
      </xdr:nvSpPr>
      <xdr:spPr bwMode="auto">
        <a:xfrm>
          <a:off x="7115175" y="9448800"/>
          <a:ext cx="79374" cy="3421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0</xdr:rowOff>
    </xdr:from>
    <xdr:to>
      <xdr:col>7</xdr:col>
      <xdr:colOff>76199</xdr:colOff>
      <xdr:row>30</xdr:row>
      <xdr:rowOff>517089</xdr:rowOff>
    </xdr:to>
    <xdr:sp macro="" textlink="">
      <xdr:nvSpPr>
        <xdr:cNvPr id="62" name="Text Box 13"/>
        <xdr:cNvSpPr txBox="1">
          <a:spLocks noChangeArrowheads="1"/>
        </xdr:cNvSpPr>
      </xdr:nvSpPr>
      <xdr:spPr bwMode="auto">
        <a:xfrm>
          <a:off x="7115175" y="9163050"/>
          <a:ext cx="79374" cy="5838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0</xdr:colOff>
      <xdr:row>31</xdr:row>
      <xdr:rowOff>0</xdr:rowOff>
    </xdr:from>
    <xdr:ext cx="76200" cy="620805"/>
    <xdr:sp macro="" textlink="">
      <xdr:nvSpPr>
        <xdr:cNvPr id="63" name="Text Box 13"/>
        <xdr:cNvSpPr txBox="1">
          <a:spLocks noChangeArrowheads="1"/>
        </xdr:cNvSpPr>
      </xdr:nvSpPr>
      <xdr:spPr bwMode="auto">
        <a:xfrm>
          <a:off x="4070350" y="15252700"/>
          <a:ext cx="76200" cy="62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31</xdr:row>
      <xdr:rowOff>0</xdr:rowOff>
    </xdr:from>
    <xdr:ext cx="79374" cy="620805"/>
    <xdr:sp macro="" textlink="">
      <xdr:nvSpPr>
        <xdr:cNvPr id="64" name="Text Box 13"/>
        <xdr:cNvSpPr txBox="1">
          <a:spLocks noChangeArrowheads="1"/>
        </xdr:cNvSpPr>
      </xdr:nvSpPr>
      <xdr:spPr bwMode="auto">
        <a:xfrm>
          <a:off x="4829175" y="15252700"/>
          <a:ext cx="79374" cy="62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76200" cy="216460"/>
    <xdr:sp macro="" textlink="">
      <xdr:nvSpPr>
        <xdr:cNvPr id="65" name="Text Box 13"/>
        <xdr:cNvSpPr txBox="1">
          <a:spLocks noChangeArrowheads="1"/>
        </xdr:cNvSpPr>
      </xdr:nvSpPr>
      <xdr:spPr bwMode="auto">
        <a:xfrm>
          <a:off x="4070350" y="1627505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35</xdr:row>
      <xdr:rowOff>0</xdr:rowOff>
    </xdr:from>
    <xdr:ext cx="79374" cy="216460"/>
    <xdr:sp macro="" textlink="">
      <xdr:nvSpPr>
        <xdr:cNvPr id="66" name="Text Box 13"/>
        <xdr:cNvSpPr txBox="1">
          <a:spLocks noChangeArrowheads="1"/>
        </xdr:cNvSpPr>
      </xdr:nvSpPr>
      <xdr:spPr bwMode="auto">
        <a:xfrm>
          <a:off x="4829175" y="1627505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</xdr:row>
      <xdr:rowOff>0</xdr:rowOff>
    </xdr:from>
    <xdr:ext cx="76200" cy="216460"/>
    <xdr:sp macro="" textlink="">
      <xdr:nvSpPr>
        <xdr:cNvPr id="67" name="Text Box 13"/>
        <xdr:cNvSpPr txBox="1">
          <a:spLocks noChangeArrowheads="1"/>
        </xdr:cNvSpPr>
      </xdr:nvSpPr>
      <xdr:spPr bwMode="auto">
        <a:xfrm>
          <a:off x="4070350" y="1627505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35</xdr:row>
      <xdr:rowOff>0</xdr:rowOff>
    </xdr:from>
    <xdr:ext cx="79374" cy="216460"/>
    <xdr:sp macro="" textlink="">
      <xdr:nvSpPr>
        <xdr:cNvPr id="68" name="Text Box 13"/>
        <xdr:cNvSpPr txBox="1">
          <a:spLocks noChangeArrowheads="1"/>
        </xdr:cNvSpPr>
      </xdr:nvSpPr>
      <xdr:spPr bwMode="auto">
        <a:xfrm>
          <a:off x="4829175" y="1627505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42</xdr:row>
      <xdr:rowOff>0</xdr:rowOff>
    </xdr:from>
    <xdr:ext cx="76200" cy="620805"/>
    <xdr:sp macro="" textlink="">
      <xdr:nvSpPr>
        <xdr:cNvPr id="69" name="Text Box 13"/>
        <xdr:cNvSpPr txBox="1">
          <a:spLocks noChangeArrowheads="1"/>
        </xdr:cNvSpPr>
      </xdr:nvSpPr>
      <xdr:spPr bwMode="auto">
        <a:xfrm>
          <a:off x="4070350" y="20548600"/>
          <a:ext cx="76200" cy="62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42</xdr:row>
      <xdr:rowOff>0</xdr:rowOff>
    </xdr:from>
    <xdr:ext cx="79374" cy="620805"/>
    <xdr:sp macro="" textlink="">
      <xdr:nvSpPr>
        <xdr:cNvPr id="70" name="Text Box 13"/>
        <xdr:cNvSpPr txBox="1">
          <a:spLocks noChangeArrowheads="1"/>
        </xdr:cNvSpPr>
      </xdr:nvSpPr>
      <xdr:spPr bwMode="auto">
        <a:xfrm>
          <a:off x="4829175" y="20548600"/>
          <a:ext cx="79374" cy="620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76200" cy="216460"/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4070350" y="2178685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46</xdr:row>
      <xdr:rowOff>0</xdr:rowOff>
    </xdr:from>
    <xdr:ext cx="79374" cy="216460"/>
    <xdr:sp macro="" textlink="">
      <xdr:nvSpPr>
        <xdr:cNvPr id="72" name="Text Box 13"/>
        <xdr:cNvSpPr txBox="1">
          <a:spLocks noChangeArrowheads="1"/>
        </xdr:cNvSpPr>
      </xdr:nvSpPr>
      <xdr:spPr bwMode="auto">
        <a:xfrm>
          <a:off x="4829175" y="2178685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</xdr:row>
      <xdr:rowOff>0</xdr:rowOff>
    </xdr:from>
    <xdr:ext cx="76200" cy="216460"/>
    <xdr:sp macro="" textlink="">
      <xdr:nvSpPr>
        <xdr:cNvPr id="73" name="Text Box 13"/>
        <xdr:cNvSpPr txBox="1">
          <a:spLocks noChangeArrowheads="1"/>
        </xdr:cNvSpPr>
      </xdr:nvSpPr>
      <xdr:spPr bwMode="auto">
        <a:xfrm>
          <a:off x="4070350" y="21786850"/>
          <a:ext cx="76200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1171575</xdr:colOff>
      <xdr:row>46</xdr:row>
      <xdr:rowOff>0</xdr:rowOff>
    </xdr:from>
    <xdr:ext cx="79374" cy="216460"/>
    <xdr:sp macro="" textlink="">
      <xdr:nvSpPr>
        <xdr:cNvPr id="74" name="Text Box 13"/>
        <xdr:cNvSpPr txBox="1">
          <a:spLocks noChangeArrowheads="1"/>
        </xdr:cNvSpPr>
      </xdr:nvSpPr>
      <xdr:spPr bwMode="auto">
        <a:xfrm>
          <a:off x="4829175" y="21786850"/>
          <a:ext cx="79374" cy="216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0</xdr:colOff>
      <xdr:row>20</xdr:row>
      <xdr:rowOff>285750</xdr:rowOff>
    </xdr:from>
    <xdr:to>
      <xdr:col>7</xdr:col>
      <xdr:colOff>79374</xdr:colOff>
      <xdr:row>27</xdr:row>
      <xdr:rowOff>677335</xdr:rowOff>
    </xdr:to>
    <xdr:sp macro="" textlink="">
      <xdr:nvSpPr>
        <xdr:cNvPr id="75" name="Text Box 13"/>
        <xdr:cNvSpPr txBox="1">
          <a:spLocks noChangeArrowheads="1"/>
        </xdr:cNvSpPr>
      </xdr:nvSpPr>
      <xdr:spPr bwMode="auto">
        <a:xfrm>
          <a:off x="828992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</xdr:row>
      <xdr:rowOff>285750</xdr:rowOff>
    </xdr:from>
    <xdr:to>
      <xdr:col>7</xdr:col>
      <xdr:colOff>79374</xdr:colOff>
      <xdr:row>29</xdr:row>
      <xdr:rowOff>175683</xdr:rowOff>
    </xdr:to>
    <xdr:sp macro="" textlink="">
      <xdr:nvSpPr>
        <xdr:cNvPr id="76" name="Text Box 13"/>
        <xdr:cNvSpPr txBox="1">
          <a:spLocks noChangeArrowheads="1"/>
        </xdr:cNvSpPr>
      </xdr:nvSpPr>
      <xdr:spPr bwMode="auto">
        <a:xfrm>
          <a:off x="828992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20</xdr:row>
      <xdr:rowOff>285750</xdr:rowOff>
    </xdr:from>
    <xdr:to>
      <xdr:col>7</xdr:col>
      <xdr:colOff>79374</xdr:colOff>
      <xdr:row>27</xdr:row>
      <xdr:rowOff>677335</xdr:rowOff>
    </xdr:to>
    <xdr:sp macro="" textlink="">
      <xdr:nvSpPr>
        <xdr:cNvPr id="77" name="Text Box 13"/>
        <xdr:cNvSpPr txBox="1">
          <a:spLocks noChangeArrowheads="1"/>
        </xdr:cNvSpPr>
      </xdr:nvSpPr>
      <xdr:spPr bwMode="auto">
        <a:xfrm>
          <a:off x="828992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19</xdr:row>
      <xdr:rowOff>285750</xdr:rowOff>
    </xdr:from>
    <xdr:to>
      <xdr:col>7</xdr:col>
      <xdr:colOff>79374</xdr:colOff>
      <xdr:row>29</xdr:row>
      <xdr:rowOff>175683</xdr:rowOff>
    </xdr:to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828992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27</xdr:row>
      <xdr:rowOff>0</xdr:rowOff>
    </xdr:from>
    <xdr:to>
      <xdr:col>7</xdr:col>
      <xdr:colOff>79374</xdr:colOff>
      <xdr:row>27</xdr:row>
      <xdr:rowOff>628650</xdr:rowOff>
    </xdr:to>
    <xdr:sp macro="" textlink="">
      <xdr:nvSpPr>
        <xdr:cNvPr id="79" name="Text Box 13"/>
        <xdr:cNvSpPr txBox="1">
          <a:spLocks noChangeArrowheads="1"/>
        </xdr:cNvSpPr>
      </xdr:nvSpPr>
      <xdr:spPr bwMode="auto">
        <a:xfrm>
          <a:off x="8289925" y="1217930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26</xdr:row>
      <xdr:rowOff>285750</xdr:rowOff>
    </xdr:from>
    <xdr:to>
      <xdr:col>7</xdr:col>
      <xdr:colOff>79374</xdr:colOff>
      <xdr:row>32</xdr:row>
      <xdr:rowOff>182035</xdr:rowOff>
    </xdr:to>
    <xdr:sp macro="" textlink="">
      <xdr:nvSpPr>
        <xdr:cNvPr id="80" name="Text Box 13"/>
        <xdr:cNvSpPr txBox="1">
          <a:spLocks noChangeArrowheads="1"/>
        </xdr:cNvSpPr>
      </xdr:nvSpPr>
      <xdr:spPr bwMode="auto">
        <a:xfrm>
          <a:off x="8289925" y="121793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37</xdr:row>
      <xdr:rowOff>0</xdr:rowOff>
    </xdr:from>
    <xdr:to>
      <xdr:col>7</xdr:col>
      <xdr:colOff>79374</xdr:colOff>
      <xdr:row>37</xdr:row>
      <xdr:rowOff>219075</xdr:rowOff>
    </xdr:to>
    <xdr:sp macro="" textlink="">
      <xdr:nvSpPr>
        <xdr:cNvPr id="81" name="Text Box 13"/>
        <xdr:cNvSpPr txBox="1">
          <a:spLocks noChangeArrowheads="1"/>
        </xdr:cNvSpPr>
      </xdr:nvSpPr>
      <xdr:spPr bwMode="auto">
        <a:xfrm>
          <a:off x="828992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37</xdr:row>
      <xdr:rowOff>0</xdr:rowOff>
    </xdr:from>
    <xdr:to>
      <xdr:col>7</xdr:col>
      <xdr:colOff>79374</xdr:colOff>
      <xdr:row>37</xdr:row>
      <xdr:rowOff>219075</xdr:rowOff>
    </xdr:to>
    <xdr:sp macro="" textlink="">
      <xdr:nvSpPr>
        <xdr:cNvPr id="82" name="Text Box 13"/>
        <xdr:cNvSpPr txBox="1">
          <a:spLocks noChangeArrowheads="1"/>
        </xdr:cNvSpPr>
      </xdr:nvSpPr>
      <xdr:spPr bwMode="auto">
        <a:xfrm>
          <a:off x="828992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677335</xdr:rowOff>
    </xdr:to>
    <xdr:sp macro="" textlink="">
      <xdr:nvSpPr>
        <xdr:cNvPr id="83" name="Text Box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1517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19</xdr:row>
      <xdr:rowOff>285750</xdr:rowOff>
    </xdr:from>
    <xdr:to>
      <xdr:col>7</xdr:col>
      <xdr:colOff>76199</xdr:colOff>
      <xdr:row>29</xdr:row>
      <xdr:rowOff>175683</xdr:rowOff>
    </xdr:to>
    <xdr:sp macro="" textlink="">
      <xdr:nvSpPr>
        <xdr:cNvPr id="84" name="Text Box 1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11517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677335</xdr:rowOff>
    </xdr:to>
    <xdr:sp macro="" textlink="">
      <xdr:nvSpPr>
        <xdr:cNvPr id="85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11517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19</xdr:row>
      <xdr:rowOff>285750</xdr:rowOff>
    </xdr:from>
    <xdr:to>
      <xdr:col>7</xdr:col>
      <xdr:colOff>76199</xdr:colOff>
      <xdr:row>29</xdr:row>
      <xdr:rowOff>175683</xdr:rowOff>
    </xdr:to>
    <xdr:sp macro="" textlink="">
      <xdr:nvSpPr>
        <xdr:cNvPr id="86" name="Text Box 1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11517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27</xdr:row>
      <xdr:rowOff>0</xdr:rowOff>
    </xdr:from>
    <xdr:to>
      <xdr:col>7</xdr:col>
      <xdr:colOff>76199</xdr:colOff>
      <xdr:row>27</xdr:row>
      <xdr:rowOff>628650</xdr:rowOff>
    </xdr:to>
    <xdr:sp macro="" textlink="">
      <xdr:nvSpPr>
        <xdr:cNvPr id="87" name="Text Box 1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26</xdr:row>
      <xdr:rowOff>285750</xdr:rowOff>
    </xdr:from>
    <xdr:to>
      <xdr:col>7</xdr:col>
      <xdr:colOff>76199</xdr:colOff>
      <xdr:row>32</xdr:row>
      <xdr:rowOff>182035</xdr:rowOff>
    </xdr:to>
    <xdr:sp macro="" textlink="">
      <xdr:nvSpPr>
        <xdr:cNvPr id="88" name="Text Box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26</xdr:row>
      <xdr:rowOff>285750</xdr:rowOff>
    </xdr:from>
    <xdr:to>
      <xdr:col>7</xdr:col>
      <xdr:colOff>76199</xdr:colOff>
      <xdr:row>32</xdr:row>
      <xdr:rowOff>182035</xdr:rowOff>
    </xdr:to>
    <xdr:sp macro="" textlink="">
      <xdr:nvSpPr>
        <xdr:cNvPr id="89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90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91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41</xdr:row>
      <xdr:rowOff>0</xdr:rowOff>
    </xdr:from>
    <xdr:to>
      <xdr:col>7</xdr:col>
      <xdr:colOff>76199</xdr:colOff>
      <xdr:row>41</xdr:row>
      <xdr:rowOff>219075</xdr:rowOff>
    </xdr:to>
    <xdr:sp macro="" textlink="">
      <xdr:nvSpPr>
        <xdr:cNvPr id="92" name="Text Box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115175" y="198056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41</xdr:row>
      <xdr:rowOff>0</xdr:rowOff>
    </xdr:from>
    <xdr:to>
      <xdr:col>7</xdr:col>
      <xdr:colOff>76199</xdr:colOff>
      <xdr:row>41</xdr:row>
      <xdr:rowOff>219075</xdr:rowOff>
    </xdr:to>
    <xdr:sp macro="" textlink="">
      <xdr:nvSpPr>
        <xdr:cNvPr id="93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115175" y="198056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48</xdr:row>
      <xdr:rowOff>0</xdr:rowOff>
    </xdr:from>
    <xdr:to>
      <xdr:col>7</xdr:col>
      <xdr:colOff>76199</xdr:colOff>
      <xdr:row>48</xdr:row>
      <xdr:rowOff>219075</xdr:rowOff>
    </xdr:to>
    <xdr:sp macro="" textlink="">
      <xdr:nvSpPr>
        <xdr:cNvPr id="94" name="Text Box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115175" y="220916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48</xdr:row>
      <xdr:rowOff>0</xdr:rowOff>
    </xdr:from>
    <xdr:to>
      <xdr:col>7</xdr:col>
      <xdr:colOff>76199</xdr:colOff>
      <xdr:row>48</xdr:row>
      <xdr:rowOff>219075</xdr:rowOff>
    </xdr:to>
    <xdr:sp macro="" textlink="">
      <xdr:nvSpPr>
        <xdr:cNvPr id="95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115175" y="220916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677335</xdr:rowOff>
    </xdr:to>
    <xdr:sp macro="" textlink="">
      <xdr:nvSpPr>
        <xdr:cNvPr id="96" name="Text Box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1517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19</xdr:row>
      <xdr:rowOff>285750</xdr:rowOff>
    </xdr:from>
    <xdr:to>
      <xdr:col>7</xdr:col>
      <xdr:colOff>76199</xdr:colOff>
      <xdr:row>29</xdr:row>
      <xdr:rowOff>175683</xdr:rowOff>
    </xdr:to>
    <xdr:sp macro="" textlink="">
      <xdr:nvSpPr>
        <xdr:cNvPr id="97" name="Text Box 1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11517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20</xdr:row>
      <xdr:rowOff>285750</xdr:rowOff>
    </xdr:from>
    <xdr:to>
      <xdr:col>7</xdr:col>
      <xdr:colOff>76199</xdr:colOff>
      <xdr:row>27</xdr:row>
      <xdr:rowOff>677335</xdr:rowOff>
    </xdr:to>
    <xdr:sp macro="" textlink="">
      <xdr:nvSpPr>
        <xdr:cNvPr id="98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115175" y="94488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19</xdr:row>
      <xdr:rowOff>285750</xdr:rowOff>
    </xdr:from>
    <xdr:to>
      <xdr:col>7</xdr:col>
      <xdr:colOff>76199</xdr:colOff>
      <xdr:row>29</xdr:row>
      <xdr:rowOff>175683</xdr:rowOff>
    </xdr:to>
    <xdr:sp macro="" textlink="">
      <xdr:nvSpPr>
        <xdr:cNvPr id="99" name="Text Box 1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115175" y="8070850"/>
          <a:ext cx="79374" cy="5820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27</xdr:row>
      <xdr:rowOff>0</xdr:rowOff>
    </xdr:from>
    <xdr:to>
      <xdr:col>7</xdr:col>
      <xdr:colOff>76199</xdr:colOff>
      <xdr:row>27</xdr:row>
      <xdr:rowOff>628650</xdr:rowOff>
    </xdr:to>
    <xdr:sp macro="" textlink="">
      <xdr:nvSpPr>
        <xdr:cNvPr id="100" name="Text Box 1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26</xdr:row>
      <xdr:rowOff>285750</xdr:rowOff>
    </xdr:from>
    <xdr:to>
      <xdr:col>7</xdr:col>
      <xdr:colOff>76199</xdr:colOff>
      <xdr:row>32</xdr:row>
      <xdr:rowOff>182035</xdr:rowOff>
    </xdr:to>
    <xdr:sp macro="" textlink="">
      <xdr:nvSpPr>
        <xdr:cNvPr id="101" name="Text Box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26</xdr:row>
      <xdr:rowOff>285750</xdr:rowOff>
    </xdr:from>
    <xdr:to>
      <xdr:col>7</xdr:col>
      <xdr:colOff>76199</xdr:colOff>
      <xdr:row>32</xdr:row>
      <xdr:rowOff>182035</xdr:rowOff>
    </xdr:to>
    <xdr:sp macro="" textlink="">
      <xdr:nvSpPr>
        <xdr:cNvPr id="102" name="Text Box 1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115175" y="12179300"/>
          <a:ext cx="79374" cy="3407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103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1171575</xdr:colOff>
      <xdr:row>37</xdr:row>
      <xdr:rowOff>0</xdr:rowOff>
    </xdr:from>
    <xdr:to>
      <xdr:col>7</xdr:col>
      <xdr:colOff>76199</xdr:colOff>
      <xdr:row>37</xdr:row>
      <xdr:rowOff>219075</xdr:rowOff>
    </xdr:to>
    <xdr:sp macro="" textlink="">
      <xdr:nvSpPr>
        <xdr:cNvPr id="104" name="Text Box 13"/>
        <xdr:cNvSpPr txBox="1">
          <a:spLocks noChangeArrowheads="1"/>
        </xdr:cNvSpPr>
      </xdr:nvSpPr>
      <xdr:spPr bwMode="auto">
        <a:xfrm>
          <a:off x="7115175" y="16732250"/>
          <a:ext cx="7937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1"/>
  <sheetViews>
    <sheetView tabSelected="1" topLeftCell="G1" workbookViewId="0">
      <selection activeCell="K51" sqref="K51"/>
    </sheetView>
  </sheetViews>
  <sheetFormatPr baseColWidth="10" defaultRowHeight="14.5" x14ac:dyDescent="0.35"/>
  <cols>
    <col min="1" max="1" width="10.90625" style="1"/>
    <col min="2" max="2" width="4.7265625" style="1" customWidth="1"/>
    <col min="3" max="3" width="42.6328125" style="1" customWidth="1"/>
    <col min="4" max="4" width="10.90625" style="1"/>
    <col min="5" max="5" width="10.90625" style="18"/>
    <col min="6" max="6" width="10.90625" style="18" customWidth="1"/>
    <col min="7" max="7" width="10.90625" style="18"/>
    <col min="8" max="8" width="15.1796875" style="20" customWidth="1"/>
    <col min="9" max="9" width="14.6328125" style="20" customWidth="1"/>
    <col min="10" max="11" width="18.453125" style="20" customWidth="1"/>
    <col min="12" max="12" width="10.90625" style="1"/>
    <col min="16" max="16" width="11.81640625" bestFit="1" customWidth="1"/>
    <col min="17" max="16384" width="10.90625" style="1"/>
  </cols>
  <sheetData>
    <row r="2" spans="2:16" ht="39.5" customHeight="1" x14ac:dyDescent="0.3">
      <c r="B2" s="32" t="s">
        <v>0</v>
      </c>
      <c r="C2" s="32"/>
      <c r="D2" s="32"/>
      <c r="E2" s="32" t="s">
        <v>1</v>
      </c>
      <c r="F2" s="32"/>
      <c r="G2" s="32"/>
      <c r="H2" s="44" t="s">
        <v>2</v>
      </c>
      <c r="I2" s="44"/>
      <c r="J2" s="44"/>
      <c r="K2" s="44"/>
      <c r="M2" s="26" t="s">
        <v>56</v>
      </c>
      <c r="N2" s="27"/>
      <c r="O2" s="27"/>
      <c r="P2" s="28"/>
    </row>
    <row r="3" spans="2:16" ht="12" customHeight="1" x14ac:dyDescent="0.3">
      <c r="B3" s="32" t="s">
        <v>3</v>
      </c>
      <c r="C3" s="32"/>
      <c r="D3" s="32"/>
      <c r="E3" s="30" t="s">
        <v>4</v>
      </c>
      <c r="F3" s="30"/>
      <c r="G3" s="30"/>
      <c r="H3" s="41" t="s">
        <v>5</v>
      </c>
      <c r="I3" s="41" t="s">
        <v>6</v>
      </c>
      <c r="J3" s="41" t="s">
        <v>7</v>
      </c>
      <c r="K3" s="41" t="s">
        <v>8</v>
      </c>
      <c r="M3" s="42" t="s">
        <v>57</v>
      </c>
      <c r="N3" s="42" t="s">
        <v>58</v>
      </c>
      <c r="O3" s="42" t="s">
        <v>59</v>
      </c>
      <c r="P3" s="42" t="s">
        <v>60</v>
      </c>
    </row>
    <row r="4" spans="2:16" ht="26" customHeight="1" x14ac:dyDescent="0.3">
      <c r="B4" s="32"/>
      <c r="C4" s="32"/>
      <c r="D4" s="32"/>
      <c r="E4" s="30" t="s">
        <v>9</v>
      </c>
      <c r="F4" s="30"/>
      <c r="G4" s="30"/>
      <c r="H4" s="41"/>
      <c r="I4" s="41">
        <f>H4*19%</f>
        <v>0</v>
      </c>
      <c r="J4" s="41">
        <f>H4+I4</f>
        <v>0</v>
      </c>
      <c r="K4" s="41" t="e">
        <f>+J4*#REF!</f>
        <v>#REF!</v>
      </c>
      <c r="M4" s="43"/>
      <c r="N4" s="43">
        <f>+M4*19%</f>
        <v>0</v>
      </c>
      <c r="O4" s="43">
        <f>+M4+N4</f>
        <v>0</v>
      </c>
      <c r="P4" s="43">
        <f>+O4*C3</f>
        <v>0</v>
      </c>
    </row>
    <row r="5" spans="2:16" ht="27" x14ac:dyDescent="0.3">
      <c r="B5" s="2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15</v>
      </c>
      <c r="H5" s="37"/>
      <c r="I5" s="37"/>
      <c r="J5" s="37"/>
      <c r="K5" s="37"/>
      <c r="M5" s="37"/>
      <c r="N5" s="37"/>
      <c r="O5" s="37"/>
      <c r="P5" s="38"/>
    </row>
    <row r="6" spans="2:16" ht="12" x14ac:dyDescent="0.3">
      <c r="B6" s="30" t="s">
        <v>16</v>
      </c>
      <c r="C6" s="30"/>
      <c r="D6" s="30"/>
      <c r="E6" s="30"/>
      <c r="F6" s="30"/>
      <c r="G6" s="30"/>
      <c r="H6" s="37"/>
      <c r="I6" s="37"/>
      <c r="J6" s="37"/>
      <c r="K6" s="37"/>
      <c r="M6" s="37"/>
      <c r="N6" s="37"/>
      <c r="O6" s="37"/>
      <c r="P6" s="39"/>
    </row>
    <row r="7" spans="2:16" ht="12" x14ac:dyDescent="0.3">
      <c r="B7" s="30" t="s">
        <v>17</v>
      </c>
      <c r="C7" s="30"/>
      <c r="D7" s="30"/>
      <c r="E7" s="30"/>
      <c r="F7" s="30"/>
      <c r="G7" s="30"/>
      <c r="H7" s="37"/>
      <c r="I7" s="37"/>
      <c r="J7" s="37"/>
      <c r="K7" s="37"/>
      <c r="M7" s="37"/>
      <c r="N7" s="37"/>
      <c r="O7" s="37"/>
      <c r="P7" s="40"/>
    </row>
    <row r="8" spans="2:16" ht="46" x14ac:dyDescent="0.3">
      <c r="B8" s="4">
        <v>1</v>
      </c>
      <c r="C8" s="5" t="s">
        <v>18</v>
      </c>
      <c r="D8" s="4" t="s">
        <v>19</v>
      </c>
      <c r="E8" s="6">
        <v>0</v>
      </c>
      <c r="F8" s="6">
        <v>25</v>
      </c>
      <c r="G8" s="6">
        <v>25</v>
      </c>
      <c r="H8" s="7">
        <v>149950</v>
      </c>
      <c r="I8" s="7">
        <f>+H8*19%</f>
        <v>28490.5</v>
      </c>
      <c r="J8" s="7">
        <f>+H8+I8</f>
        <v>178440.5</v>
      </c>
      <c r="K8" s="7">
        <f>+J8*G8</f>
        <v>4461012.5</v>
      </c>
      <c r="M8" s="23"/>
      <c r="N8" s="23"/>
      <c r="O8" s="23"/>
      <c r="P8" s="24">
        <f>+O8*G8</f>
        <v>0</v>
      </c>
    </row>
    <row r="9" spans="2:16" ht="14.5" customHeight="1" x14ac:dyDescent="0.3">
      <c r="B9" s="32" t="s">
        <v>0</v>
      </c>
      <c r="C9" s="32"/>
      <c r="D9" s="32"/>
      <c r="E9" s="32" t="s">
        <v>1</v>
      </c>
      <c r="F9" s="32"/>
      <c r="G9" s="32"/>
      <c r="H9" s="35"/>
      <c r="I9" s="35"/>
      <c r="J9" s="35"/>
      <c r="K9" s="35"/>
      <c r="M9" s="35"/>
      <c r="N9" s="35"/>
      <c r="O9" s="35"/>
      <c r="P9" s="36"/>
    </row>
    <row r="10" spans="2:16" ht="35" customHeight="1" x14ac:dyDescent="0.3">
      <c r="B10" s="30" t="s">
        <v>20</v>
      </c>
      <c r="C10" s="30"/>
      <c r="D10" s="30"/>
      <c r="E10" s="30" t="s">
        <v>21</v>
      </c>
      <c r="F10" s="30"/>
      <c r="G10" s="30"/>
      <c r="H10" s="35"/>
      <c r="I10" s="35"/>
      <c r="J10" s="35"/>
      <c r="K10" s="35"/>
      <c r="M10" s="35"/>
      <c r="N10" s="35"/>
      <c r="O10" s="35"/>
      <c r="P10" s="36">
        <f>+O10*C9</f>
        <v>0</v>
      </c>
    </row>
    <row r="11" spans="2:16" ht="12.5" customHeight="1" x14ac:dyDescent="0.3">
      <c r="B11" s="30"/>
      <c r="C11" s="30"/>
      <c r="D11" s="30"/>
      <c r="E11" s="30" t="s">
        <v>22</v>
      </c>
      <c r="F11" s="30"/>
      <c r="G11" s="30"/>
      <c r="H11" s="35"/>
      <c r="I11" s="35"/>
      <c r="J11" s="35"/>
      <c r="K11" s="35"/>
      <c r="M11" s="35"/>
      <c r="N11" s="35"/>
      <c r="O11" s="35"/>
      <c r="P11" s="36">
        <f>+O11*C10</f>
        <v>0</v>
      </c>
    </row>
    <row r="12" spans="2:16" ht="27" x14ac:dyDescent="0.3">
      <c r="B12" s="9" t="s">
        <v>10</v>
      </c>
      <c r="C12" s="3" t="s">
        <v>11</v>
      </c>
      <c r="D12" s="3" t="s">
        <v>12</v>
      </c>
      <c r="E12" s="3" t="s">
        <v>13</v>
      </c>
      <c r="F12" s="3" t="s">
        <v>14</v>
      </c>
      <c r="G12" s="3" t="s">
        <v>15</v>
      </c>
      <c r="H12" s="35"/>
      <c r="I12" s="35"/>
      <c r="J12" s="35"/>
      <c r="K12" s="35"/>
      <c r="M12" s="35"/>
      <c r="N12" s="35"/>
      <c r="O12" s="35"/>
      <c r="P12" s="36">
        <f>+O12*C11</f>
        <v>0</v>
      </c>
    </row>
    <row r="13" spans="2:16" ht="12" customHeight="1" x14ac:dyDescent="0.3">
      <c r="B13" s="30" t="s">
        <v>23</v>
      </c>
      <c r="C13" s="30"/>
      <c r="D13" s="30"/>
      <c r="E13" s="30"/>
      <c r="F13" s="30"/>
      <c r="G13" s="30"/>
      <c r="H13" s="35"/>
      <c r="I13" s="35"/>
      <c r="J13" s="35"/>
      <c r="K13" s="35"/>
      <c r="M13" s="35"/>
      <c r="N13" s="35"/>
      <c r="O13" s="35"/>
      <c r="P13" s="36" t="e">
        <f>+O13*C12</f>
        <v>#VALUE!</v>
      </c>
    </row>
    <row r="14" spans="2:16" ht="23" customHeight="1" x14ac:dyDescent="0.3">
      <c r="B14" s="30" t="s">
        <v>24</v>
      </c>
      <c r="C14" s="30"/>
      <c r="D14" s="30"/>
      <c r="E14" s="30"/>
      <c r="F14" s="30"/>
      <c r="G14" s="30"/>
      <c r="H14" s="35"/>
      <c r="I14" s="35"/>
      <c r="J14" s="35"/>
      <c r="K14" s="35"/>
      <c r="M14" s="35"/>
      <c r="N14" s="35"/>
      <c r="O14" s="35"/>
      <c r="P14" s="36">
        <f>+O14*C13</f>
        <v>0</v>
      </c>
    </row>
    <row r="15" spans="2:16" ht="60.5" customHeight="1" x14ac:dyDescent="0.3">
      <c r="B15" s="10">
        <v>1</v>
      </c>
      <c r="C15" s="11" t="s">
        <v>25</v>
      </c>
      <c r="D15" s="12" t="s">
        <v>26</v>
      </c>
      <c r="E15" s="12">
        <v>0</v>
      </c>
      <c r="F15" s="13">
        <v>6</v>
      </c>
      <c r="G15" s="13">
        <v>6</v>
      </c>
      <c r="H15" s="7">
        <v>13774.79</v>
      </c>
      <c r="I15" s="7">
        <f>+H15*19%</f>
        <v>2617.2101000000002</v>
      </c>
      <c r="J15" s="7">
        <f>+H15+I15</f>
        <v>16392.000100000001</v>
      </c>
      <c r="K15" s="7">
        <f>+J15*G15</f>
        <v>98352.000599999999</v>
      </c>
      <c r="M15" s="23"/>
      <c r="N15" s="23"/>
      <c r="O15" s="23"/>
      <c r="P15" s="24">
        <f>+O15*G15</f>
        <v>0</v>
      </c>
    </row>
    <row r="16" spans="2:16" ht="60.5" customHeight="1" x14ac:dyDescent="0.3">
      <c r="B16" s="10">
        <v>2</v>
      </c>
      <c r="C16" s="11" t="s">
        <v>27</v>
      </c>
      <c r="D16" s="12" t="s">
        <v>26</v>
      </c>
      <c r="E16" s="12">
        <v>0</v>
      </c>
      <c r="F16" s="13">
        <v>2</v>
      </c>
      <c r="G16" s="13">
        <v>2</v>
      </c>
      <c r="H16" s="7">
        <v>25000</v>
      </c>
      <c r="I16" s="7">
        <f t="shared" ref="I16:I21" si="0">+H16*19%</f>
        <v>4750</v>
      </c>
      <c r="J16" s="7">
        <f t="shared" ref="J16:J21" si="1">+H16+I16</f>
        <v>29750</v>
      </c>
      <c r="K16" s="7">
        <f>+J16*G16</f>
        <v>59500</v>
      </c>
      <c r="M16" s="23"/>
      <c r="N16" s="23"/>
      <c r="O16" s="23"/>
      <c r="P16" s="24">
        <f t="shared" ref="P16:P21" si="2">+O16*G16</f>
        <v>0</v>
      </c>
    </row>
    <row r="17" spans="2:16" ht="60.5" customHeight="1" x14ac:dyDescent="0.3">
      <c r="B17" s="10">
        <v>3</v>
      </c>
      <c r="C17" s="11" t="s">
        <v>28</v>
      </c>
      <c r="D17" s="12" t="s">
        <v>26</v>
      </c>
      <c r="E17" s="12">
        <v>0</v>
      </c>
      <c r="F17" s="13">
        <v>21</v>
      </c>
      <c r="G17" s="13">
        <v>21</v>
      </c>
      <c r="H17" s="7">
        <v>9183.19</v>
      </c>
      <c r="I17" s="7">
        <f t="shared" si="0"/>
        <v>1744.8061</v>
      </c>
      <c r="J17" s="7">
        <f t="shared" si="1"/>
        <v>10927.9961</v>
      </c>
      <c r="K17" s="7">
        <f>+J17*G17</f>
        <v>229487.91810000001</v>
      </c>
      <c r="M17" s="23"/>
      <c r="N17" s="23"/>
      <c r="O17" s="23"/>
      <c r="P17" s="24">
        <f t="shared" si="2"/>
        <v>0</v>
      </c>
    </row>
    <row r="18" spans="2:16" ht="60.5" customHeight="1" x14ac:dyDescent="0.3">
      <c r="B18" s="10">
        <v>4</v>
      </c>
      <c r="C18" s="11" t="s">
        <v>29</v>
      </c>
      <c r="D18" s="12" t="s">
        <v>26</v>
      </c>
      <c r="E18" s="12">
        <v>0</v>
      </c>
      <c r="F18" s="13">
        <v>2</v>
      </c>
      <c r="G18" s="13">
        <v>2</v>
      </c>
      <c r="H18" s="7">
        <v>64282.35</v>
      </c>
      <c r="I18" s="7">
        <f t="shared" si="0"/>
        <v>12213.646500000001</v>
      </c>
      <c r="J18" s="7">
        <f t="shared" si="1"/>
        <v>76495.996499999994</v>
      </c>
      <c r="K18" s="7">
        <f>+J18*G18</f>
        <v>152991.99299999999</v>
      </c>
      <c r="M18" s="23"/>
      <c r="N18" s="23"/>
      <c r="O18" s="23"/>
      <c r="P18" s="24">
        <f t="shared" si="2"/>
        <v>0</v>
      </c>
    </row>
    <row r="19" spans="2:16" ht="60.5" customHeight="1" x14ac:dyDescent="0.3">
      <c r="B19" s="10">
        <v>5</v>
      </c>
      <c r="C19" s="14" t="s">
        <v>30</v>
      </c>
      <c r="D19" s="12" t="s">
        <v>26</v>
      </c>
      <c r="E19" s="12">
        <v>0</v>
      </c>
      <c r="F19" s="13">
        <v>24</v>
      </c>
      <c r="G19" s="13">
        <v>24</v>
      </c>
      <c r="H19" s="7">
        <v>13774.79</v>
      </c>
      <c r="I19" s="7">
        <f t="shared" si="0"/>
        <v>2617.2101000000002</v>
      </c>
      <c r="J19" s="7">
        <f t="shared" si="1"/>
        <v>16392.000100000001</v>
      </c>
      <c r="K19" s="7">
        <f>+J19*G19</f>
        <v>393408.0024</v>
      </c>
      <c r="M19" s="23"/>
      <c r="N19" s="23"/>
      <c r="O19" s="23"/>
      <c r="P19" s="24">
        <f t="shared" si="2"/>
        <v>0</v>
      </c>
    </row>
    <row r="20" spans="2:16" ht="108.5" customHeight="1" x14ac:dyDescent="0.3">
      <c r="B20" s="10">
        <v>6</v>
      </c>
      <c r="C20" s="11" t="s">
        <v>31</v>
      </c>
      <c r="D20" s="12" t="s">
        <v>26</v>
      </c>
      <c r="E20" s="12">
        <v>0</v>
      </c>
      <c r="F20" s="13">
        <v>10</v>
      </c>
      <c r="G20" s="13">
        <v>10</v>
      </c>
      <c r="H20" s="7">
        <v>26839.65</v>
      </c>
      <c r="I20" s="7">
        <f t="shared" si="0"/>
        <v>5099.5335000000005</v>
      </c>
      <c r="J20" s="7">
        <f t="shared" si="1"/>
        <v>31939.183500000003</v>
      </c>
      <c r="K20" s="7">
        <f>+J20*G20</f>
        <v>319391.83500000002</v>
      </c>
      <c r="M20" s="23"/>
      <c r="N20" s="23"/>
      <c r="O20" s="23"/>
      <c r="P20" s="24">
        <f t="shared" si="2"/>
        <v>0</v>
      </c>
    </row>
    <row r="21" spans="2:16" ht="122.5" customHeight="1" x14ac:dyDescent="0.3">
      <c r="B21" s="45">
        <v>7</v>
      </c>
      <c r="C21" s="14" t="s">
        <v>61</v>
      </c>
      <c r="D21" s="12" t="s">
        <v>26</v>
      </c>
      <c r="E21" s="46">
        <v>0</v>
      </c>
      <c r="F21" s="12">
        <v>2</v>
      </c>
      <c r="G21" s="12">
        <v>2</v>
      </c>
      <c r="H21" s="7">
        <v>66494.92</v>
      </c>
      <c r="I21" s="7">
        <f t="shared" si="0"/>
        <v>12634.034799999999</v>
      </c>
      <c r="J21" s="7">
        <f t="shared" si="1"/>
        <v>79128.954799999992</v>
      </c>
      <c r="K21" s="7">
        <f>+J21*G21</f>
        <v>158257.90959999998</v>
      </c>
      <c r="M21" s="23"/>
      <c r="N21" s="23"/>
      <c r="O21" s="23"/>
      <c r="P21" s="24">
        <f t="shared" si="2"/>
        <v>0</v>
      </c>
    </row>
    <row r="22" spans="2:16" ht="12" x14ac:dyDescent="0.3">
      <c r="B22" s="32" t="s">
        <v>0</v>
      </c>
      <c r="C22" s="32"/>
      <c r="D22" s="32"/>
      <c r="E22" s="32" t="s">
        <v>1</v>
      </c>
      <c r="F22" s="32"/>
      <c r="G22" s="32"/>
      <c r="H22" s="33"/>
      <c r="I22" s="33"/>
      <c r="J22" s="33"/>
      <c r="K22" s="33"/>
      <c r="M22" s="33"/>
      <c r="N22" s="33"/>
      <c r="O22" s="33"/>
      <c r="P22" s="34"/>
    </row>
    <row r="23" spans="2:16" ht="35.5" customHeight="1" x14ac:dyDescent="0.3">
      <c r="B23" s="30" t="s">
        <v>20</v>
      </c>
      <c r="C23" s="30"/>
      <c r="D23" s="30"/>
      <c r="E23" s="30" t="s">
        <v>21</v>
      </c>
      <c r="F23" s="30"/>
      <c r="G23" s="30"/>
      <c r="H23" s="33"/>
      <c r="I23" s="33"/>
      <c r="J23" s="33"/>
      <c r="K23" s="33"/>
      <c r="M23" s="33"/>
      <c r="N23" s="33"/>
      <c r="O23" s="33"/>
      <c r="P23" s="34"/>
    </row>
    <row r="24" spans="2:16" ht="12" x14ac:dyDescent="0.3">
      <c r="B24" s="30"/>
      <c r="C24" s="30"/>
      <c r="D24" s="30"/>
      <c r="E24" s="30" t="s">
        <v>32</v>
      </c>
      <c r="F24" s="30"/>
      <c r="G24" s="30"/>
      <c r="H24" s="33"/>
      <c r="I24" s="33"/>
      <c r="J24" s="33"/>
      <c r="K24" s="33"/>
      <c r="M24" s="33"/>
      <c r="N24" s="33"/>
      <c r="O24" s="33"/>
      <c r="P24" s="34"/>
    </row>
    <row r="25" spans="2:16" ht="31.5" x14ac:dyDescent="0.3">
      <c r="B25" s="2" t="s">
        <v>10</v>
      </c>
      <c r="C25" s="15" t="s">
        <v>11</v>
      </c>
      <c r="D25" s="15" t="s">
        <v>12</v>
      </c>
      <c r="E25" s="15" t="s">
        <v>13</v>
      </c>
      <c r="F25" s="15" t="s">
        <v>14</v>
      </c>
      <c r="G25" s="15" t="s">
        <v>15</v>
      </c>
      <c r="H25" s="33"/>
      <c r="I25" s="33"/>
      <c r="J25" s="33"/>
      <c r="K25" s="33"/>
      <c r="M25" s="33"/>
      <c r="N25" s="33"/>
      <c r="O25" s="33"/>
      <c r="P25" s="34"/>
    </row>
    <row r="26" spans="2:16" ht="12" x14ac:dyDescent="0.3">
      <c r="B26" s="30" t="s">
        <v>33</v>
      </c>
      <c r="C26" s="30"/>
      <c r="D26" s="30"/>
      <c r="E26" s="30"/>
      <c r="F26" s="30"/>
      <c r="G26" s="30"/>
      <c r="H26" s="33"/>
      <c r="I26" s="33"/>
      <c r="J26" s="33"/>
      <c r="K26" s="33"/>
      <c r="M26" s="33"/>
      <c r="N26" s="33"/>
      <c r="O26" s="33"/>
      <c r="P26" s="34"/>
    </row>
    <row r="27" spans="2:16" ht="12" x14ac:dyDescent="0.3">
      <c r="B27" s="30" t="s">
        <v>34</v>
      </c>
      <c r="C27" s="30"/>
      <c r="D27" s="30"/>
      <c r="E27" s="30"/>
      <c r="F27" s="30"/>
      <c r="G27" s="30"/>
      <c r="H27" s="33"/>
      <c r="I27" s="33"/>
      <c r="J27" s="33"/>
      <c r="K27" s="33"/>
      <c r="M27" s="33"/>
      <c r="N27" s="33"/>
      <c r="O27" s="33"/>
      <c r="P27" s="34"/>
    </row>
    <row r="28" spans="2:16" ht="60.5" customHeight="1" x14ac:dyDescent="0.3">
      <c r="B28" s="10">
        <v>8</v>
      </c>
      <c r="C28" s="11" t="s">
        <v>35</v>
      </c>
      <c r="D28" s="12" t="s">
        <v>26</v>
      </c>
      <c r="E28" s="12">
        <v>0</v>
      </c>
      <c r="F28" s="13">
        <v>1</v>
      </c>
      <c r="G28" s="13">
        <v>1</v>
      </c>
      <c r="H28" s="7">
        <v>16000</v>
      </c>
      <c r="I28" s="7">
        <f>+H28*19%</f>
        <v>3040</v>
      </c>
      <c r="J28" s="7">
        <f>+H28+I28</f>
        <v>19040</v>
      </c>
      <c r="K28" s="7">
        <f>+J28*G28</f>
        <v>19040</v>
      </c>
      <c r="M28" s="23"/>
      <c r="N28" s="23"/>
      <c r="O28" s="23"/>
      <c r="P28" s="24">
        <f>+O28*G28</f>
        <v>0</v>
      </c>
    </row>
    <row r="29" spans="2:16" ht="60.5" customHeight="1" x14ac:dyDescent="0.3">
      <c r="B29" s="10">
        <v>9</v>
      </c>
      <c r="C29" s="11" t="s">
        <v>36</v>
      </c>
      <c r="D29" s="12" t="s">
        <v>26</v>
      </c>
      <c r="E29" s="12">
        <v>0</v>
      </c>
      <c r="F29" s="13">
        <v>2</v>
      </c>
      <c r="G29" s="13">
        <v>2</v>
      </c>
      <c r="H29" s="7">
        <v>15800</v>
      </c>
      <c r="I29" s="7">
        <f t="shared" ref="I29:I31" si="3">+H29*19%</f>
        <v>3002</v>
      </c>
      <c r="J29" s="7">
        <f t="shared" ref="J29:J31" si="4">+H29+I29</f>
        <v>18802</v>
      </c>
      <c r="K29" s="7">
        <f>+J29*G29</f>
        <v>37604</v>
      </c>
      <c r="M29" s="23"/>
      <c r="N29" s="23"/>
      <c r="O29" s="23"/>
      <c r="P29" s="24">
        <f t="shared" ref="P29:P30" si="5">+O29*G29</f>
        <v>0</v>
      </c>
    </row>
    <row r="30" spans="2:16" ht="60.5" customHeight="1" x14ac:dyDescent="0.3">
      <c r="B30" s="10">
        <v>10</v>
      </c>
      <c r="C30" s="11" t="s">
        <v>37</v>
      </c>
      <c r="D30" s="12" t="s">
        <v>26</v>
      </c>
      <c r="E30" s="12">
        <v>0</v>
      </c>
      <c r="F30" s="13">
        <v>1</v>
      </c>
      <c r="G30" s="13">
        <v>1</v>
      </c>
      <c r="H30" s="7">
        <v>29950</v>
      </c>
      <c r="I30" s="7">
        <f t="shared" si="3"/>
        <v>5690.5</v>
      </c>
      <c r="J30" s="7">
        <f t="shared" si="4"/>
        <v>35640.5</v>
      </c>
      <c r="K30" s="7">
        <f>+J30*G30</f>
        <v>35640.5</v>
      </c>
      <c r="M30" s="23"/>
      <c r="N30" s="23"/>
      <c r="O30" s="23"/>
      <c r="P30" s="24">
        <f t="shared" si="5"/>
        <v>0</v>
      </c>
    </row>
    <row r="31" spans="2:16" ht="60.5" customHeight="1" x14ac:dyDescent="0.3">
      <c r="B31" s="10">
        <v>11</v>
      </c>
      <c r="C31" s="11" t="s">
        <v>38</v>
      </c>
      <c r="D31" s="12" t="s">
        <v>26</v>
      </c>
      <c r="E31" s="12">
        <v>0</v>
      </c>
      <c r="F31" s="13">
        <v>4</v>
      </c>
      <c r="G31" s="13">
        <v>4</v>
      </c>
      <c r="H31" s="7">
        <v>25000</v>
      </c>
      <c r="I31" s="7">
        <f t="shared" si="3"/>
        <v>4750</v>
      </c>
      <c r="J31" s="7">
        <f t="shared" si="4"/>
        <v>29750</v>
      </c>
      <c r="K31" s="7">
        <f>+J31*G31</f>
        <v>119000</v>
      </c>
      <c r="M31" s="23"/>
      <c r="N31" s="23"/>
      <c r="O31" s="23"/>
      <c r="P31" s="24">
        <f>+O31*G31</f>
        <v>0</v>
      </c>
    </row>
    <row r="32" spans="2:16" ht="12" x14ac:dyDescent="0.3">
      <c r="B32" s="32" t="s">
        <v>0</v>
      </c>
      <c r="C32" s="32"/>
      <c r="D32" s="32"/>
      <c r="E32" s="32" t="s">
        <v>1</v>
      </c>
      <c r="F32" s="32"/>
      <c r="G32" s="32"/>
      <c r="H32" s="29"/>
      <c r="I32" s="29"/>
      <c r="J32" s="29"/>
      <c r="K32" s="29"/>
      <c r="M32" s="29"/>
      <c r="N32" s="29"/>
      <c r="O32" s="29"/>
      <c r="P32" s="31"/>
    </row>
    <row r="33" spans="2:16" ht="29.5" customHeight="1" x14ac:dyDescent="0.3">
      <c r="B33" s="30" t="s">
        <v>20</v>
      </c>
      <c r="C33" s="30"/>
      <c r="D33" s="30"/>
      <c r="E33" s="30" t="s">
        <v>39</v>
      </c>
      <c r="F33" s="30"/>
      <c r="G33" s="30"/>
      <c r="H33" s="29"/>
      <c r="I33" s="29"/>
      <c r="J33" s="29"/>
      <c r="K33" s="29"/>
      <c r="M33" s="29"/>
      <c r="N33" s="29"/>
      <c r="O33" s="29"/>
      <c r="P33" s="31"/>
    </row>
    <row r="34" spans="2:16" ht="12" x14ac:dyDescent="0.3">
      <c r="B34" s="30"/>
      <c r="C34" s="30"/>
      <c r="D34" s="30"/>
      <c r="E34" s="30" t="s">
        <v>40</v>
      </c>
      <c r="F34" s="30"/>
      <c r="G34" s="30"/>
      <c r="H34" s="29"/>
      <c r="I34" s="29"/>
      <c r="J34" s="29"/>
      <c r="K34" s="29"/>
      <c r="M34" s="29"/>
      <c r="N34" s="29"/>
      <c r="O34" s="29"/>
      <c r="P34" s="31"/>
    </row>
    <row r="35" spans="2:16" ht="27" x14ac:dyDescent="0.3">
      <c r="B35" s="9" t="s">
        <v>10</v>
      </c>
      <c r="C35" s="3" t="s">
        <v>11</v>
      </c>
      <c r="D35" s="3" t="s">
        <v>12</v>
      </c>
      <c r="E35" s="3" t="s">
        <v>13</v>
      </c>
      <c r="F35" s="3" t="s">
        <v>14</v>
      </c>
      <c r="G35" s="3" t="s">
        <v>15</v>
      </c>
      <c r="H35" s="29"/>
      <c r="I35" s="29"/>
      <c r="J35" s="29"/>
      <c r="K35" s="29"/>
      <c r="M35" s="29"/>
      <c r="N35" s="29"/>
      <c r="O35" s="29"/>
      <c r="P35" s="31"/>
    </row>
    <row r="36" spans="2:16" ht="12" x14ac:dyDescent="0.3">
      <c r="B36" s="30" t="s">
        <v>41</v>
      </c>
      <c r="C36" s="30"/>
      <c r="D36" s="30"/>
      <c r="E36" s="30"/>
      <c r="F36" s="30"/>
      <c r="G36" s="30"/>
      <c r="H36" s="29"/>
      <c r="I36" s="29"/>
      <c r="J36" s="29"/>
      <c r="K36" s="29"/>
      <c r="M36" s="29"/>
      <c r="N36" s="29"/>
      <c r="O36" s="29"/>
      <c r="P36" s="31"/>
    </row>
    <row r="37" spans="2:16" ht="24" customHeight="1" x14ac:dyDescent="0.3">
      <c r="B37" s="30" t="s">
        <v>42</v>
      </c>
      <c r="C37" s="30"/>
      <c r="D37" s="30"/>
      <c r="E37" s="30"/>
      <c r="F37" s="30"/>
      <c r="G37" s="30"/>
      <c r="H37" s="29"/>
      <c r="I37" s="29"/>
      <c r="J37" s="29"/>
      <c r="K37" s="29"/>
      <c r="M37" s="29"/>
      <c r="N37" s="29"/>
      <c r="O37" s="29"/>
      <c r="P37" s="31"/>
    </row>
    <row r="38" spans="2:16" ht="60.5" customHeight="1" x14ac:dyDescent="0.3">
      <c r="B38" s="10">
        <v>12</v>
      </c>
      <c r="C38" s="16" t="s">
        <v>43</v>
      </c>
      <c r="D38" s="12" t="s">
        <v>26</v>
      </c>
      <c r="E38" s="12">
        <v>0</v>
      </c>
      <c r="F38" s="13">
        <v>3</v>
      </c>
      <c r="G38" s="13">
        <v>3</v>
      </c>
      <c r="H38" s="7">
        <v>6800</v>
      </c>
      <c r="I38" s="7">
        <f>+H38*19%</f>
        <v>1292</v>
      </c>
      <c r="J38" s="7">
        <f>+H38+I38</f>
        <v>8092</v>
      </c>
      <c r="K38" s="7">
        <f>+J38*G38</f>
        <v>24276</v>
      </c>
      <c r="M38" s="23"/>
      <c r="N38" s="23"/>
      <c r="O38" s="23"/>
      <c r="P38" s="24">
        <f>+O38*G38</f>
        <v>0</v>
      </c>
    </row>
    <row r="39" spans="2:16" ht="60.5" customHeight="1" x14ac:dyDescent="0.3">
      <c r="B39" s="10">
        <v>13</v>
      </c>
      <c r="C39" s="11" t="s">
        <v>44</v>
      </c>
      <c r="D39" s="12" t="s">
        <v>26</v>
      </c>
      <c r="E39" s="12">
        <v>0</v>
      </c>
      <c r="F39" s="13">
        <v>3</v>
      </c>
      <c r="G39" s="13">
        <v>3</v>
      </c>
      <c r="H39" s="7">
        <v>15800</v>
      </c>
      <c r="I39" s="7">
        <f t="shared" ref="I39:I42" si="6">+H39*19%</f>
        <v>3002</v>
      </c>
      <c r="J39" s="7">
        <f t="shared" ref="J39:J41" si="7">+H39+I39</f>
        <v>18802</v>
      </c>
      <c r="K39" s="7">
        <f>+J39*G39</f>
        <v>56406</v>
      </c>
      <c r="M39" s="23"/>
      <c r="N39" s="23"/>
      <c r="O39" s="23"/>
      <c r="P39" s="24">
        <f t="shared" ref="P39:P42" si="8">+O39*G39</f>
        <v>0</v>
      </c>
    </row>
    <row r="40" spans="2:16" ht="60.5" customHeight="1" x14ac:dyDescent="0.3">
      <c r="B40" s="10">
        <v>14</v>
      </c>
      <c r="C40" s="11" t="s">
        <v>45</v>
      </c>
      <c r="D40" s="12" t="s">
        <v>26</v>
      </c>
      <c r="E40" s="12">
        <v>0</v>
      </c>
      <c r="F40" s="13">
        <v>5</v>
      </c>
      <c r="G40" s="13">
        <v>5</v>
      </c>
      <c r="H40" s="7">
        <v>16000</v>
      </c>
      <c r="I40" s="7">
        <f t="shared" si="6"/>
        <v>3040</v>
      </c>
      <c r="J40" s="7">
        <f t="shared" si="7"/>
        <v>19040</v>
      </c>
      <c r="K40" s="7">
        <f>+J40*G40</f>
        <v>95200</v>
      </c>
      <c r="M40" s="23"/>
      <c r="N40" s="23"/>
      <c r="O40" s="23"/>
      <c r="P40" s="24">
        <f t="shared" si="8"/>
        <v>0</v>
      </c>
    </row>
    <row r="41" spans="2:16" ht="60.5" customHeight="1" x14ac:dyDescent="0.3">
      <c r="B41" s="10">
        <v>15</v>
      </c>
      <c r="C41" s="11" t="s">
        <v>46</v>
      </c>
      <c r="D41" s="12" t="s">
        <v>26</v>
      </c>
      <c r="E41" s="12">
        <v>0</v>
      </c>
      <c r="F41" s="13">
        <v>3</v>
      </c>
      <c r="G41" s="13">
        <v>3</v>
      </c>
      <c r="H41" s="7">
        <v>25000</v>
      </c>
      <c r="I41" s="7">
        <f t="shared" si="6"/>
        <v>4750</v>
      </c>
      <c r="J41" s="7">
        <f t="shared" si="7"/>
        <v>29750</v>
      </c>
      <c r="K41" s="7">
        <f>+J41*G41</f>
        <v>89250</v>
      </c>
      <c r="M41" s="23"/>
      <c r="N41" s="23"/>
      <c r="O41" s="23"/>
      <c r="P41" s="24">
        <f t="shared" si="8"/>
        <v>0</v>
      </c>
    </row>
    <row r="42" spans="2:16" ht="58.5" customHeight="1" x14ac:dyDescent="0.3">
      <c r="B42" s="10">
        <v>16</v>
      </c>
      <c r="C42" s="11" t="s">
        <v>47</v>
      </c>
      <c r="D42" s="12" t="s">
        <v>26</v>
      </c>
      <c r="E42" s="12">
        <v>0</v>
      </c>
      <c r="F42" s="12">
        <v>5</v>
      </c>
      <c r="G42" s="12">
        <v>5</v>
      </c>
      <c r="H42" s="7">
        <v>24370</v>
      </c>
      <c r="I42" s="7">
        <f t="shared" si="6"/>
        <v>4630.3</v>
      </c>
      <c r="J42" s="7">
        <f>+H42+I42</f>
        <v>29000.3</v>
      </c>
      <c r="K42" s="7">
        <f>+J42*G42</f>
        <v>145001.5</v>
      </c>
      <c r="M42" s="23"/>
      <c r="N42" s="23"/>
      <c r="O42" s="23"/>
      <c r="P42" s="24">
        <f t="shared" si="8"/>
        <v>0</v>
      </c>
    </row>
    <row r="43" spans="2:16" ht="12" x14ac:dyDescent="0.3">
      <c r="B43" s="32" t="s">
        <v>0</v>
      </c>
      <c r="C43" s="32"/>
      <c r="D43" s="32"/>
      <c r="E43" s="32" t="s">
        <v>1</v>
      </c>
      <c r="F43" s="32"/>
      <c r="G43" s="32"/>
      <c r="H43" s="29"/>
      <c r="I43" s="29"/>
      <c r="J43" s="29"/>
      <c r="K43" s="29"/>
      <c r="M43" s="29"/>
      <c r="N43" s="29"/>
      <c r="O43" s="29"/>
      <c r="P43" s="31"/>
    </row>
    <row r="44" spans="2:16" ht="32" customHeight="1" x14ac:dyDescent="0.3">
      <c r="B44" s="30" t="s">
        <v>20</v>
      </c>
      <c r="C44" s="30"/>
      <c r="D44" s="30"/>
      <c r="E44" s="30" t="s">
        <v>39</v>
      </c>
      <c r="F44" s="30"/>
      <c r="G44" s="30"/>
      <c r="H44" s="29"/>
      <c r="I44" s="29"/>
      <c r="J44" s="29"/>
      <c r="K44" s="29"/>
      <c r="M44" s="29"/>
      <c r="N44" s="29"/>
      <c r="O44" s="29"/>
      <c r="P44" s="31"/>
    </row>
    <row r="45" spans="2:16" ht="12" x14ac:dyDescent="0.3">
      <c r="B45" s="30"/>
      <c r="C45" s="30"/>
      <c r="D45" s="30"/>
      <c r="E45" s="30" t="s">
        <v>48</v>
      </c>
      <c r="F45" s="30"/>
      <c r="G45" s="30"/>
      <c r="H45" s="29"/>
      <c r="I45" s="29"/>
      <c r="J45" s="29"/>
      <c r="K45" s="29"/>
      <c r="M45" s="29"/>
      <c r="N45" s="29"/>
      <c r="O45" s="29"/>
      <c r="P45" s="31"/>
    </row>
    <row r="46" spans="2:16" ht="41.5" customHeight="1" x14ac:dyDescent="0.3">
      <c r="B46" s="9" t="s">
        <v>10</v>
      </c>
      <c r="C46" s="3" t="s">
        <v>11</v>
      </c>
      <c r="D46" s="3" t="s">
        <v>12</v>
      </c>
      <c r="E46" s="3" t="s">
        <v>13</v>
      </c>
      <c r="F46" s="3" t="s">
        <v>14</v>
      </c>
      <c r="G46" s="3" t="s">
        <v>15</v>
      </c>
      <c r="H46" s="29"/>
      <c r="I46" s="29"/>
      <c r="J46" s="29"/>
      <c r="K46" s="29"/>
      <c r="M46" s="29"/>
      <c r="N46" s="29"/>
      <c r="O46" s="29"/>
      <c r="P46" s="31"/>
    </row>
    <row r="47" spans="2:16" ht="12" x14ac:dyDescent="0.3">
      <c r="B47" s="30" t="s">
        <v>49</v>
      </c>
      <c r="C47" s="30"/>
      <c r="D47" s="30"/>
      <c r="E47" s="30"/>
      <c r="F47" s="30"/>
      <c r="G47" s="30"/>
      <c r="H47" s="29"/>
      <c r="I47" s="29"/>
      <c r="J47" s="29"/>
      <c r="K47" s="29"/>
      <c r="M47" s="29"/>
      <c r="N47" s="29"/>
      <c r="O47" s="29"/>
      <c r="P47" s="31"/>
    </row>
    <row r="48" spans="2:16" ht="12" x14ac:dyDescent="0.3">
      <c r="B48" s="30" t="s">
        <v>50</v>
      </c>
      <c r="C48" s="30"/>
      <c r="D48" s="30"/>
      <c r="E48" s="30"/>
      <c r="F48" s="30"/>
      <c r="G48" s="30"/>
      <c r="H48" s="29"/>
      <c r="I48" s="29"/>
      <c r="J48" s="29"/>
      <c r="K48" s="29"/>
      <c r="M48" s="29"/>
      <c r="N48" s="29"/>
      <c r="O48" s="29"/>
      <c r="P48" s="31"/>
    </row>
    <row r="49" spans="2:16" ht="33.5" customHeight="1" x14ac:dyDescent="0.3">
      <c r="B49" s="10">
        <v>17</v>
      </c>
      <c r="C49" s="11" t="s">
        <v>51</v>
      </c>
      <c r="D49" s="8" t="s">
        <v>26</v>
      </c>
      <c r="E49" s="8">
        <v>0</v>
      </c>
      <c r="F49" s="8">
        <v>58</v>
      </c>
      <c r="G49" s="8">
        <v>58</v>
      </c>
      <c r="H49" s="7">
        <v>24300</v>
      </c>
      <c r="I49" s="7">
        <f>+H49*19%</f>
        <v>4617</v>
      </c>
      <c r="J49" s="7">
        <f>+H49+I49</f>
        <v>28917</v>
      </c>
      <c r="K49" s="7">
        <f>+J49*G49</f>
        <v>1677186</v>
      </c>
      <c r="M49" s="23"/>
      <c r="N49" s="23"/>
      <c r="O49" s="23"/>
      <c r="P49" s="24">
        <f>+O49*G49</f>
        <v>0</v>
      </c>
    </row>
    <row r="50" spans="2:16" ht="33.5" customHeight="1" x14ac:dyDescent="0.3">
      <c r="B50" s="10">
        <v>18</v>
      </c>
      <c r="C50" s="11" t="s">
        <v>52</v>
      </c>
      <c r="D50" s="17" t="s">
        <v>26</v>
      </c>
      <c r="E50" s="8">
        <v>0</v>
      </c>
      <c r="F50" s="13">
        <v>1</v>
      </c>
      <c r="G50" s="13">
        <v>1</v>
      </c>
      <c r="H50" s="7">
        <v>79950</v>
      </c>
      <c r="I50" s="7">
        <f t="shared" ref="I50:I52" si="9">+H50*19%</f>
        <v>15190.5</v>
      </c>
      <c r="J50" s="7">
        <f t="shared" ref="J50:J52" si="10">+H50+I50</f>
        <v>95140.5</v>
      </c>
      <c r="K50" s="7">
        <f>+J50*G50</f>
        <v>95140.5</v>
      </c>
      <c r="M50" s="23"/>
      <c r="N50" s="23"/>
      <c r="O50" s="23"/>
      <c r="P50" s="24">
        <f t="shared" ref="P50:P52" si="11">+O50*G50</f>
        <v>0</v>
      </c>
    </row>
    <row r="51" spans="2:16" ht="33.5" customHeight="1" x14ac:dyDescent="0.3">
      <c r="B51" s="10">
        <v>19</v>
      </c>
      <c r="C51" s="11" t="s">
        <v>53</v>
      </c>
      <c r="D51" s="17" t="s">
        <v>26</v>
      </c>
      <c r="E51" s="8">
        <v>0</v>
      </c>
      <c r="F51" s="13">
        <v>1</v>
      </c>
      <c r="G51" s="13">
        <v>1</v>
      </c>
      <c r="H51" s="7">
        <v>89950</v>
      </c>
      <c r="I51" s="7">
        <f t="shared" si="9"/>
        <v>17090.5</v>
      </c>
      <c r="J51" s="7">
        <f t="shared" si="10"/>
        <v>107040.5</v>
      </c>
      <c r="K51" s="7">
        <f t="shared" ref="K50:K52" si="12">+J51*G51</f>
        <v>107040.5</v>
      </c>
      <c r="M51" s="23"/>
      <c r="N51" s="23"/>
      <c r="O51" s="23"/>
      <c r="P51" s="24">
        <f t="shared" si="11"/>
        <v>0</v>
      </c>
    </row>
    <row r="52" spans="2:16" ht="33.5" customHeight="1" x14ac:dyDescent="0.3">
      <c r="B52" s="10">
        <v>20</v>
      </c>
      <c r="C52" s="11" t="s">
        <v>54</v>
      </c>
      <c r="D52" s="17" t="s">
        <v>26</v>
      </c>
      <c r="E52" s="8">
        <v>0</v>
      </c>
      <c r="F52" s="13">
        <v>1</v>
      </c>
      <c r="G52" s="13">
        <v>1</v>
      </c>
      <c r="H52" s="7">
        <v>18000</v>
      </c>
      <c r="I52" s="7">
        <f t="shared" si="9"/>
        <v>3420</v>
      </c>
      <c r="J52" s="7">
        <f t="shared" si="10"/>
        <v>21420</v>
      </c>
      <c r="K52" s="7">
        <f t="shared" si="12"/>
        <v>21420</v>
      </c>
      <c r="M52" s="23"/>
      <c r="N52" s="23"/>
      <c r="O52" s="23"/>
      <c r="P52" s="24">
        <f t="shared" si="11"/>
        <v>0</v>
      </c>
    </row>
    <row r="53" spans="2:16" x14ac:dyDescent="0.35">
      <c r="G53" s="19"/>
      <c r="J53" s="25" t="s">
        <v>55</v>
      </c>
      <c r="K53" s="25">
        <f>+SUM(K5:K52)</f>
        <v>8394607.1587000005</v>
      </c>
      <c r="P53" s="22">
        <f>+SUM(P15:P52)+P8</f>
        <v>0</v>
      </c>
    </row>
    <row r="54" spans="2:16" x14ac:dyDescent="0.35">
      <c r="P54" s="1"/>
    </row>
    <row r="56" spans="2:16" x14ac:dyDescent="0.35">
      <c r="H56" s="21"/>
    </row>
    <row r="57" spans="2:16" x14ac:dyDescent="0.35">
      <c r="K57" s="1"/>
    </row>
    <row r="58" spans="2:16" x14ac:dyDescent="0.35">
      <c r="K58" s="1"/>
    </row>
    <row r="59" spans="2:16" x14ac:dyDescent="0.35">
      <c r="K59" s="1"/>
    </row>
    <row r="60" spans="2:16" x14ac:dyDescent="0.35">
      <c r="K60" s="1"/>
    </row>
    <row r="61" spans="2:16" x14ac:dyDescent="0.35">
      <c r="K61" s="1"/>
    </row>
  </sheetData>
  <mergeCells count="85">
    <mergeCell ref="B2:D2"/>
    <mergeCell ref="E2:G2"/>
    <mergeCell ref="H2:K2"/>
    <mergeCell ref="B3:D4"/>
    <mergeCell ref="E3:G3"/>
    <mergeCell ref="M5:M7"/>
    <mergeCell ref="N5:N7"/>
    <mergeCell ref="O5:O7"/>
    <mergeCell ref="P5:P7"/>
    <mergeCell ref="I3:I4"/>
    <mergeCell ref="J3:J4"/>
    <mergeCell ref="K3:K4"/>
    <mergeCell ref="M3:M4"/>
    <mergeCell ref="N3:N4"/>
    <mergeCell ref="O3:O4"/>
    <mergeCell ref="P3:P4"/>
    <mergeCell ref="J5:J7"/>
    <mergeCell ref="K5:K7"/>
    <mergeCell ref="H5:H7"/>
    <mergeCell ref="I5:I7"/>
    <mergeCell ref="E4:G4"/>
    <mergeCell ref="H3:H4"/>
    <mergeCell ref="B6:G6"/>
    <mergeCell ref="B7:G7"/>
    <mergeCell ref="B9:D9"/>
    <mergeCell ref="E9:G9"/>
    <mergeCell ref="B10:D11"/>
    <mergeCell ref="E10:G10"/>
    <mergeCell ref="E11:G11"/>
    <mergeCell ref="P22:P27"/>
    <mergeCell ref="B14:G14"/>
    <mergeCell ref="B22:D22"/>
    <mergeCell ref="E22:G22"/>
    <mergeCell ref="J9:J14"/>
    <mergeCell ref="K9:K14"/>
    <mergeCell ref="H9:H14"/>
    <mergeCell ref="I9:I14"/>
    <mergeCell ref="M9:M14"/>
    <mergeCell ref="N9:N14"/>
    <mergeCell ref="O9:O14"/>
    <mergeCell ref="P9:P14"/>
    <mergeCell ref="B13:G13"/>
    <mergeCell ref="O32:O37"/>
    <mergeCell ref="P32:P37"/>
    <mergeCell ref="B32:D32"/>
    <mergeCell ref="E32:G32"/>
    <mergeCell ref="B23:D24"/>
    <mergeCell ref="E23:G23"/>
    <mergeCell ref="E24:G24"/>
    <mergeCell ref="B26:G26"/>
    <mergeCell ref="B27:G27"/>
    <mergeCell ref="I22:I27"/>
    <mergeCell ref="J22:J27"/>
    <mergeCell ref="K22:K27"/>
    <mergeCell ref="H22:H27"/>
    <mergeCell ref="M22:M27"/>
    <mergeCell ref="N22:N27"/>
    <mergeCell ref="O22:O27"/>
    <mergeCell ref="H32:H37"/>
    <mergeCell ref="I32:I37"/>
    <mergeCell ref="J32:J37"/>
    <mergeCell ref="K32:K37"/>
    <mergeCell ref="N32:N37"/>
    <mergeCell ref="E43:G43"/>
    <mergeCell ref="B33:D34"/>
    <mergeCell ref="E33:G33"/>
    <mergeCell ref="E34:G34"/>
    <mergeCell ref="B36:G36"/>
    <mergeCell ref="B37:G37"/>
    <mergeCell ref="M2:P2"/>
    <mergeCell ref="M32:M37"/>
    <mergeCell ref="M43:M48"/>
    <mergeCell ref="B44:D45"/>
    <mergeCell ref="E44:G44"/>
    <mergeCell ref="E45:G45"/>
    <mergeCell ref="B47:G47"/>
    <mergeCell ref="B48:G48"/>
    <mergeCell ref="H43:H48"/>
    <mergeCell ref="I43:I48"/>
    <mergeCell ref="J43:J48"/>
    <mergeCell ref="K43:K48"/>
    <mergeCell ref="N43:N48"/>
    <mergeCell ref="O43:O48"/>
    <mergeCell ref="P43:P48"/>
    <mergeCell ref="B43:D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2024-08-23T01:18:46Z</dcterms:created>
  <dcterms:modified xsi:type="dcterms:W3CDTF">2024-08-23T11:46:47Z</dcterms:modified>
</cp:coreProperties>
</file>