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ramirez\Downloads\"/>
    </mc:Choice>
  </mc:AlternateContent>
  <xr:revisionPtr revIDLastSave="0" documentId="13_ncr:1_{63A2B9D8-17E4-4AEE-9549-75F0BB68092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RMATO DE OFERTA ECONOMICA" sheetId="5" r:id="rId1"/>
    <sheet name="Hoja2" sheetId="7" state="hidden" r:id="rId2"/>
    <sheet name="Hoja1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6" i="5" l="1"/>
  <c r="F86" i="5" l="1"/>
  <c r="D86" i="5"/>
  <c r="G5" i="5"/>
  <c r="G6" i="5"/>
  <c r="G7" i="5"/>
  <c r="G8" i="5"/>
  <c r="G9" i="5"/>
  <c r="G10" i="5"/>
  <c r="G11" i="5"/>
  <c r="G12" i="5"/>
  <c r="G13" i="5"/>
  <c r="G14" i="5"/>
  <c r="G15" i="5"/>
  <c r="G16" i="5"/>
  <c r="G4" i="5"/>
  <c r="G81" i="5"/>
  <c r="G82" i="5"/>
  <c r="G85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E67" i="5"/>
  <c r="E6" i="5"/>
  <c r="E5" i="5"/>
  <c r="E4" i="5"/>
  <c r="E70" i="5"/>
  <c r="E7" i="5"/>
  <c r="E8" i="5"/>
  <c r="H8" i="5" s="1"/>
  <c r="E9" i="5"/>
  <c r="H9" i="5" s="1"/>
  <c r="E10" i="5"/>
  <c r="E11" i="5"/>
  <c r="E12" i="5"/>
  <c r="E13" i="5"/>
  <c r="E14" i="5"/>
  <c r="E15" i="5"/>
  <c r="E16" i="5"/>
  <c r="E17" i="5"/>
  <c r="H17" i="5" s="1"/>
  <c r="E18" i="5"/>
  <c r="E19" i="5"/>
  <c r="E20" i="5"/>
  <c r="E21" i="5"/>
  <c r="E22" i="5"/>
  <c r="E23" i="5"/>
  <c r="E24" i="5"/>
  <c r="E25" i="5"/>
  <c r="E26" i="5"/>
  <c r="H26" i="5" s="1"/>
  <c r="E27" i="5"/>
  <c r="E28" i="5"/>
  <c r="H28" i="5" s="1"/>
  <c r="E29" i="5"/>
  <c r="H29" i="5" s="1"/>
  <c r="E30" i="5"/>
  <c r="E31" i="5"/>
  <c r="E32" i="5"/>
  <c r="E33" i="5"/>
  <c r="E34" i="5"/>
  <c r="E35" i="5"/>
  <c r="E36" i="5"/>
  <c r="E37" i="5"/>
  <c r="E38" i="5"/>
  <c r="H38" i="5" s="1"/>
  <c r="E39" i="5"/>
  <c r="E40" i="5"/>
  <c r="H40" i="5" s="1"/>
  <c r="E41" i="5"/>
  <c r="H41" i="5" s="1"/>
  <c r="E42" i="5"/>
  <c r="E43" i="5"/>
  <c r="E44" i="5"/>
  <c r="E45" i="5"/>
  <c r="E46" i="5"/>
  <c r="E47" i="5"/>
  <c r="E48" i="5"/>
  <c r="E49" i="5"/>
  <c r="E50" i="5"/>
  <c r="H50" i="5" s="1"/>
  <c r="E51" i="5"/>
  <c r="E52" i="5"/>
  <c r="H52" i="5" s="1"/>
  <c r="E53" i="5"/>
  <c r="H53" i="5" s="1"/>
  <c r="E54" i="5"/>
  <c r="E55" i="5"/>
  <c r="E56" i="5"/>
  <c r="E57" i="5"/>
  <c r="E58" i="5"/>
  <c r="E59" i="5"/>
  <c r="E60" i="5"/>
  <c r="E61" i="5"/>
  <c r="E62" i="5"/>
  <c r="H62" i="5" s="1"/>
  <c r="E63" i="5"/>
  <c r="E64" i="5"/>
  <c r="H64" i="5" s="1"/>
  <c r="E65" i="5"/>
  <c r="H65" i="5" s="1"/>
  <c r="E66" i="5"/>
  <c r="E68" i="5"/>
  <c r="E69" i="5"/>
  <c r="E71" i="5"/>
  <c r="E72" i="5"/>
  <c r="E73" i="5"/>
  <c r="E74" i="5"/>
  <c r="H74" i="5" s="1"/>
  <c r="E75" i="5"/>
  <c r="H75" i="5" s="1"/>
  <c r="E76" i="5"/>
  <c r="H76" i="5" s="1"/>
  <c r="E77" i="5"/>
  <c r="H77" i="5" s="1"/>
  <c r="E78" i="5"/>
  <c r="E79" i="5"/>
  <c r="E80" i="5"/>
  <c r="E81" i="5"/>
  <c r="H81" i="5" s="1"/>
  <c r="E82" i="5"/>
  <c r="E83" i="5"/>
  <c r="H83" i="5" s="1"/>
  <c r="E84" i="5"/>
  <c r="H84" i="5" s="1"/>
  <c r="E85" i="5"/>
  <c r="H85" i="5" s="1"/>
  <c r="H61" i="5" l="1"/>
  <c r="H49" i="5"/>
  <c r="H37" i="5"/>
  <c r="H25" i="5"/>
  <c r="G86" i="5"/>
  <c r="H73" i="5"/>
  <c r="H67" i="5"/>
  <c r="H48" i="5"/>
  <c r="H23" i="5"/>
  <c r="H60" i="5"/>
  <c r="H59" i="5"/>
  <c r="H35" i="5"/>
  <c r="H47" i="5"/>
  <c r="H71" i="5"/>
  <c r="H36" i="5"/>
  <c r="H15" i="5"/>
  <c r="H24" i="5"/>
  <c r="H72" i="5"/>
  <c r="H10" i="5"/>
  <c r="H56" i="5"/>
  <c r="H20" i="5"/>
  <c r="H14" i="5"/>
  <c r="H44" i="5"/>
  <c r="H68" i="5"/>
  <c r="H55" i="5"/>
  <c r="H43" i="5"/>
  <c r="H31" i="5"/>
  <c r="H19" i="5"/>
  <c r="H32" i="5"/>
  <c r="H66" i="5"/>
  <c r="H54" i="5"/>
  <c r="H42" i="5"/>
  <c r="H30" i="5"/>
  <c r="H18" i="5"/>
  <c r="H78" i="5"/>
  <c r="H16" i="5"/>
  <c r="H13" i="5"/>
  <c r="H12" i="5"/>
  <c r="H11" i="5"/>
  <c r="H58" i="5"/>
  <c r="H46" i="5"/>
  <c r="H34" i="5"/>
  <c r="H22" i="5"/>
  <c r="H82" i="5"/>
  <c r="H69" i="5"/>
  <c r="H57" i="5"/>
  <c r="H45" i="5"/>
  <c r="H33" i="5"/>
  <c r="H21" i="5"/>
  <c r="H80" i="5"/>
  <c r="H79" i="5"/>
  <c r="H4" i="5"/>
  <c r="H7" i="5"/>
  <c r="H70" i="5"/>
  <c r="H63" i="5"/>
  <c r="H51" i="5"/>
  <c r="H39" i="5"/>
  <c r="H27" i="5"/>
  <c r="H5" i="5"/>
  <c r="H6" i="5"/>
  <c r="H86" i="5" l="1"/>
</calcChain>
</file>

<file path=xl/sharedStrings.xml><?xml version="1.0" encoding="utf-8"?>
<sst xmlns="http://schemas.openxmlformats.org/spreadsheetml/2006/main" count="739" uniqueCount="273">
  <si>
    <t>ITEM</t>
  </si>
  <si>
    <t>UNIDAD DE MEDIDA</t>
  </si>
  <si>
    <t>VALOR UNITARIO ANTES DE IVA Y/O CUALQUIER IMPUESTO</t>
  </si>
  <si>
    <t>VALOR TOTAL UNITARIO CON IVA Y DEMAS IMPUESTOS INCLUIDOS</t>
  </si>
  <si>
    <t>UND</t>
  </si>
  <si>
    <t>M2</t>
  </si>
  <si>
    <t>M3</t>
  </si>
  <si>
    <t>%</t>
  </si>
  <si>
    <t>10 HRS</t>
  </si>
  <si>
    <t>80 KM</t>
  </si>
  <si>
    <t>10 TON</t>
  </si>
  <si>
    <t>DIA</t>
  </si>
  <si>
    <t>MES</t>
  </si>
  <si>
    <t>SERVICIO DE CERRAJERIA DE BOLA INSTALADA</t>
  </si>
  <si>
    <t>MT</t>
  </si>
  <si>
    <t>ALQUILER DE MOTOBOMBA DE HASTA 2 Hp (DIA)</t>
  </si>
  <si>
    <t>ALQUILER DE MOTOBOMBA DE HASTA 2 Hp (SEMANA)</t>
  </si>
  <si>
    <t>SEMANA</t>
  </si>
  <si>
    <t>ALQUILER DE MOTOBOMBA DE HASTA 2 Hp (MES)</t>
  </si>
  <si>
    <t>INSTALACION Y SUMINISTRO CERRADURA NUEVA</t>
  </si>
  <si>
    <t>INSTALACION CERRADURA NUEVA</t>
  </si>
  <si>
    <t>INSTALACIÓN DE PORTACANDADOS</t>
  </si>
  <si>
    <t>INSTALACIÓN RECIBIDOR CON ARO CANDADO</t>
  </si>
  <si>
    <t>REPARACIÓN PUERTA PLEGADIZA</t>
  </si>
  <si>
    <t>HR</t>
  </si>
  <si>
    <t>VIVIENTE URBANO POR MES</t>
  </si>
  <si>
    <t>VIVIENTE RURAL POR MES</t>
  </si>
  <si>
    <t>OFERTA ECONOMICA INCLUIDO IVA Y DEMAS IMPUESTOS A QUE HAYA LUGAR, LOS VALORES OFERTADOS NO PODRAN SUPERAR EL PRECIO ESTIMADO POR LA ENTIDAD ESTABLECIDOS EN LA COLUMNA H, SOPENA DE RECHAZO</t>
  </si>
  <si>
    <t>INGENIARCOL</t>
  </si>
  <si>
    <t xml:space="preserve">MAGIN COMUNICACIONES </t>
  </si>
  <si>
    <t>ASEO PODA POR 100 METROS CUADRADOS</t>
  </si>
  <si>
    <t>PRECIO ESTIMADO POR LA ENTIDAD INLCUIDO IVA Y DEMAS IMPUESTOS A QUE HAYA LUGAR (MEDIA ARITMETICA)</t>
  </si>
  <si>
    <t>CONCEPTO</t>
  </si>
  <si>
    <t>U/M</t>
  </si>
  <si>
    <t>CANTIDAD</t>
  </si>
  <si>
    <t>VR. UNIT.</t>
  </si>
  <si>
    <t>VR. TOTAL</t>
  </si>
  <si>
    <t>ALIMENTACIÓN ALMUERZO Y CENA(bebida, sopa, proteína,
seco, acompañante, ensalada) Incluye costos de logística,
entrega y Transporte</t>
  </si>
  <si>
    <t>$ 34.960</t>
  </si>
  <si>
    <t>ALIMENTACIÓN DESAYUNO(bebida caliente,
acompañamiento o energético y proteína) Incluye costos de
logística, entrega y Transporte</t>
  </si>
  <si>
    <t>$ 24.035</t>
  </si>
  <si>
    <t>ALIMENTACIÓN HIDRATACIÓN (agua potable en
presentación botella) 300 ml Incluye costos de logística,
entrega y Transporte</t>
  </si>
  <si>
    <t>$ 3.278</t>
  </si>
  <si>
    <t>ALIMENTACIÓN REFRIGERIO (Solido-liquido-fruta) Incluye
costos de logística, entrega y Transporte</t>
  </si>
  <si>
    <t>$ 21.850</t>
  </si>
  <si>
    <t>ASEO GENERAL DE INMUEBLES HASTA 500 MTROS 2(incluye
barrida, trapeada, limpieza de vidrios)</t>
  </si>
  <si>
    <t>$ 3.824</t>
  </si>
  <si>
    <t>ASEO GENERAL DE INMUEBLES DE 500 HASTA 1000 MTROS
2 (incluye barrida, trapeada, limpieza de vidrios)</t>
  </si>
  <si>
    <t>$ 3.496</t>
  </si>
  <si>
    <t>ASEO Y MANTENIMIENTO DE PISCINA HASTA 800 METROS
CUADRADOS</t>
  </si>
  <si>
    <t>$ 13.110</t>
  </si>
  <si>
    <t>$ 16.388</t>
  </si>
  <si>
    <t>DEMOLICIÓN Y/O DESMONTES DE ESTRUCTURAS Y
REMOCIÓN DE ESCOMBROS (3 METROS CUBICOS)</t>
  </si>
  <si>
    <t>$ 382.375</t>
  </si>
  <si>
    <t>DEMOLICIÓN Y/O DESMONTES DE ESTRUCTURAS Y
REMOCIÓN DE ESCOMBROS (METRO CUADRADO)</t>
  </si>
  <si>
    <t>$ 273.125</t>
  </si>
  <si>
    <t>REMOCION DE ESCOMBRO (VIAJE DE RETIRO POR 3 METROS
CUBICOS)</t>
  </si>
  <si>
    <t>$ 491.625</t>
  </si>
  <si>
    <t>SERVICIO DE TRANSPORTE DE VEHICULO CAMIONETA 4X4
CON CONDUCTOR POR DIA (10 HORAS)</t>
  </si>
  <si>
    <t>TURNO</t>
  </si>
  <si>
    <t>$ 655.500</t>
  </si>
  <si>
    <t>SERVICIO DE TRANSPORTE DE VEHICULO CAMION CON
CONDUCTORPOR DIA (10 HORAS)</t>
  </si>
  <si>
    <t>$ 874.000</t>
  </si>
  <si>
    <t>SERVICIO DE TRANSPORTE DE VEHICULO AUTOMOVIL CON
CONDUCTOR POR RECORRIDO DE HASTA 80KM</t>
  </si>
  <si>
    <t>TRAYECTO</t>
  </si>
  <si>
    <t>SERVICIO DE TRANSPORTE DE VEHICULO CAMIONETA4X4
CON CONDUCTOR POR RECORRIDO DE HASTA 80 KM</t>
  </si>
  <si>
    <t>SERVICIO DE TRANSPORTE DE VEHICULO CAMION CON
CONDUCTOR POR RECORRIDO DE HASTA 80 KM</t>
  </si>
  <si>
    <t>SERVICIO DE TRANSPORTE DE CARGA CAMION TURBO10
TONELADAS POR DIA</t>
  </si>
  <si>
    <t>BODEGAJE DE ENSERES POR MINIMO 20 METROS
CUADRADOS POR DIA</t>
  </si>
  <si>
    <t>$ 173.125</t>
  </si>
  <si>
    <t>BODEGAJE DE ENSERES POR MINIMO 20 METROS
CUADRADOS POR MES</t>
  </si>
  <si>
    <t>$ 4.847.500</t>
  </si>
  <si>
    <t>BODEGAJE DE ENSERES POR MINIMO 100 METROS
CUADRADOS POR DIA</t>
  </si>
  <si>
    <t>BODEGAJE DE ENSERES POR MINIMO 100 METROS
CUADRADOS POR MES</t>
  </si>
  <si>
    <t>$ 7.647.500</t>
  </si>
  <si>
    <t>SERVICIO DE VISITA, INSPECCIÓN, CONCEPTO DE CERRAJERO
POR DIA (DIFERENTES DE LOS ITEMS ACA
DISCRIMINADOS) * EN CASO DE EJECUTARSE LA ACTIVIDAD
DE CERRAJERIA SE PAGARA POR EL SERVICIO PRESTADO Y
NO POR SERVICIO DE VISITA O INSPECCIÓN.</t>
  </si>
  <si>
    <t>$ 327.750</t>
  </si>
  <si>
    <t>SERVICIO DE CERRAJERIA AJUSTE PASADOR</t>
  </si>
  <si>
    <t>$ 87.400</t>
  </si>
  <si>
    <t>SERVICIO DE CERRAJERIA AMAESTRAMIENTO DE
CERRADURA</t>
  </si>
  <si>
    <t>$ 98.325</t>
  </si>
  <si>
    <t>SERVICIO DE CERRAJERIA APERTURA ALTA SEGURIDAD</t>
  </si>
  <si>
    <t>$ 437.000</t>
  </si>
  <si>
    <t>SERVICIO DE CERRAJERIA APERTURA CANDADO</t>
  </si>
  <si>
    <t>SERVICIO DE CERRAJERIA APERTURA CERRADURA</t>
  </si>
  <si>
    <t>SERVICIO DE CERRAJERIA APERTURA CHAPA</t>
  </si>
  <si>
    <t>SERVICIO DE CERRAJERIA CADENA ACERADAS DE 1/2"</t>
  </si>
  <si>
    <t>SERVICIO DE CERRAJERIA CAMBIO CILINDRO</t>
  </si>
  <si>
    <t>SERVICIO DE CERRAJERIA CAMBIO CILINDRO ALTA
SEGURIDAD</t>
  </si>
  <si>
    <t>$ 600.875</t>
  </si>
  <si>
    <t>SERVICIO DE CERRAJERIA CANDADO GRANDE 72 mm</t>
  </si>
  <si>
    <t>$ 120.175</t>
  </si>
  <si>
    <t>SERVICIO DE CERRAJERIA CHAPA SOLDADA</t>
  </si>
  <si>
    <t>$ 196.650</t>
  </si>
  <si>
    <t>SERVICIO DE CERRAJERIA ELABORACION PUERTA</t>
  </si>
  <si>
    <t>$ 983.250</t>
  </si>
  <si>
    <t>SERVICIO DE CERRAJERIA ELABORACIÓN REJA ACCESO</t>
  </si>
  <si>
    <t>SERVICIO DE CERRAJERIA MANTENIMIENTO CERRADURA</t>
  </si>
  <si>
    <t>$ 131.100</t>
  </si>
  <si>
    <t>SERVICIO DE CERRAJERIA MANTENIMIENTO CERRADURA
ALTA SEGURIDAD</t>
  </si>
  <si>
    <t>$ 710.125</t>
  </si>
  <si>
    <t>SERVICIO DE CERRAJERIA MANTENIMIENTO CERRADURA
ALTA SEGURIDAD ESPECIAL</t>
  </si>
  <si>
    <t>CERRAMIENTO CON CEPOS</t>
  </si>
  <si>
    <t>CERRAMIENTO EN MURO POR METRO CUADRADO</t>
  </si>
  <si>
    <t>CERRAMIENTO EN REJAPOR METRO CUADRADO</t>
  </si>
  <si>
    <t>$ 218.500</t>
  </si>
  <si>
    <t>CERRAMIENTO CONCERTINA DE SEGURIDADPOR METRO
CUADRADO</t>
  </si>
  <si>
    <t>JORNALERO POR DIA (8 HORAS)</t>
  </si>
  <si>
    <t>$ 174.800</t>
  </si>
  <si>
    <t>SERVICIO DE SOLDADURA DE PUERTA PARA CIERRE
DEFINITIVO</t>
  </si>
  <si>
    <t>SERVICIO DE PUNTO DE SOLDADURA</t>
  </si>
  <si>
    <t>$ 27.313</t>
  </si>
  <si>
    <t>COTERO POR DIA</t>
  </si>
  <si>
    <t>$ 142.025</t>
  </si>
  <si>
    <t>DESMALEZADA POR DIA</t>
  </si>
  <si>
    <t>ELABORACIÓN PUERTA METALICA, MARCO Y CHAPA 2x0,80
METROS</t>
  </si>
  <si>
    <t>SERVICIO DE EMBALAJE EN CAJAS DE CARTONPOR UNIDAD</t>
  </si>
  <si>
    <t>SERVICIO DE FUMIGACION DESINSECTACION, DESINFECCIÓN
O DESRATIZACION, SERVICIO DE PLAGUICIDA HASTA 500 M2</t>
  </si>
  <si>
    <t>$ 7.648</t>
  </si>
  <si>
    <t>SERVICIO DE FUMIGACION DESINSECTACION, DESINFECCIÓN
O DESRATIZACION, SERVICIO DE PLAGUICIDA DESDE 501 M2
HASTA 1000 M2</t>
  </si>
  <si>
    <t>INSTALACIÓN Y SUMINISTRO DE ACOMETIDA ELECTRICA
HASTA 500 METROS</t>
  </si>
  <si>
    <t>$ 76.475</t>
  </si>
  <si>
    <t>$ 2.185.000</t>
  </si>
  <si>
    <t>ALQUILER DE PLANTA ELECTRICA DE HASTA 7000-8750 W
(DIA)</t>
  </si>
  <si>
    <t>ALQUILER DE PLANTA ELECTRICA DE HASTA 7000-8750 W
(SEMANA)</t>
  </si>
  <si>
    <t>$ 1.311.000</t>
  </si>
  <si>
    <t>ALQUILER DE PLANTA ELECTRICA DE HASTA 7000-8750 W
(MES)</t>
  </si>
  <si>
    <t>$ 3.823.750</t>
  </si>
  <si>
    <t>INSTALACION Y SUMINISTRO DEPESTILLO</t>
  </si>
  <si>
    <t>$ 163.875</t>
  </si>
  <si>
    <t>INSTALACIÓNDE ACOMETIDA ELECTRICA</t>
  </si>
  <si>
    <t>$ 251.275</t>
  </si>
  <si>
    <t>INSTALACION DEPESTILLO</t>
  </si>
  <si>
    <t>$ 109.250</t>
  </si>
  <si>
    <t>CUSTODIO 12 HORAS</t>
  </si>
  <si>
    <t>CUSTODIO 12 HORAS ALTERNAS</t>
  </si>
  <si>
    <t>$ 25.128</t>
  </si>
  <si>
    <t>CUSTODIO 24 HORAS</t>
  </si>
  <si>
    <t>CUSTODIO 24 HORAS MOTORIZADO</t>
  </si>
  <si>
    <t>$ 49.163</t>
  </si>
  <si>
    <t>VIVIENTE URBANO POR DIA</t>
  </si>
  <si>
    <t>VIVIENTE RURAL POR DIA</t>
  </si>
  <si>
    <t>$ 8.193.750</t>
  </si>
  <si>
    <t>SERVICIO DE VIDEO VIGILANCIA INCLUYE INSTALACIÓN DE
CAMARAS POR 5 CAMARAS (MES)</t>
  </si>
  <si>
    <t>$ 3.277.500</t>
  </si>
  <si>
    <t>SUMINISTRO E INSTALACIÓN DE VIDEO VIGILANCIA CAMARA
DE VIGILANCIA ADICIONAL (MES)</t>
  </si>
  <si>
    <t>OLLA COMUNITARIA por Persona</t>
  </si>
  <si>
    <t>$ 20.000</t>
  </si>
  <si>
    <t>Bus Intermunicipal 40 Pasajeros Urbano Trayecto</t>
  </si>
  <si>
    <t>$ 950.000</t>
  </si>
  <si>
    <t>Bus Intermunicipal 40 Pasajeros Urbano Disponibilidad 10
Horas</t>
  </si>
  <si>
    <t>$ 3.500.000</t>
  </si>
  <si>
    <t>Bus Intermunicipal 40 Pasajeros Rural Trayecto</t>
  </si>
  <si>
    <t>$ 1.400.000</t>
  </si>
  <si>
    <t>Bus Intermunicipal 40 Pasajeros Rural Disponibilidad 10
Horas</t>
  </si>
  <si>
    <t>$ 4.500.000</t>
  </si>
  <si>
    <t>Bus dentro de ciudad de Barranquilla 40 Pasajeros Trayecto</t>
  </si>
  <si>
    <t>Bus dentro de ciudad de Barranquilla 40 Pasajeros
disponibilidad 10 Horas</t>
  </si>
  <si>
    <t>Vigilancia armada</t>
  </si>
  <si>
    <t>$ 48.070</t>
  </si>
  <si>
    <t>Bonos de gasolina</t>
  </si>
  <si>
    <t>GAL</t>
  </si>
  <si>
    <t>PORCENTAJE AIU (ESTE APLICARA EN ACTIVIDAES
RELACIONADAS EN OBRA, ASEO Y CUANDO LA ENTIDAD
REQUIERA SERVICIOS DE VIGILANCIA</t>
  </si>
  <si>
    <t>% GLOBAL</t>
  </si>
  <si>
    <t>15%</t>
  </si>
  <si>
    <t>DESCRIPCION</t>
  </si>
  <si>
    <t>UNIDAD DE
MEDIDA</t>
  </si>
  <si>
    <t>VALOR POR ITEM A PAGAR
DENTRO DEL CONTRATO
ANTES DE IVA 2023</t>
  </si>
  <si>
    <t>Cotización 1</t>
  </si>
  <si>
    <t>ALIMENTACIÓNALMUERZO YCENA(bebida, sopa,
proteina, seco, acompañante, ensalda)</t>
  </si>
  <si>
    <t>ALIMENTACIÓNDESAYUNO(bebida caliente,
acompañamiento o energetico y proteína)</t>
  </si>
  <si>
    <t>ALIMENTACIÓNHIDRATACIÓN(agua potable en
presentación botella)</t>
  </si>
  <si>
    <t>300 ML</t>
  </si>
  <si>
    <t>ALIMENTACIÓNREFRIGERIO</t>
  </si>
  <si>
    <t>ASEO GENERAL DE INMUEBLES HASTA500 MTROS
2(incluye barrida, trapeada, limpieza de vidrios)</t>
  </si>
  <si>
    <t>ASEO GENERAL DE INMUEBLES DE 500 HASTA1000
MTROS 2 (incluye barrida, trapeada, limpieza de vidrios)</t>
  </si>
  <si>
    <t>ASEO YMANTENIMIENTO DE PISCINAHASTA800
METROS CUADRADOS</t>
  </si>
  <si>
    <t>ASEO PODAPOR 100 METROS CUADRADOS</t>
  </si>
  <si>
    <t>DEMOLICIÓNY/O DESMONTES DE ESTRUCTURAS Y
REMOCIÓNDE ESCOMBROS (3 METROS CUBICOS)</t>
  </si>
  <si>
    <t>DEMOLICIÓNY/O DESMONTES DE ESTRUCTURAS Y
REMOCIÓNDE ESCOMBROS (METRO CUADRADO)</t>
  </si>
  <si>
    <t>REMOCIONDE ESCOMBRO (VIAJE DE RETIRO POR
3 METROS CUBICOS)</t>
  </si>
  <si>
    <t>PORCENTAJE AIU(ESTE APLICARAENACTIVIDAES
RELACIONADAS ENOBRA, ASEO YCUANDO LA
ENTIDAD REQUIERASERVICIOS DE VIGILANCIA</t>
  </si>
  <si>
    <t>$ 0</t>
  </si>
  <si>
    <t>25%</t>
  </si>
  <si>
    <t>SERVICIO DE TRANSPORTE DE VEHICULO
CAMIONETA4X4 CONCONDUCTOR POR DIA(10
HORAS)</t>
  </si>
  <si>
    <t>SERVICIO DE TRANSPORTE DE VEHICULO CAMION
CONCONDUCTOR POR DIA(10 HORAS)</t>
  </si>
  <si>
    <t>SERVICIO DE TRANSPORTE DE VEHICULO
AUTOMOVIL CONCONDUCTOR POR RECORRIDO
DE HASTA80KM</t>
  </si>
  <si>
    <t>SERVICIO DE TRANSPORTE DE VEHICULO
CAMIONETA4X4 CONCONDUCTOR POR
RECORRIDO DE HASTA80 KM</t>
  </si>
  <si>
    <t>SERVICIO DE TRANSPORTE DE VEHICULO CAMION
CONCONDUCTOR POR RECORRIDO DE HASTA80
KM</t>
  </si>
  <si>
    <t>SERVICIO DE TRANSPORTE DE CARGACAMION
TURBO10 TONELADAS POR DIA</t>
  </si>
  <si>
    <t>SERVICIO DE VISITA, INSPECCIÓN, CONCEPTO DE
CERRAJERO POR DIA(DIFERENTES DE LOS ITEMS
ACA
DISCRIMINADOS) * ENCASO DE EJECUTARSE LA
ACTIVIDAD DE CERRAJERIASE PAGARAPOR EL
SERVICIO PRESTADO YNO POR SERVICIO DE
VISITAO INSPECCIÓN.</t>
  </si>
  <si>
    <t>$ 179,216</t>
  </si>
  <si>
    <t>$ 200,000.00</t>
  </si>
  <si>
    <t>SERVICIO DE CERRAJERIAAJUSTE PASADOR</t>
  </si>
  <si>
    <t>SERVICIO DE CERRAJERIAAMAESTRAMIENTO DE
CERRADURA</t>
  </si>
  <si>
    <t>SERVICIO DE CERRAJERIAAPERTURAALTA
SEGURIDAD</t>
  </si>
  <si>
    <t>SERVICIO DE CERRAJERIAAPERTURACANDADO</t>
  </si>
  <si>
    <t>SERVICIO DE CERRAJERIAAPERTURACERRADURA</t>
  </si>
  <si>
    <t>SERVICIO DE CERRAJERIAAPERTURACHAPA</t>
  </si>
  <si>
    <t>SERVICIO DE CERRAJERIACADENAACERADAS DE
1/2"</t>
  </si>
  <si>
    <t>SERVICIO DE CERRAJERIACAMBIO CILINDRO</t>
  </si>
  <si>
    <t>SERVICIO DE CERRAJERIACAMBIO CILINDRO ALTA
SEGURIDAD</t>
  </si>
  <si>
    <t>SERVICIO DE CERRAJERIACANDADO GRANDE 72
mm</t>
  </si>
  <si>
    <t>SERVICIO DE CERRAJERIACHAPASOLDADA</t>
  </si>
  <si>
    <t>SERVICIO DE CERRAJERIADE BOLAINSTALADA</t>
  </si>
  <si>
    <t>SERVICIO DE CERRAJERIAELABORACIONPUERTA</t>
  </si>
  <si>
    <t>SERVICIO DE CERRAJERIAELABORACIÓNREJA
ACCESO</t>
  </si>
  <si>
    <t>SERVICIO DE CERRAJERIAMANTENIMIENTO
CERRADURA</t>
  </si>
  <si>
    <t>SERVICIO DE CERRAJERIAMANTENIMIENTO
CERRADURAALTASEGURIDAD</t>
  </si>
  <si>
    <t>SERVICIO DE CERRAJERIAMANTENIMIENTO
CERRADURAALTASEGURIDAD ESPECIAL</t>
  </si>
  <si>
    <t>CERRAMIENTO CONCEPOS</t>
  </si>
  <si>
    <t>$ 215,059</t>
  </si>
  <si>
    <t>CERRAMIENTO ENMURO POR METRO CUADRADO</t>
  </si>
  <si>
    <t>CERRAMIENTO ENREJAPOR METRO CUADRADO</t>
  </si>
  <si>
    <t>CERRAMIENTO CONCERTINADE SEGURIDADPOR
METRO CUADRADO</t>
  </si>
  <si>
    <t>JORNALERO POR DIA(8 HORAS)</t>
  </si>
  <si>
    <t>SERVICIO DE SOLDADURADE PUERTAPARA
CIERRE DEFINITIVO</t>
  </si>
  <si>
    <t>DESMALEZADAPOR DIA</t>
  </si>
  <si>
    <t>ELABORACIÓNPUERTAMETALICA, MARCO YCHAPA
2x0,80 METROS</t>
  </si>
  <si>
    <t>SERVICIO DE EMBALAJE ENCAJAS DE CARTONPOR
UNIDAD</t>
  </si>
  <si>
    <t>SERVICIO DE FUMIGACIONDESINSECTACION,
DESINFECCIÓNO DESRATIZACION, SERVICIO DE
PLAGUICIDAHASTA500 M2</t>
  </si>
  <si>
    <t>SERVICIO DE FUMIGACIONDESINSECTACION,
DESINFECCIÓNO DESRATIZACION, SERVICIO DE
PLAGUICIDADESDE 501 M2 HASTA1000 M2</t>
  </si>
  <si>
    <t>INSTALACIÓNYSUMINISTRO DE ACOMETIDA
ELECTRICAHASTA500 METROS</t>
  </si>
  <si>
    <t>ALQUILER DE MOTOBOMBADE HASTA2 Hp (DIA)</t>
  </si>
  <si>
    <t>ALQUILER DE MOTOBOMBADE HASTA2 Hp
(SEMANA)</t>
  </si>
  <si>
    <t>ALQUILER DE MOTOBOMBADE HASTA2 Hp (MES)</t>
  </si>
  <si>
    <t>ALQUILER DE PLANTAELECTRICADE HASTA7000-
8750 W (DIA)</t>
  </si>
  <si>
    <t>ALQUILER DE PLANTAELECTRICADE HASTA7000-
8750 W (SEMANA)</t>
  </si>
  <si>
    <t>ALQUILER DE PLANTAELECTRICADE HASTA7000-
8750 W (MES)</t>
  </si>
  <si>
    <t>INSTALACIONYSUMINISTRO CERRADURANUEVA</t>
  </si>
  <si>
    <t>INSTALACIONYSUMINISTRO DEPESTILLO</t>
  </si>
  <si>
    <t>$ 250,000.00</t>
  </si>
  <si>
    <t>INSTALACIÓNDE ACOMETIDAELECTRICA</t>
  </si>
  <si>
    <t>INSTALACIONCERRADURANUEVA</t>
  </si>
  <si>
    <t>$ 190,000.00</t>
  </si>
  <si>
    <t>INSTALACIONDEPESTILLO</t>
  </si>
  <si>
    <t>INSTALACIÓNDE PORTACANDADOS</t>
  </si>
  <si>
    <t>$ 61,113</t>
  </si>
  <si>
    <t>INSTALACIÓNRECIBIDOR CONARO CANDADO</t>
  </si>
  <si>
    <t>REPARACIÓNPUERTAPLEGADIZA</t>
  </si>
  <si>
    <t>$ 298,693</t>
  </si>
  <si>
    <t>$ 350,000.00</t>
  </si>
  <si>
    <t>$ 6,949</t>
  </si>
  <si>
    <t>$ 9,027.78</t>
  </si>
  <si>
    <t>$ 12,000.00</t>
  </si>
  <si>
    <t>$ 7,188</t>
  </si>
  <si>
    <t>$ 10,000.00</t>
  </si>
  <si>
    <t>$ 10,538</t>
  </si>
  <si>
    <t>$ 230,000.00</t>
  </si>
  <si>
    <t>$ 4,779,094</t>
  </si>
  <si>
    <t>$ 5,400,000.00</t>
  </si>
  <si>
    <t>$ 5,973,867</t>
  </si>
  <si>
    <t>$ 6,700,000.00</t>
  </si>
  <si>
    <t>SERVICIO DE VIDEO VIGILANCIAINCLUYE
INSTALACIÓNDE CAMARAS POR 5 CAMARAS (MES)</t>
  </si>
  <si>
    <t>$ 2,214,599</t>
  </si>
  <si>
    <t>$ 2,000,000.00</t>
  </si>
  <si>
    <t>SUMINISTRO E INSTALACIÓNDE VIDEO VIGILANCIA
CAMARADE VIGILANCIAADICIONAL (MES)</t>
  </si>
  <si>
    <t>$ 238,955</t>
  </si>
  <si>
    <t>OLLACOMUNITARIA</t>
  </si>
  <si>
    <t>Bus Intermunicipal 40 Pasajeros</t>
  </si>
  <si>
    <t>KM</t>
  </si>
  <si>
    <t>$ 2,500,000.00</t>
  </si>
  <si>
    <t>Bus dentro de ciudad de Barranquilla 40 Pasajeros</t>
  </si>
  <si>
    <t>$ 1,200,000.00</t>
  </si>
  <si>
    <t>$ 18,666.67</t>
  </si>
  <si>
    <t>$ 15,200.00</t>
  </si>
  <si>
    <t>-</t>
  </si>
  <si>
    <t>PORCENTAJE AIU (ESTE APLICARA EN ACTIVIDAES RELACIONADAS EN OBRA, ASEO Y CUANDO LA ENTIDAD REQUIERA SERVICIOS DE VIGILANCIA</t>
  </si>
  <si>
    <r>
      <rPr>
        <b/>
        <sz val="11"/>
        <color theme="1"/>
        <rFont val="Calibri"/>
        <family val="2"/>
        <scheme val="minor"/>
      </rPr>
      <t xml:space="preserve">NOTA 1 </t>
    </r>
    <r>
      <rPr>
        <sz val="11"/>
        <color theme="1"/>
        <rFont val="Calibri"/>
        <family val="2"/>
        <scheme val="minor"/>
      </rPr>
      <t xml:space="preserve">: La entidad reitera, que los valores ofertados por los proponentes no podran superar los valores estimados por la SAE ni para cada item ni del precio total estimado, </t>
    </r>
    <r>
      <rPr>
        <b/>
        <sz val="11"/>
        <color theme="1"/>
        <rFont val="Calibri"/>
        <family val="2"/>
        <scheme val="minor"/>
      </rPr>
      <t>SOPENA DE RECHAZO</t>
    </r>
  </si>
  <si>
    <r>
      <rPr>
        <b/>
        <sz val="11"/>
        <color theme="1"/>
        <rFont val="Calibri"/>
        <family val="2"/>
        <scheme val="minor"/>
      </rPr>
      <t>NOTA 2</t>
    </r>
    <r>
      <rPr>
        <sz val="11"/>
        <color theme="1"/>
        <rFont val="Calibri"/>
        <family val="2"/>
        <scheme val="minor"/>
      </rPr>
      <t>: Se informa a los proponentes que el porcentaje ofrecido como AIU en el presente documento, será tenido en cuenta como factor de ponderacion para otorgar puntaje, el cual no podrá ser inferior al 6% ni superior al 20%,  SOPENA DE RECHAZO</t>
    </r>
  </si>
  <si>
    <t>Formato No 2 "OFERTA ECONOMICA" Regional Centro Oriente</t>
  </si>
  <si>
    <t>SUBTOTAL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</si>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</sst>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0;[Red]\-&quot;$&quot;\ #,##0.000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Calibri"/>
      <family val="2"/>
    </font>
    <font>
      <sz val="7"/>
      <color rgb="FF000000"/>
      <name val="Calibri"/>
      <family val="2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0" fillId="0" borderId="1" xfId="0" applyBorder="1"/>
    <xf numFmtId="8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vertical="top" wrapText="1"/>
    </xf>
    <xf numFmtId="0" fontId="4" fillId="0" borderId="3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5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" fontId="5" fillId="0" borderId="4" xfId="0" applyNumberFormat="1" applyFont="1" applyBorder="1" applyAlignment="1">
      <alignment horizontal="center" vertical="top" wrapText="1"/>
    </xf>
    <xf numFmtId="165" fontId="6" fillId="0" borderId="4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6" fontId="0" fillId="0" borderId="0" xfId="0" applyNumberFormat="1"/>
    <xf numFmtId="164" fontId="4" fillId="0" borderId="5" xfId="0" applyNumberFormat="1" applyFont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5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9" fontId="0" fillId="0" borderId="2" xfId="0" applyNumberFormat="1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44" fontId="1" fillId="0" borderId="1" xfId="1" applyFont="1" applyBorder="1" applyAlignment="1">
      <alignment horizontal="right" vertical="center" wrapText="1"/>
    </xf>
    <xf numFmtId="44" fontId="2" fillId="3" borderId="2" xfId="1" applyFont="1" applyFill="1" applyBorder="1" applyAlignment="1">
      <alignment horizontal="right" vertical="center" wrapText="1"/>
    </xf>
    <xf numFmtId="164" fontId="0" fillId="0" borderId="1" xfId="1" applyNumberFormat="1" applyFont="1" applyFill="1" applyBorder="1" applyAlignment="1">
      <alignment horizontal="right" vertical="center"/>
    </xf>
    <xf numFmtId="44" fontId="1" fillId="0" borderId="1" xfId="1" applyFont="1" applyFill="1" applyBorder="1" applyAlignment="1">
      <alignment horizontal="right" vertical="center" wrapText="1"/>
    </xf>
    <xf numFmtId="0" fontId="0" fillId="5" borderId="1" xfId="0" applyFill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right" vertical="center"/>
    </xf>
    <xf numFmtId="164" fontId="1" fillId="5" borderId="1" xfId="2" applyNumberFormat="1" applyFont="1" applyFill="1" applyBorder="1" applyAlignment="1">
      <alignment horizontal="right" vertical="center" wrapText="1"/>
    </xf>
    <xf numFmtId="0" fontId="0" fillId="5" borderId="1" xfId="0" applyFill="1" applyBorder="1" applyAlignment="1">
      <alignment horizontal="center" vertical="center" wrapText="1"/>
    </xf>
    <xf numFmtId="6" fontId="1" fillId="0" borderId="1" xfId="1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8" fontId="1" fillId="0" borderId="1" xfId="1" applyNumberFormat="1" applyFont="1" applyBorder="1" applyAlignment="1">
      <alignment horizontal="right" vertical="center" wrapText="1"/>
    </xf>
    <xf numFmtId="0" fontId="0" fillId="4" borderId="1" xfId="0" applyFill="1" applyBorder="1" applyAlignment="1">
      <alignment vertical="center"/>
    </xf>
    <xf numFmtId="44" fontId="2" fillId="4" borderId="2" xfId="1" applyFont="1" applyFill="1" applyBorder="1" applyAlignment="1">
      <alignment horizontal="right" vertical="center" wrapText="1"/>
    </xf>
    <xf numFmtId="9" fontId="0" fillId="0" borderId="1" xfId="2" applyFont="1" applyBorder="1" applyAlignment="1">
      <alignment horizontal="right" vertical="center"/>
    </xf>
    <xf numFmtId="9" fontId="4" fillId="2" borderId="1" xfId="1" applyNumberFormat="1" applyFont="1" applyFill="1" applyBorder="1" applyAlignment="1">
      <alignment horizontal="right" vertical="center"/>
    </xf>
    <xf numFmtId="9" fontId="1" fillId="0" borderId="1" xfId="1" applyNumberFormat="1" applyFont="1" applyBorder="1" applyAlignment="1">
      <alignment horizontal="right" vertical="center" wrapText="1"/>
    </xf>
    <xf numFmtId="9" fontId="2" fillId="3" borderId="2" xfId="1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7" fillId="0" borderId="0" xfId="0" applyNumberFormat="1" applyFont="1"/>
    <xf numFmtId="164" fontId="4" fillId="6" borderId="2" xfId="0" applyNumberFormat="1" applyFont="1" applyFill="1" applyBorder="1" applyAlignment="1">
      <alignment vertical="center"/>
    </xf>
    <xf numFmtId="0" fontId="0" fillId="6" borderId="1" xfId="0" applyFill="1" applyBorder="1" applyAlignment="1">
      <alignment horizontal="center" vertical="center" wrapText="1"/>
    </xf>
    <xf numFmtId="164" fontId="0" fillId="6" borderId="1" xfId="1" applyNumberFormat="1" applyFont="1" applyFill="1" applyBorder="1" applyAlignment="1">
      <alignment horizontal="right" vertical="center"/>
    </xf>
    <xf numFmtId="164" fontId="4" fillId="6" borderId="1" xfId="1" applyNumberFormat="1" applyFont="1" applyFill="1" applyBorder="1" applyAlignment="1">
      <alignment horizontal="right" vertical="center"/>
    </xf>
    <xf numFmtId="44" fontId="2" fillId="6" borderId="2" xfId="1" applyFont="1" applyFill="1" applyBorder="1" applyAlignment="1">
      <alignment horizontal="right" vertical="center" wrapText="1"/>
    </xf>
    <xf numFmtId="0" fontId="0" fillId="6" borderId="1" xfId="0" applyFill="1" applyBorder="1"/>
    <xf numFmtId="0" fontId="4" fillId="0" borderId="0" xfId="0" applyFont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4" fillId="6" borderId="2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0871-76C0-4C2A-9965-12403EE896DA}">
  <dimension ref="A1:I426"/>
  <sheetViews>
    <sheetView tabSelected="1" topLeftCell="A4" zoomScale="130" zoomScaleNormal="130" workbookViewId="0">
      <selection activeCell="I6" sqref="I6"/>
    </sheetView>
  </sheetViews>
  <sheetFormatPr baseColWidth="10" defaultRowHeight="15" x14ac:dyDescent="0.25"/>
  <cols>
    <col min="1" max="1" width="6.7109375" style="2" customWidth="1"/>
    <col min="2" max="2" width="40.7109375" style="1" customWidth="1"/>
    <col min="3" max="3" width="13.5703125" customWidth="1"/>
    <col min="4" max="4" width="18.85546875" hidden="1" customWidth="1"/>
    <col min="5" max="5" width="20.85546875" style="6" hidden="1" customWidth="1"/>
    <col min="6" max="6" width="19" hidden="1" customWidth="1"/>
    <col min="7" max="7" width="19.5703125" hidden="1" customWidth="1"/>
    <col min="8" max="8" width="22.85546875" style="4" customWidth="1"/>
    <col min="9" max="9" width="39.140625" customWidth="1"/>
  </cols>
  <sheetData>
    <row r="1" spans="1:9" x14ac:dyDescent="0.25">
      <c r="A1" s="63" t="s">
        <v>270</v>
      </c>
      <c r="B1" s="63"/>
      <c r="C1" s="63"/>
      <c r="D1" s="63"/>
      <c r="E1" s="63"/>
      <c r="F1" s="63"/>
      <c r="G1" s="63"/>
      <c r="H1" s="63"/>
      <c r="I1" s="63"/>
    </row>
    <row r="2" spans="1:9" ht="16.5" customHeight="1" x14ac:dyDescent="0.25">
      <c r="A2" s="8"/>
      <c r="B2" s="9"/>
      <c r="C2" s="9"/>
      <c r="D2" s="10" t="s">
        <v>29</v>
      </c>
      <c r="E2" s="23"/>
      <c r="F2" s="64" t="s">
        <v>28</v>
      </c>
      <c r="G2" s="64"/>
      <c r="H2" s="9"/>
      <c r="I2" s="9"/>
    </row>
    <row r="3" spans="1:9" s="55" customFormat="1" ht="97.5" customHeight="1" x14ac:dyDescent="0.25">
      <c r="A3" s="50" t="s">
        <v>0</v>
      </c>
      <c r="B3" s="50" t="s">
        <v>165</v>
      </c>
      <c r="C3" s="50" t="s">
        <v>1</v>
      </c>
      <c r="D3" s="50" t="s">
        <v>2</v>
      </c>
      <c r="E3" s="51" t="s">
        <v>3</v>
      </c>
      <c r="F3" s="50" t="s">
        <v>2</v>
      </c>
      <c r="G3" s="52" t="s">
        <v>3</v>
      </c>
      <c r="H3" s="53" t="s">
        <v>31</v>
      </c>
      <c r="I3" s="54" t="s">
        <v>27</v>
      </c>
    </row>
    <row r="4" spans="1:9" ht="75" x14ac:dyDescent="0.25">
      <c r="A4" s="3">
        <v>1</v>
      </c>
      <c r="B4" s="25" t="s">
        <v>37</v>
      </c>
      <c r="C4" s="30" t="s">
        <v>4</v>
      </c>
      <c r="D4" s="31">
        <v>34960</v>
      </c>
      <c r="E4" s="32">
        <f>D4*19%+D4</f>
        <v>41602.400000000001</v>
      </c>
      <c r="F4" s="33">
        <v>21000</v>
      </c>
      <c r="G4" s="34">
        <f>F4*19%+F4</f>
        <v>24990</v>
      </c>
      <c r="H4" s="29">
        <f>(E4+G4)/2</f>
        <v>33296.199999999997</v>
      </c>
      <c r="I4" s="4"/>
    </row>
    <row r="5" spans="1:9" ht="60" x14ac:dyDescent="0.25">
      <c r="A5" s="3">
        <v>2</v>
      </c>
      <c r="B5" s="25" t="s">
        <v>39</v>
      </c>
      <c r="C5" s="30" t="s">
        <v>4</v>
      </c>
      <c r="D5" s="31">
        <v>24035</v>
      </c>
      <c r="E5" s="32">
        <f>D5*19%+D5</f>
        <v>28601.65</v>
      </c>
      <c r="F5" s="33">
        <v>15000</v>
      </c>
      <c r="G5" s="34">
        <f t="shared" ref="G5:G16" si="0">F5*19%+F5</f>
        <v>17850</v>
      </c>
      <c r="H5" s="29">
        <f>(E5+G5)/2</f>
        <v>23225.825000000001</v>
      </c>
      <c r="I5" s="4"/>
    </row>
    <row r="6" spans="1:9" ht="75" x14ac:dyDescent="0.25">
      <c r="A6" s="3">
        <v>3</v>
      </c>
      <c r="B6" s="25" t="s">
        <v>41</v>
      </c>
      <c r="C6" s="30" t="s">
        <v>4</v>
      </c>
      <c r="D6" s="31">
        <v>3278</v>
      </c>
      <c r="E6" s="32">
        <f>D6*19%+D6</f>
        <v>3900.82</v>
      </c>
      <c r="F6" s="33">
        <v>1700</v>
      </c>
      <c r="G6" s="34">
        <f t="shared" si="0"/>
        <v>2023</v>
      </c>
      <c r="H6" s="29">
        <f>(E6+G6)/2</f>
        <v>2961.91</v>
      </c>
      <c r="I6" s="4"/>
    </row>
    <row r="7" spans="1:9" ht="45" x14ac:dyDescent="0.25">
      <c r="A7" s="3">
        <v>4</v>
      </c>
      <c r="B7" s="25" t="s">
        <v>43</v>
      </c>
      <c r="C7" s="30" t="s">
        <v>4</v>
      </c>
      <c r="D7" s="35">
        <v>21850</v>
      </c>
      <c r="E7" s="32">
        <f t="shared" ref="E7:E68" si="1">D7*19%+D7</f>
        <v>26001.5</v>
      </c>
      <c r="F7" s="36">
        <v>14500</v>
      </c>
      <c r="G7" s="34">
        <f t="shared" si="0"/>
        <v>17255</v>
      </c>
      <c r="H7" s="29">
        <f t="shared" ref="H7:H68" si="2">(E7+G7)/2</f>
        <v>21628.25</v>
      </c>
      <c r="I7" s="4"/>
    </row>
    <row r="8" spans="1:9" ht="45" x14ac:dyDescent="0.25">
      <c r="A8" s="3">
        <v>5</v>
      </c>
      <c r="B8" s="25" t="s">
        <v>45</v>
      </c>
      <c r="C8" s="30" t="s">
        <v>5</v>
      </c>
      <c r="D8" s="35">
        <v>3824</v>
      </c>
      <c r="E8" s="32">
        <f t="shared" si="1"/>
        <v>4550.5600000000004</v>
      </c>
      <c r="F8" s="36">
        <v>2000</v>
      </c>
      <c r="G8" s="34">
        <f t="shared" si="0"/>
        <v>2380</v>
      </c>
      <c r="H8" s="29">
        <f t="shared" si="2"/>
        <v>3465.28</v>
      </c>
      <c r="I8" s="4"/>
    </row>
    <row r="9" spans="1:9" ht="60" x14ac:dyDescent="0.25">
      <c r="A9" s="3">
        <v>6</v>
      </c>
      <c r="B9" s="25" t="s">
        <v>47</v>
      </c>
      <c r="C9" s="30" t="s">
        <v>5</v>
      </c>
      <c r="D9" s="35">
        <v>3496</v>
      </c>
      <c r="E9" s="32">
        <f t="shared" si="1"/>
        <v>4160.24</v>
      </c>
      <c r="F9" s="36">
        <v>1850</v>
      </c>
      <c r="G9" s="34">
        <f t="shared" si="0"/>
        <v>2201.5</v>
      </c>
      <c r="H9" s="29">
        <f t="shared" si="2"/>
        <v>3180.87</v>
      </c>
      <c r="I9" s="4"/>
    </row>
    <row r="10" spans="1:9" ht="45" x14ac:dyDescent="0.25">
      <c r="A10" s="3">
        <v>7</v>
      </c>
      <c r="B10" s="25" t="s">
        <v>49</v>
      </c>
      <c r="C10" s="30" t="s">
        <v>5</v>
      </c>
      <c r="D10" s="35">
        <v>13110</v>
      </c>
      <c r="E10" s="32">
        <f t="shared" si="1"/>
        <v>15600.9</v>
      </c>
      <c r="F10" s="36">
        <v>17000</v>
      </c>
      <c r="G10" s="34">
        <f t="shared" si="0"/>
        <v>20230</v>
      </c>
      <c r="H10" s="29">
        <f t="shared" si="2"/>
        <v>17915.45</v>
      </c>
      <c r="I10" s="4"/>
    </row>
    <row r="11" spans="1:9" x14ac:dyDescent="0.25">
      <c r="A11" s="3">
        <v>8</v>
      </c>
      <c r="B11" s="25" t="s">
        <v>30</v>
      </c>
      <c r="C11" s="30" t="s">
        <v>5</v>
      </c>
      <c r="D11" s="35">
        <v>16388</v>
      </c>
      <c r="E11" s="32">
        <f t="shared" si="1"/>
        <v>19501.72</v>
      </c>
      <c r="F11" s="36">
        <v>15000</v>
      </c>
      <c r="G11" s="34">
        <f t="shared" si="0"/>
        <v>17850</v>
      </c>
      <c r="H11" s="29">
        <f t="shared" si="2"/>
        <v>18675.86</v>
      </c>
      <c r="I11" s="4"/>
    </row>
    <row r="12" spans="1:9" ht="60" x14ac:dyDescent="0.25">
      <c r="A12" s="3">
        <v>9</v>
      </c>
      <c r="B12" s="25" t="s">
        <v>52</v>
      </c>
      <c r="C12" s="30" t="s">
        <v>6</v>
      </c>
      <c r="D12" s="35">
        <v>382375</v>
      </c>
      <c r="E12" s="32">
        <f t="shared" si="1"/>
        <v>455026.25</v>
      </c>
      <c r="F12" s="36">
        <v>750000</v>
      </c>
      <c r="G12" s="34">
        <f t="shared" si="0"/>
        <v>892500</v>
      </c>
      <c r="H12" s="29">
        <f t="shared" si="2"/>
        <v>673763.125</v>
      </c>
      <c r="I12" s="4"/>
    </row>
    <row r="13" spans="1:9" ht="60" x14ac:dyDescent="0.25">
      <c r="A13" s="3">
        <v>10</v>
      </c>
      <c r="B13" s="26" t="s">
        <v>54</v>
      </c>
      <c r="C13" s="37" t="s">
        <v>5</v>
      </c>
      <c r="D13" s="38">
        <v>273125</v>
      </c>
      <c r="E13" s="32">
        <f t="shared" si="1"/>
        <v>325018.75</v>
      </c>
      <c r="F13" s="36">
        <v>25000</v>
      </c>
      <c r="G13" s="34">
        <f t="shared" si="0"/>
        <v>29750</v>
      </c>
      <c r="H13" s="29">
        <f t="shared" si="2"/>
        <v>177384.375</v>
      </c>
      <c r="I13" s="4"/>
    </row>
    <row r="14" spans="1:9" ht="45" x14ac:dyDescent="0.25">
      <c r="A14" s="24">
        <v>11</v>
      </c>
      <c r="B14" s="26" t="s">
        <v>56</v>
      </c>
      <c r="C14" s="37" t="s">
        <v>6</v>
      </c>
      <c r="D14" s="38">
        <v>491625</v>
      </c>
      <c r="E14" s="32">
        <f t="shared" si="1"/>
        <v>585033.75</v>
      </c>
      <c r="F14" s="36">
        <v>330000</v>
      </c>
      <c r="G14" s="34">
        <f t="shared" si="0"/>
        <v>392700</v>
      </c>
      <c r="H14" s="29">
        <f t="shared" si="2"/>
        <v>488866.875</v>
      </c>
      <c r="I14" s="4"/>
    </row>
    <row r="15" spans="1:9" ht="45" x14ac:dyDescent="0.25">
      <c r="A15" s="24">
        <v>12</v>
      </c>
      <c r="B15" s="26" t="s">
        <v>58</v>
      </c>
      <c r="C15" s="37" t="s">
        <v>59</v>
      </c>
      <c r="D15" s="39">
        <v>655500</v>
      </c>
      <c r="E15" s="32">
        <f t="shared" si="1"/>
        <v>780045</v>
      </c>
      <c r="F15" s="36">
        <v>600000</v>
      </c>
      <c r="G15" s="34">
        <f t="shared" si="0"/>
        <v>714000</v>
      </c>
      <c r="H15" s="29">
        <f t="shared" si="2"/>
        <v>747022.5</v>
      </c>
      <c r="I15" s="4"/>
    </row>
    <row r="16" spans="1:9" ht="45" x14ac:dyDescent="0.25">
      <c r="A16" s="24">
        <v>13</v>
      </c>
      <c r="B16" s="26" t="s">
        <v>61</v>
      </c>
      <c r="C16" s="37" t="s">
        <v>59</v>
      </c>
      <c r="D16" s="38">
        <v>874000</v>
      </c>
      <c r="E16" s="32">
        <f t="shared" si="1"/>
        <v>1040060</v>
      </c>
      <c r="F16" s="33">
        <v>650000</v>
      </c>
      <c r="G16" s="34">
        <f t="shared" si="0"/>
        <v>773500</v>
      </c>
      <c r="H16" s="29">
        <f t="shared" si="2"/>
        <v>906780</v>
      </c>
      <c r="I16" s="4"/>
    </row>
    <row r="17" spans="1:9" ht="60" x14ac:dyDescent="0.25">
      <c r="A17" s="3">
        <v>14</v>
      </c>
      <c r="B17" s="26" t="s">
        <v>63</v>
      </c>
      <c r="C17" s="37" t="s">
        <v>64</v>
      </c>
      <c r="D17" s="38">
        <v>382375</v>
      </c>
      <c r="E17" s="32">
        <f t="shared" si="1"/>
        <v>455026.25</v>
      </c>
      <c r="F17" s="33">
        <v>470000</v>
      </c>
      <c r="G17" s="34">
        <f t="shared" ref="G17:G68" si="3">F17*19%+F17</f>
        <v>559300</v>
      </c>
      <c r="H17" s="29">
        <f t="shared" si="2"/>
        <v>507163.125</v>
      </c>
      <c r="I17" s="4"/>
    </row>
    <row r="18" spans="1:9" ht="60" x14ac:dyDescent="0.25">
      <c r="A18" s="3">
        <v>15</v>
      </c>
      <c r="B18" s="26" t="s">
        <v>65</v>
      </c>
      <c r="C18" s="37" t="s">
        <v>64</v>
      </c>
      <c r="D18" s="38">
        <v>655500</v>
      </c>
      <c r="E18" s="32">
        <f t="shared" si="1"/>
        <v>780045</v>
      </c>
      <c r="F18" s="33">
        <v>700000</v>
      </c>
      <c r="G18" s="34">
        <f t="shared" si="3"/>
        <v>833000</v>
      </c>
      <c r="H18" s="29">
        <f t="shared" si="2"/>
        <v>806522.5</v>
      </c>
      <c r="I18" s="4"/>
    </row>
    <row r="19" spans="1:9" ht="60" x14ac:dyDescent="0.25">
      <c r="A19" s="3">
        <v>16</v>
      </c>
      <c r="B19" s="26" t="s">
        <v>66</v>
      </c>
      <c r="C19" s="37" t="s">
        <v>64</v>
      </c>
      <c r="D19" s="38">
        <v>874000</v>
      </c>
      <c r="E19" s="32">
        <f t="shared" si="1"/>
        <v>1040060</v>
      </c>
      <c r="F19" s="33">
        <v>1300000</v>
      </c>
      <c r="G19" s="34">
        <f t="shared" si="3"/>
        <v>1547000</v>
      </c>
      <c r="H19" s="29">
        <f t="shared" si="2"/>
        <v>1293530</v>
      </c>
      <c r="I19" s="4"/>
    </row>
    <row r="20" spans="1:9" ht="45" x14ac:dyDescent="0.25">
      <c r="A20" s="3">
        <v>17</v>
      </c>
      <c r="B20" s="26" t="s">
        <v>67</v>
      </c>
      <c r="C20" s="37" t="s">
        <v>11</v>
      </c>
      <c r="D20" s="38">
        <v>874000</v>
      </c>
      <c r="E20" s="32">
        <f t="shared" si="1"/>
        <v>1040060</v>
      </c>
      <c r="F20" s="33">
        <v>650000</v>
      </c>
      <c r="G20" s="34">
        <f t="shared" si="3"/>
        <v>773500</v>
      </c>
      <c r="H20" s="29">
        <f t="shared" si="2"/>
        <v>906780</v>
      </c>
      <c r="I20" s="4"/>
    </row>
    <row r="21" spans="1:9" ht="45" x14ac:dyDescent="0.25">
      <c r="A21" s="3">
        <v>18</v>
      </c>
      <c r="B21" s="26" t="s">
        <v>68</v>
      </c>
      <c r="C21" s="40" t="s">
        <v>11</v>
      </c>
      <c r="D21" s="38">
        <v>173125</v>
      </c>
      <c r="E21" s="32">
        <f t="shared" si="1"/>
        <v>206018.75</v>
      </c>
      <c r="F21" s="33">
        <v>32000</v>
      </c>
      <c r="G21" s="34">
        <f t="shared" si="3"/>
        <v>38080</v>
      </c>
      <c r="H21" s="29">
        <f t="shared" si="2"/>
        <v>122049.375</v>
      </c>
      <c r="I21" s="4"/>
    </row>
    <row r="22" spans="1:9" ht="49.5" customHeight="1" x14ac:dyDescent="0.25">
      <c r="A22" s="3">
        <v>19</v>
      </c>
      <c r="B22" s="26" t="s">
        <v>70</v>
      </c>
      <c r="C22" s="40" t="s">
        <v>12</v>
      </c>
      <c r="D22" s="38">
        <v>4847500</v>
      </c>
      <c r="E22" s="32">
        <f t="shared" si="1"/>
        <v>5768525</v>
      </c>
      <c r="F22" s="33">
        <v>850000</v>
      </c>
      <c r="G22" s="34">
        <f t="shared" si="3"/>
        <v>1011500</v>
      </c>
      <c r="H22" s="29">
        <f t="shared" si="2"/>
        <v>3390012.5</v>
      </c>
      <c r="I22" s="4"/>
    </row>
    <row r="23" spans="1:9" ht="45" x14ac:dyDescent="0.25">
      <c r="A23" s="3">
        <v>20</v>
      </c>
      <c r="B23" s="26" t="s">
        <v>72</v>
      </c>
      <c r="C23" s="40" t="s">
        <v>11</v>
      </c>
      <c r="D23" s="38">
        <v>382375</v>
      </c>
      <c r="E23" s="32">
        <f t="shared" si="1"/>
        <v>455026.25</v>
      </c>
      <c r="F23" s="33">
        <v>139900</v>
      </c>
      <c r="G23" s="34">
        <f t="shared" si="3"/>
        <v>166481</v>
      </c>
      <c r="H23" s="29">
        <f t="shared" si="2"/>
        <v>310753.625</v>
      </c>
      <c r="I23" s="4"/>
    </row>
    <row r="24" spans="1:9" ht="45" x14ac:dyDescent="0.25">
      <c r="A24" s="3">
        <v>21</v>
      </c>
      <c r="B24" s="26" t="s">
        <v>73</v>
      </c>
      <c r="C24" s="40" t="s">
        <v>12</v>
      </c>
      <c r="D24" s="38">
        <v>7647500</v>
      </c>
      <c r="E24" s="32">
        <f t="shared" si="1"/>
        <v>9100525</v>
      </c>
      <c r="F24" s="33">
        <v>4192000</v>
      </c>
      <c r="G24" s="34">
        <f t="shared" si="3"/>
        <v>4988480</v>
      </c>
      <c r="H24" s="29">
        <f t="shared" si="2"/>
        <v>7044502.5</v>
      </c>
      <c r="I24" s="4"/>
    </row>
    <row r="25" spans="1:9" ht="120" x14ac:dyDescent="0.25">
      <c r="A25" s="3">
        <v>22</v>
      </c>
      <c r="B25" s="26" t="s">
        <v>75</v>
      </c>
      <c r="C25" s="40" t="s">
        <v>11</v>
      </c>
      <c r="D25" s="38">
        <v>327750</v>
      </c>
      <c r="E25" s="32">
        <f t="shared" si="1"/>
        <v>390022.5</v>
      </c>
      <c r="F25" s="33">
        <v>200000</v>
      </c>
      <c r="G25" s="34">
        <f t="shared" si="3"/>
        <v>238000</v>
      </c>
      <c r="H25" s="29">
        <f t="shared" si="2"/>
        <v>314011.25</v>
      </c>
      <c r="I25" s="4"/>
    </row>
    <row r="26" spans="1:9" x14ac:dyDescent="0.25">
      <c r="A26" s="3">
        <v>23</v>
      </c>
      <c r="B26" s="26" t="s">
        <v>77</v>
      </c>
      <c r="C26" s="40" t="s">
        <v>4</v>
      </c>
      <c r="D26" s="38">
        <v>87400</v>
      </c>
      <c r="E26" s="32">
        <f t="shared" si="1"/>
        <v>104006</v>
      </c>
      <c r="F26" s="33">
        <v>90000</v>
      </c>
      <c r="G26" s="34">
        <f t="shared" si="3"/>
        <v>107100</v>
      </c>
      <c r="H26" s="29">
        <f t="shared" si="2"/>
        <v>105553</v>
      </c>
      <c r="I26" s="4"/>
    </row>
    <row r="27" spans="1:9" ht="45" x14ac:dyDescent="0.25">
      <c r="A27" s="3">
        <v>24</v>
      </c>
      <c r="B27" s="26" t="s">
        <v>79</v>
      </c>
      <c r="C27" s="40" t="s">
        <v>4</v>
      </c>
      <c r="D27" s="38">
        <v>98325</v>
      </c>
      <c r="E27" s="32">
        <f t="shared" si="1"/>
        <v>117006.75</v>
      </c>
      <c r="F27" s="33">
        <v>135000</v>
      </c>
      <c r="G27" s="34">
        <f t="shared" si="3"/>
        <v>160650</v>
      </c>
      <c r="H27" s="29">
        <f t="shared" si="2"/>
        <v>138828.375</v>
      </c>
      <c r="I27" s="4"/>
    </row>
    <row r="28" spans="1:9" ht="65.25" customHeight="1" x14ac:dyDescent="0.25">
      <c r="A28" s="3">
        <v>25</v>
      </c>
      <c r="B28" s="26" t="s">
        <v>81</v>
      </c>
      <c r="C28" s="40" t="s">
        <v>4</v>
      </c>
      <c r="D28" s="38">
        <v>437000</v>
      </c>
      <c r="E28" s="32">
        <f t="shared" si="1"/>
        <v>520030</v>
      </c>
      <c r="F28" s="33">
        <v>385000</v>
      </c>
      <c r="G28" s="34">
        <f t="shared" si="3"/>
        <v>458150</v>
      </c>
      <c r="H28" s="29">
        <f t="shared" si="2"/>
        <v>489090</v>
      </c>
      <c r="I28" s="4"/>
    </row>
    <row r="29" spans="1:9" ht="30" x14ac:dyDescent="0.25">
      <c r="A29" s="3">
        <v>26</v>
      </c>
      <c r="B29" s="26" t="s">
        <v>83</v>
      </c>
      <c r="C29" s="40" t="s">
        <v>4</v>
      </c>
      <c r="D29" s="38">
        <v>87400</v>
      </c>
      <c r="E29" s="32">
        <f t="shared" si="1"/>
        <v>104006</v>
      </c>
      <c r="F29" s="33">
        <v>98000</v>
      </c>
      <c r="G29" s="34">
        <f t="shared" si="3"/>
        <v>116620</v>
      </c>
      <c r="H29" s="29">
        <f t="shared" si="2"/>
        <v>110313</v>
      </c>
      <c r="I29" s="4"/>
    </row>
    <row r="30" spans="1:9" ht="30" x14ac:dyDescent="0.25">
      <c r="A30" s="3">
        <v>27</v>
      </c>
      <c r="B30" s="26" t="s">
        <v>84</v>
      </c>
      <c r="C30" s="40" t="s">
        <v>4</v>
      </c>
      <c r="D30" s="38">
        <v>98325</v>
      </c>
      <c r="E30" s="32">
        <f t="shared" si="1"/>
        <v>117006.75</v>
      </c>
      <c r="F30" s="33">
        <v>110000</v>
      </c>
      <c r="G30" s="34">
        <f t="shared" si="3"/>
        <v>130900</v>
      </c>
      <c r="H30" s="29">
        <f t="shared" si="2"/>
        <v>123953.375</v>
      </c>
      <c r="I30" s="4"/>
    </row>
    <row r="31" spans="1:9" x14ac:dyDescent="0.25">
      <c r="A31" s="3">
        <v>28</v>
      </c>
      <c r="B31" s="26" t="s">
        <v>85</v>
      </c>
      <c r="C31" s="40" t="s">
        <v>4</v>
      </c>
      <c r="D31" s="38">
        <v>87400</v>
      </c>
      <c r="E31" s="32">
        <f t="shared" si="1"/>
        <v>104006</v>
      </c>
      <c r="F31" s="33">
        <v>110000</v>
      </c>
      <c r="G31" s="34">
        <f t="shared" si="3"/>
        <v>130900</v>
      </c>
      <c r="H31" s="29">
        <f t="shared" si="2"/>
        <v>117453</v>
      </c>
      <c r="I31" s="4"/>
    </row>
    <row r="32" spans="1:9" ht="30" x14ac:dyDescent="0.25">
      <c r="A32" s="3">
        <v>29</v>
      </c>
      <c r="B32" s="26" t="s">
        <v>86</v>
      </c>
      <c r="C32" s="40" t="s">
        <v>4</v>
      </c>
      <c r="D32" s="38">
        <v>98325</v>
      </c>
      <c r="E32" s="32">
        <f t="shared" si="1"/>
        <v>117006.75</v>
      </c>
      <c r="F32" s="33">
        <v>45000</v>
      </c>
      <c r="G32" s="34">
        <f t="shared" si="3"/>
        <v>53550</v>
      </c>
      <c r="H32" s="29">
        <f t="shared" si="2"/>
        <v>85278.375</v>
      </c>
      <c r="I32" s="4"/>
    </row>
    <row r="33" spans="1:9" x14ac:dyDescent="0.25">
      <c r="A33" s="3">
        <v>30</v>
      </c>
      <c r="B33" s="26" t="s">
        <v>87</v>
      </c>
      <c r="C33" s="40" t="s">
        <v>4</v>
      </c>
      <c r="D33" s="38">
        <v>87400</v>
      </c>
      <c r="E33" s="32">
        <f t="shared" si="1"/>
        <v>104006</v>
      </c>
      <c r="F33" s="33">
        <v>170000</v>
      </c>
      <c r="G33" s="34">
        <f t="shared" si="3"/>
        <v>202300</v>
      </c>
      <c r="H33" s="29">
        <f t="shared" si="2"/>
        <v>153153</v>
      </c>
      <c r="I33" s="4"/>
    </row>
    <row r="34" spans="1:9" ht="45" x14ac:dyDescent="0.25">
      <c r="A34" s="3">
        <v>31</v>
      </c>
      <c r="B34" s="26" t="s">
        <v>88</v>
      </c>
      <c r="C34" s="40" t="s">
        <v>4</v>
      </c>
      <c r="D34" s="38">
        <v>600875</v>
      </c>
      <c r="E34" s="32">
        <f t="shared" si="1"/>
        <v>715041.25</v>
      </c>
      <c r="F34" s="33">
        <v>590000</v>
      </c>
      <c r="G34" s="34">
        <f t="shared" si="3"/>
        <v>702100</v>
      </c>
      <c r="H34" s="29">
        <f t="shared" si="2"/>
        <v>708570.625</v>
      </c>
      <c r="I34" s="4"/>
    </row>
    <row r="35" spans="1:9" ht="30" x14ac:dyDescent="0.25">
      <c r="A35" s="3">
        <v>32</v>
      </c>
      <c r="B35" s="26" t="s">
        <v>90</v>
      </c>
      <c r="C35" s="40" t="s">
        <v>4</v>
      </c>
      <c r="D35" s="38">
        <v>120175</v>
      </c>
      <c r="E35" s="32">
        <f t="shared" si="1"/>
        <v>143008.25</v>
      </c>
      <c r="F35" s="33">
        <v>144000</v>
      </c>
      <c r="G35" s="34">
        <f t="shared" si="3"/>
        <v>171360</v>
      </c>
      <c r="H35" s="29">
        <f t="shared" si="2"/>
        <v>157184.125</v>
      </c>
      <c r="I35" s="4"/>
    </row>
    <row r="36" spans="1:9" x14ac:dyDescent="0.25">
      <c r="A36" s="3">
        <v>33</v>
      </c>
      <c r="B36" s="26" t="s">
        <v>92</v>
      </c>
      <c r="C36" s="40" t="s">
        <v>4</v>
      </c>
      <c r="D36" s="38">
        <v>98325</v>
      </c>
      <c r="E36" s="32">
        <f t="shared" si="1"/>
        <v>117006.75</v>
      </c>
      <c r="F36" s="33">
        <v>120000</v>
      </c>
      <c r="G36" s="34">
        <f t="shared" si="3"/>
        <v>142800</v>
      </c>
      <c r="H36" s="29">
        <f t="shared" si="2"/>
        <v>129903.375</v>
      </c>
      <c r="I36" s="4"/>
    </row>
    <row r="37" spans="1:9" ht="30" x14ac:dyDescent="0.25">
      <c r="A37" s="3">
        <v>34</v>
      </c>
      <c r="B37" s="26" t="s">
        <v>13</v>
      </c>
      <c r="C37" s="40" t="s">
        <v>4</v>
      </c>
      <c r="D37" s="38">
        <v>196650</v>
      </c>
      <c r="E37" s="32">
        <f t="shared" si="1"/>
        <v>234013.5</v>
      </c>
      <c r="F37" s="33">
        <v>195000</v>
      </c>
      <c r="G37" s="34">
        <f t="shared" si="3"/>
        <v>232050</v>
      </c>
      <c r="H37" s="29">
        <f t="shared" si="2"/>
        <v>233031.75</v>
      </c>
      <c r="I37" s="4"/>
    </row>
    <row r="38" spans="1:9" ht="30" x14ac:dyDescent="0.25">
      <c r="A38" s="3">
        <v>35</v>
      </c>
      <c r="B38" s="26" t="s">
        <v>94</v>
      </c>
      <c r="C38" s="40" t="s">
        <v>4</v>
      </c>
      <c r="D38" s="38">
        <v>983250</v>
      </c>
      <c r="E38" s="32">
        <f t="shared" si="1"/>
        <v>1170067.5</v>
      </c>
      <c r="F38" s="33">
        <v>1000000</v>
      </c>
      <c r="G38" s="34">
        <f t="shared" si="3"/>
        <v>1190000</v>
      </c>
      <c r="H38" s="29">
        <f t="shared" si="2"/>
        <v>1180033.75</v>
      </c>
      <c r="I38" s="4"/>
    </row>
    <row r="39" spans="1:9" ht="30" x14ac:dyDescent="0.25">
      <c r="A39" s="3">
        <v>36</v>
      </c>
      <c r="B39" s="26" t="s">
        <v>96</v>
      </c>
      <c r="C39" s="40" t="s">
        <v>4</v>
      </c>
      <c r="D39" s="38">
        <v>655500</v>
      </c>
      <c r="E39" s="32">
        <f t="shared" si="1"/>
        <v>780045</v>
      </c>
      <c r="F39" s="33">
        <v>1320000</v>
      </c>
      <c r="G39" s="34">
        <f t="shared" si="3"/>
        <v>1570800</v>
      </c>
      <c r="H39" s="29">
        <f t="shared" si="2"/>
        <v>1175422.5</v>
      </c>
      <c r="I39" s="4"/>
    </row>
    <row r="40" spans="1:9" ht="30" x14ac:dyDescent="0.25">
      <c r="A40" s="3">
        <v>37</v>
      </c>
      <c r="B40" s="26" t="s">
        <v>97</v>
      </c>
      <c r="C40" s="40" t="s">
        <v>4</v>
      </c>
      <c r="D40" s="38">
        <v>131100</v>
      </c>
      <c r="E40" s="32">
        <f t="shared" si="1"/>
        <v>156009</v>
      </c>
      <c r="F40" s="33">
        <v>130000</v>
      </c>
      <c r="G40" s="34">
        <f t="shared" si="3"/>
        <v>154700</v>
      </c>
      <c r="H40" s="29">
        <f t="shared" si="2"/>
        <v>155354.5</v>
      </c>
      <c r="I40" s="4"/>
    </row>
    <row r="41" spans="1:9" ht="45" x14ac:dyDescent="0.25">
      <c r="A41" s="3">
        <v>38</v>
      </c>
      <c r="B41" s="26" t="s">
        <v>99</v>
      </c>
      <c r="C41" s="40" t="s">
        <v>4</v>
      </c>
      <c r="D41" s="38">
        <v>710125</v>
      </c>
      <c r="E41" s="32">
        <f t="shared" si="1"/>
        <v>845048.75</v>
      </c>
      <c r="F41" s="33">
        <v>650000</v>
      </c>
      <c r="G41" s="34">
        <f t="shared" si="3"/>
        <v>773500</v>
      </c>
      <c r="H41" s="29">
        <f t="shared" si="2"/>
        <v>809274.375</v>
      </c>
      <c r="I41" s="4"/>
    </row>
    <row r="42" spans="1:9" ht="45" x14ac:dyDescent="0.25">
      <c r="A42" s="3">
        <v>39</v>
      </c>
      <c r="B42" s="26" t="s">
        <v>101</v>
      </c>
      <c r="C42" s="40" t="s">
        <v>4</v>
      </c>
      <c r="D42" s="38">
        <v>874000</v>
      </c>
      <c r="E42" s="32">
        <f t="shared" si="1"/>
        <v>1040060</v>
      </c>
      <c r="F42" s="33">
        <v>1980000</v>
      </c>
      <c r="G42" s="34">
        <f t="shared" si="3"/>
        <v>2356200</v>
      </c>
      <c r="H42" s="29">
        <f t="shared" si="2"/>
        <v>1698130</v>
      </c>
      <c r="I42" s="4"/>
    </row>
    <row r="43" spans="1:9" x14ac:dyDescent="0.25">
      <c r="A43" s="3">
        <v>40</v>
      </c>
      <c r="B43" s="26" t="s">
        <v>102</v>
      </c>
      <c r="C43" s="40" t="s">
        <v>4</v>
      </c>
      <c r="D43" s="38">
        <v>382375</v>
      </c>
      <c r="E43" s="32">
        <f t="shared" si="1"/>
        <v>455026.25</v>
      </c>
      <c r="F43" s="33">
        <v>120000</v>
      </c>
      <c r="G43" s="34">
        <f t="shared" si="3"/>
        <v>142800</v>
      </c>
      <c r="H43" s="29">
        <f t="shared" si="2"/>
        <v>298913.125</v>
      </c>
      <c r="I43" s="4"/>
    </row>
    <row r="44" spans="1:9" ht="30" x14ac:dyDescent="0.25">
      <c r="A44" s="3">
        <v>41</v>
      </c>
      <c r="B44" s="26" t="s">
        <v>103</v>
      </c>
      <c r="C44" s="40" t="s">
        <v>5</v>
      </c>
      <c r="D44" s="38">
        <v>98325</v>
      </c>
      <c r="E44" s="32">
        <f t="shared" si="1"/>
        <v>117006.75</v>
      </c>
      <c r="F44" s="33">
        <v>92700</v>
      </c>
      <c r="G44" s="34">
        <f t="shared" si="3"/>
        <v>110313</v>
      </c>
      <c r="H44" s="29">
        <f t="shared" si="2"/>
        <v>113659.875</v>
      </c>
      <c r="I44" s="4"/>
    </row>
    <row r="45" spans="1:9" ht="30" x14ac:dyDescent="0.25">
      <c r="A45" s="3">
        <v>42</v>
      </c>
      <c r="B45" s="26" t="s">
        <v>104</v>
      </c>
      <c r="C45" s="40" t="s">
        <v>5</v>
      </c>
      <c r="D45" s="38">
        <v>218500</v>
      </c>
      <c r="E45" s="32">
        <f t="shared" si="1"/>
        <v>260015</v>
      </c>
      <c r="F45" s="33">
        <v>330000</v>
      </c>
      <c r="G45" s="34">
        <f t="shared" si="3"/>
        <v>392700</v>
      </c>
      <c r="H45" s="29">
        <f t="shared" si="2"/>
        <v>326357.5</v>
      </c>
      <c r="I45" s="4"/>
    </row>
    <row r="46" spans="1:9" ht="45" x14ac:dyDescent="0.25">
      <c r="A46" s="3">
        <v>43</v>
      </c>
      <c r="B46" s="26" t="s">
        <v>106</v>
      </c>
      <c r="C46" s="40" t="s">
        <v>5</v>
      </c>
      <c r="D46" s="38">
        <v>98325</v>
      </c>
      <c r="E46" s="32">
        <f t="shared" si="1"/>
        <v>117006.75</v>
      </c>
      <c r="F46" s="33">
        <v>39000</v>
      </c>
      <c r="G46" s="34">
        <f t="shared" si="3"/>
        <v>46410</v>
      </c>
      <c r="H46" s="29">
        <f t="shared" si="2"/>
        <v>81708.375</v>
      </c>
      <c r="I46" s="4"/>
    </row>
    <row r="47" spans="1:9" x14ac:dyDescent="0.25">
      <c r="A47" s="3">
        <v>44</v>
      </c>
      <c r="B47" s="26" t="s">
        <v>107</v>
      </c>
      <c r="C47" s="40" t="s">
        <v>11</v>
      </c>
      <c r="D47" s="38">
        <v>174800</v>
      </c>
      <c r="E47" s="32">
        <f t="shared" si="1"/>
        <v>208012</v>
      </c>
      <c r="F47" s="33">
        <v>150000</v>
      </c>
      <c r="G47" s="34">
        <f t="shared" si="3"/>
        <v>178500</v>
      </c>
      <c r="H47" s="29">
        <f t="shared" si="2"/>
        <v>193256</v>
      </c>
      <c r="I47" s="4"/>
    </row>
    <row r="48" spans="1:9" ht="45" x14ac:dyDescent="0.25">
      <c r="A48" s="3">
        <v>45</v>
      </c>
      <c r="B48" s="26" t="s">
        <v>109</v>
      </c>
      <c r="C48" s="40" t="s">
        <v>4</v>
      </c>
      <c r="D48" s="38">
        <v>382375</v>
      </c>
      <c r="E48" s="32">
        <f t="shared" si="1"/>
        <v>455026.25</v>
      </c>
      <c r="F48" s="33">
        <v>95582</v>
      </c>
      <c r="G48" s="34">
        <f t="shared" si="3"/>
        <v>113742.58</v>
      </c>
      <c r="H48" s="29">
        <f t="shared" si="2"/>
        <v>284384.41499999998</v>
      </c>
      <c r="I48" s="4"/>
    </row>
    <row r="49" spans="1:9" x14ac:dyDescent="0.25">
      <c r="A49" s="3">
        <v>46</v>
      </c>
      <c r="B49" s="26" t="s">
        <v>110</v>
      </c>
      <c r="C49" s="40" t="s">
        <v>4</v>
      </c>
      <c r="D49" s="38">
        <v>27313</v>
      </c>
      <c r="E49" s="32">
        <f t="shared" si="1"/>
        <v>32502.47</v>
      </c>
      <c r="F49" s="33">
        <v>65000</v>
      </c>
      <c r="G49" s="34">
        <f t="shared" si="3"/>
        <v>77350</v>
      </c>
      <c r="H49" s="29">
        <f t="shared" si="2"/>
        <v>54926.235000000001</v>
      </c>
      <c r="I49" s="4"/>
    </row>
    <row r="50" spans="1:9" x14ac:dyDescent="0.25">
      <c r="A50" s="3">
        <v>47</v>
      </c>
      <c r="B50" s="26" t="s">
        <v>112</v>
      </c>
      <c r="C50" s="40" t="s">
        <v>11</v>
      </c>
      <c r="D50" s="38">
        <v>142025</v>
      </c>
      <c r="E50" s="32">
        <f t="shared" si="1"/>
        <v>169009.75</v>
      </c>
      <c r="F50" s="33">
        <v>135000</v>
      </c>
      <c r="G50" s="34">
        <f t="shared" si="3"/>
        <v>160650</v>
      </c>
      <c r="H50" s="29">
        <f t="shared" si="2"/>
        <v>164829.875</v>
      </c>
      <c r="I50" s="4"/>
    </row>
    <row r="51" spans="1:9" x14ac:dyDescent="0.25">
      <c r="A51" s="3">
        <v>48</v>
      </c>
      <c r="B51" s="26" t="s">
        <v>114</v>
      </c>
      <c r="C51" s="40" t="s">
        <v>11</v>
      </c>
      <c r="D51" s="38">
        <v>327750</v>
      </c>
      <c r="E51" s="32">
        <f t="shared" si="1"/>
        <v>390022.5</v>
      </c>
      <c r="F51" s="33">
        <v>295000</v>
      </c>
      <c r="G51" s="34">
        <f t="shared" si="3"/>
        <v>351050</v>
      </c>
      <c r="H51" s="29">
        <f t="shared" si="2"/>
        <v>370536.25</v>
      </c>
      <c r="I51" s="4"/>
    </row>
    <row r="52" spans="1:9" ht="45" x14ac:dyDescent="0.25">
      <c r="A52" s="3">
        <v>49</v>
      </c>
      <c r="B52" s="26" t="s">
        <v>115</v>
      </c>
      <c r="C52" s="40" t="s">
        <v>14</v>
      </c>
      <c r="D52" s="38">
        <v>874000</v>
      </c>
      <c r="E52" s="32">
        <f t="shared" si="1"/>
        <v>1040060</v>
      </c>
      <c r="F52" s="33">
        <v>900000</v>
      </c>
      <c r="G52" s="34">
        <f t="shared" si="3"/>
        <v>1071000</v>
      </c>
      <c r="H52" s="29">
        <f t="shared" si="2"/>
        <v>1055530</v>
      </c>
      <c r="I52" s="4"/>
    </row>
    <row r="53" spans="1:9" ht="30" x14ac:dyDescent="0.25">
      <c r="A53" s="3">
        <v>50</v>
      </c>
      <c r="B53" s="26" t="s">
        <v>116</v>
      </c>
      <c r="C53" s="40" t="s">
        <v>4</v>
      </c>
      <c r="D53" s="38">
        <v>87400</v>
      </c>
      <c r="E53" s="32">
        <f t="shared" si="1"/>
        <v>104006</v>
      </c>
      <c r="F53" s="33">
        <v>6200</v>
      </c>
      <c r="G53" s="34">
        <f t="shared" si="3"/>
        <v>7378</v>
      </c>
      <c r="H53" s="29">
        <f t="shared" si="2"/>
        <v>55692</v>
      </c>
      <c r="I53" s="4"/>
    </row>
    <row r="54" spans="1:9" ht="60" x14ac:dyDescent="0.25">
      <c r="A54" s="3">
        <v>51</v>
      </c>
      <c r="B54" s="26" t="s">
        <v>117</v>
      </c>
      <c r="C54" s="40" t="s">
        <v>5</v>
      </c>
      <c r="D54" s="38">
        <v>7648</v>
      </c>
      <c r="E54" s="32">
        <f t="shared" si="1"/>
        <v>9101.1200000000008</v>
      </c>
      <c r="F54" s="33">
        <v>2900</v>
      </c>
      <c r="G54" s="34">
        <f t="shared" si="3"/>
        <v>3451</v>
      </c>
      <c r="H54" s="29">
        <f t="shared" si="2"/>
        <v>6276.06</v>
      </c>
      <c r="I54" s="4"/>
    </row>
    <row r="55" spans="1:9" ht="48.75" customHeight="1" x14ac:dyDescent="0.25">
      <c r="A55" s="3">
        <v>52</v>
      </c>
      <c r="B55" s="26" t="s">
        <v>119</v>
      </c>
      <c r="C55" s="40" t="s">
        <v>5</v>
      </c>
      <c r="D55" s="38">
        <v>7648</v>
      </c>
      <c r="E55" s="32">
        <f t="shared" si="1"/>
        <v>9101.1200000000008</v>
      </c>
      <c r="F55" s="33">
        <v>2900</v>
      </c>
      <c r="G55" s="34">
        <f t="shared" si="3"/>
        <v>3451</v>
      </c>
      <c r="H55" s="29">
        <f t="shared" si="2"/>
        <v>6276.06</v>
      </c>
      <c r="I55" s="4"/>
    </row>
    <row r="56" spans="1:9" ht="45" x14ac:dyDescent="0.25">
      <c r="A56" s="3">
        <v>53</v>
      </c>
      <c r="B56" s="26" t="s">
        <v>120</v>
      </c>
      <c r="C56" s="40" t="s">
        <v>14</v>
      </c>
      <c r="D56" s="38">
        <v>76475</v>
      </c>
      <c r="E56" s="32">
        <f t="shared" si="1"/>
        <v>91005.25</v>
      </c>
      <c r="F56" s="33">
        <v>41814</v>
      </c>
      <c r="G56" s="34">
        <f t="shared" si="3"/>
        <v>49758.66</v>
      </c>
      <c r="H56" s="29">
        <f t="shared" si="2"/>
        <v>70381.955000000002</v>
      </c>
      <c r="I56" s="4"/>
    </row>
    <row r="57" spans="1:9" ht="30" x14ac:dyDescent="0.25">
      <c r="A57" s="3">
        <v>54</v>
      </c>
      <c r="B57" s="26" t="s">
        <v>15</v>
      </c>
      <c r="C57" s="40" t="s">
        <v>11</v>
      </c>
      <c r="D57" s="38">
        <v>98325</v>
      </c>
      <c r="E57" s="32">
        <f t="shared" si="1"/>
        <v>117006.75</v>
      </c>
      <c r="F57" s="33">
        <v>85000</v>
      </c>
      <c r="G57" s="34">
        <f t="shared" si="3"/>
        <v>101150</v>
      </c>
      <c r="H57" s="29">
        <f t="shared" si="2"/>
        <v>109078.375</v>
      </c>
      <c r="I57" s="4"/>
    </row>
    <row r="58" spans="1:9" ht="30" x14ac:dyDescent="0.25">
      <c r="A58" s="3">
        <v>55</v>
      </c>
      <c r="B58" s="26" t="s">
        <v>16</v>
      </c>
      <c r="C58" s="40" t="s">
        <v>17</v>
      </c>
      <c r="D58" s="38">
        <v>655500</v>
      </c>
      <c r="E58" s="32">
        <f t="shared" si="1"/>
        <v>780045</v>
      </c>
      <c r="F58" s="33">
        <v>595000</v>
      </c>
      <c r="G58" s="34">
        <f t="shared" si="3"/>
        <v>708050</v>
      </c>
      <c r="H58" s="29">
        <f t="shared" si="2"/>
        <v>744047.5</v>
      </c>
      <c r="I58" s="4"/>
    </row>
    <row r="59" spans="1:9" ht="30" x14ac:dyDescent="0.25">
      <c r="A59" s="3">
        <v>56</v>
      </c>
      <c r="B59" s="26" t="s">
        <v>18</v>
      </c>
      <c r="C59" s="40" t="s">
        <v>12</v>
      </c>
      <c r="D59" s="38">
        <v>2185000</v>
      </c>
      <c r="E59" s="32">
        <f t="shared" si="1"/>
        <v>2600150</v>
      </c>
      <c r="F59" s="33">
        <v>2550000</v>
      </c>
      <c r="G59" s="34">
        <f t="shared" si="3"/>
        <v>3034500</v>
      </c>
      <c r="H59" s="29">
        <f t="shared" si="2"/>
        <v>2817325</v>
      </c>
      <c r="I59" s="4"/>
    </row>
    <row r="60" spans="1:9" ht="45" x14ac:dyDescent="0.25">
      <c r="A60" s="3">
        <v>57</v>
      </c>
      <c r="B60" s="26" t="s">
        <v>123</v>
      </c>
      <c r="C60" s="40" t="s">
        <v>11</v>
      </c>
      <c r="D60" s="38">
        <v>218500</v>
      </c>
      <c r="E60" s="32">
        <f t="shared" si="1"/>
        <v>260015</v>
      </c>
      <c r="F60" s="33">
        <v>150000</v>
      </c>
      <c r="G60" s="34">
        <f t="shared" si="3"/>
        <v>178500</v>
      </c>
      <c r="H60" s="29">
        <f t="shared" si="2"/>
        <v>219257.5</v>
      </c>
      <c r="I60" s="4"/>
    </row>
    <row r="61" spans="1:9" ht="45" x14ac:dyDescent="0.25">
      <c r="A61" s="3">
        <v>58</v>
      </c>
      <c r="B61" s="26" t="s">
        <v>124</v>
      </c>
      <c r="C61" s="40" t="s">
        <v>17</v>
      </c>
      <c r="D61" s="38">
        <v>1311000</v>
      </c>
      <c r="E61" s="32">
        <f t="shared" si="1"/>
        <v>1560090</v>
      </c>
      <c r="F61" s="33">
        <v>1050000</v>
      </c>
      <c r="G61" s="34">
        <f t="shared" si="3"/>
        <v>1249500</v>
      </c>
      <c r="H61" s="29">
        <f t="shared" si="2"/>
        <v>1404795</v>
      </c>
      <c r="I61" s="4"/>
    </row>
    <row r="62" spans="1:9" ht="45" x14ac:dyDescent="0.25">
      <c r="A62" s="3">
        <v>59</v>
      </c>
      <c r="B62" s="26" t="s">
        <v>126</v>
      </c>
      <c r="C62" s="40" t="s">
        <v>12</v>
      </c>
      <c r="D62" s="38">
        <v>3823750</v>
      </c>
      <c r="E62" s="32">
        <f t="shared" si="1"/>
        <v>4550262.5</v>
      </c>
      <c r="F62" s="33">
        <v>4500000</v>
      </c>
      <c r="G62" s="34">
        <f t="shared" si="3"/>
        <v>5355000</v>
      </c>
      <c r="H62" s="29">
        <f t="shared" si="2"/>
        <v>4952631.25</v>
      </c>
      <c r="I62" s="4"/>
    </row>
    <row r="63" spans="1:9" ht="30" x14ac:dyDescent="0.25">
      <c r="A63" s="3">
        <v>60</v>
      </c>
      <c r="B63" s="26" t="s">
        <v>19</v>
      </c>
      <c r="C63" s="40" t="s">
        <v>4</v>
      </c>
      <c r="D63" s="38">
        <v>327750</v>
      </c>
      <c r="E63" s="32">
        <f t="shared" si="1"/>
        <v>390022.5</v>
      </c>
      <c r="F63" s="33">
        <v>320000</v>
      </c>
      <c r="G63" s="34">
        <f t="shared" si="3"/>
        <v>380800</v>
      </c>
      <c r="H63" s="29">
        <f t="shared" si="2"/>
        <v>385411.25</v>
      </c>
      <c r="I63" s="4"/>
    </row>
    <row r="64" spans="1:9" x14ac:dyDescent="0.25">
      <c r="A64" s="3">
        <v>61</v>
      </c>
      <c r="B64" s="26" t="s">
        <v>128</v>
      </c>
      <c r="C64" s="40" t="s">
        <v>4</v>
      </c>
      <c r="D64" s="38">
        <v>163875</v>
      </c>
      <c r="E64" s="32">
        <f t="shared" si="1"/>
        <v>195011.25</v>
      </c>
      <c r="F64" s="33">
        <v>250000</v>
      </c>
      <c r="G64" s="34">
        <f t="shared" si="3"/>
        <v>297500</v>
      </c>
      <c r="H64" s="29">
        <f t="shared" si="2"/>
        <v>246255.625</v>
      </c>
      <c r="I64" s="4"/>
    </row>
    <row r="65" spans="1:9" x14ac:dyDescent="0.25">
      <c r="A65" s="3">
        <v>62</v>
      </c>
      <c r="B65" s="26" t="s">
        <v>130</v>
      </c>
      <c r="C65" s="40" t="s">
        <v>14</v>
      </c>
      <c r="D65" s="38">
        <v>76475</v>
      </c>
      <c r="E65" s="32">
        <f t="shared" si="1"/>
        <v>91005.25</v>
      </c>
      <c r="F65" s="33">
        <v>35000</v>
      </c>
      <c r="G65" s="34">
        <f t="shared" si="3"/>
        <v>41650</v>
      </c>
      <c r="H65" s="29">
        <f t="shared" si="2"/>
        <v>66327.625</v>
      </c>
      <c r="I65" s="4"/>
    </row>
    <row r="66" spans="1:9" x14ac:dyDescent="0.25">
      <c r="A66" s="3">
        <v>63</v>
      </c>
      <c r="B66" s="26" t="s">
        <v>20</v>
      </c>
      <c r="C66" s="40" t="s">
        <v>4</v>
      </c>
      <c r="D66" s="38">
        <v>251275</v>
      </c>
      <c r="E66" s="32">
        <f t="shared" si="1"/>
        <v>299017.25</v>
      </c>
      <c r="F66" s="33">
        <v>190000</v>
      </c>
      <c r="G66" s="34">
        <f t="shared" si="3"/>
        <v>226100</v>
      </c>
      <c r="H66" s="29">
        <f t="shared" si="2"/>
        <v>262558.625</v>
      </c>
      <c r="I66" s="4"/>
    </row>
    <row r="67" spans="1:9" x14ac:dyDescent="0.25">
      <c r="A67" s="3">
        <v>64</v>
      </c>
      <c r="B67" s="26" t="s">
        <v>132</v>
      </c>
      <c r="C67" s="40" t="s">
        <v>4</v>
      </c>
      <c r="D67" s="38">
        <v>109250</v>
      </c>
      <c r="E67" s="32">
        <f>D67*19%+D67</f>
        <v>130007.5</v>
      </c>
      <c r="F67" s="33">
        <v>150000</v>
      </c>
      <c r="G67" s="34">
        <f t="shared" si="3"/>
        <v>178500</v>
      </c>
      <c r="H67" s="29">
        <f t="shared" si="2"/>
        <v>154253.75</v>
      </c>
      <c r="I67" s="4"/>
    </row>
    <row r="68" spans="1:9" x14ac:dyDescent="0.25">
      <c r="A68" s="3">
        <v>65</v>
      </c>
      <c r="B68" s="26" t="s">
        <v>21</v>
      </c>
      <c r="C68" s="40" t="s">
        <v>4</v>
      </c>
      <c r="D68" s="38">
        <v>109250</v>
      </c>
      <c r="E68" s="32">
        <f t="shared" si="1"/>
        <v>130007.5</v>
      </c>
      <c r="F68" s="41">
        <v>61113</v>
      </c>
      <c r="G68" s="34">
        <f t="shared" si="3"/>
        <v>72724.47</v>
      </c>
      <c r="H68" s="29">
        <f t="shared" si="2"/>
        <v>101365.985</v>
      </c>
      <c r="I68" s="4"/>
    </row>
    <row r="69" spans="1:9" ht="30" x14ac:dyDescent="0.25">
      <c r="A69" s="3">
        <v>66</v>
      </c>
      <c r="B69" s="26" t="s">
        <v>22</v>
      </c>
      <c r="C69" s="40" t="s">
        <v>4</v>
      </c>
      <c r="D69" s="38">
        <v>109250</v>
      </c>
      <c r="E69" s="32">
        <f t="shared" ref="E69:E85" si="4">D69*19%+D69</f>
        <v>130007.5</v>
      </c>
      <c r="F69" s="41">
        <v>61113</v>
      </c>
      <c r="G69" s="34">
        <f t="shared" ref="G69:G78" si="5">F69*19%+F69</f>
        <v>72724.47</v>
      </c>
      <c r="H69" s="29">
        <f t="shared" ref="H69:H82" si="6">(E69+G69)/2</f>
        <v>101365.985</v>
      </c>
      <c r="I69" s="4"/>
    </row>
    <row r="70" spans="1:9" ht="48.75" customHeight="1" x14ac:dyDescent="0.25">
      <c r="A70" s="3">
        <v>67</v>
      </c>
      <c r="B70" s="26" t="s">
        <v>23</v>
      </c>
      <c r="C70" s="40" t="s">
        <v>4</v>
      </c>
      <c r="D70" s="38">
        <v>382375</v>
      </c>
      <c r="E70" s="32">
        <f>D70*19%+D70</f>
        <v>455026.25</v>
      </c>
      <c r="F70" s="41">
        <v>298693</v>
      </c>
      <c r="G70" s="34">
        <f t="shared" si="5"/>
        <v>355444.67</v>
      </c>
      <c r="H70" s="29">
        <f t="shared" si="6"/>
        <v>405235.45999999996</v>
      </c>
      <c r="I70" s="4"/>
    </row>
    <row r="71" spans="1:9" x14ac:dyDescent="0.25">
      <c r="A71" s="3">
        <v>68</v>
      </c>
      <c r="B71" s="26" t="s">
        <v>134</v>
      </c>
      <c r="C71" s="40" t="s">
        <v>24</v>
      </c>
      <c r="D71" s="38">
        <v>21850</v>
      </c>
      <c r="E71" s="32">
        <f t="shared" si="4"/>
        <v>26001.5</v>
      </c>
      <c r="F71" s="41">
        <v>6949</v>
      </c>
      <c r="G71" s="34">
        <f t="shared" si="5"/>
        <v>8269.31</v>
      </c>
      <c r="H71" s="29">
        <f t="shared" si="6"/>
        <v>17135.404999999999</v>
      </c>
      <c r="I71" s="4"/>
    </row>
    <row r="72" spans="1:9" x14ac:dyDescent="0.25">
      <c r="A72" s="3">
        <v>69</v>
      </c>
      <c r="B72" s="26" t="s">
        <v>135</v>
      </c>
      <c r="C72" s="40" t="s">
        <v>24</v>
      </c>
      <c r="D72" s="38">
        <v>25128</v>
      </c>
      <c r="E72" s="32">
        <f t="shared" si="4"/>
        <v>29902.32</v>
      </c>
      <c r="F72" s="41">
        <v>6949</v>
      </c>
      <c r="G72" s="34">
        <f t="shared" si="5"/>
        <v>8269.31</v>
      </c>
      <c r="H72" s="29">
        <f t="shared" si="6"/>
        <v>19085.814999999999</v>
      </c>
      <c r="I72" s="4"/>
    </row>
    <row r="73" spans="1:9" x14ac:dyDescent="0.25">
      <c r="A73" s="3">
        <v>70</v>
      </c>
      <c r="B73" s="26" t="s">
        <v>137</v>
      </c>
      <c r="C73" s="40" t="s">
        <v>24</v>
      </c>
      <c r="D73" s="38">
        <v>24035</v>
      </c>
      <c r="E73" s="32">
        <f t="shared" si="4"/>
        <v>28601.65</v>
      </c>
      <c r="F73" s="41">
        <v>7188</v>
      </c>
      <c r="G73" s="34">
        <f t="shared" si="5"/>
        <v>8553.7199999999993</v>
      </c>
      <c r="H73" s="29">
        <f t="shared" si="6"/>
        <v>18577.685000000001</v>
      </c>
      <c r="I73" s="4"/>
    </row>
    <row r="74" spans="1:9" x14ac:dyDescent="0.25">
      <c r="A74" s="3">
        <v>71</v>
      </c>
      <c r="B74" s="26" t="s">
        <v>138</v>
      </c>
      <c r="C74" s="40" t="s">
        <v>24</v>
      </c>
      <c r="D74" s="38">
        <v>49163</v>
      </c>
      <c r="E74" s="32">
        <f t="shared" si="4"/>
        <v>58503.97</v>
      </c>
      <c r="F74" s="41">
        <v>10538</v>
      </c>
      <c r="G74" s="34">
        <f t="shared" si="5"/>
        <v>12540.22</v>
      </c>
      <c r="H74" s="29">
        <f t="shared" si="6"/>
        <v>35522.095000000001</v>
      </c>
      <c r="I74" s="4"/>
    </row>
    <row r="75" spans="1:9" x14ac:dyDescent="0.25">
      <c r="A75" s="3">
        <v>72</v>
      </c>
      <c r="B75" s="26" t="s">
        <v>140</v>
      </c>
      <c r="C75" s="40" t="s">
        <v>11</v>
      </c>
      <c r="D75" s="38">
        <v>218500</v>
      </c>
      <c r="E75" s="32">
        <f t="shared" si="4"/>
        <v>260015</v>
      </c>
      <c r="F75" s="41">
        <v>179216</v>
      </c>
      <c r="G75" s="34">
        <f t="shared" si="5"/>
        <v>213267.04</v>
      </c>
      <c r="H75" s="29">
        <f t="shared" si="6"/>
        <v>236641.02000000002</v>
      </c>
      <c r="I75" s="4"/>
    </row>
    <row r="76" spans="1:9" x14ac:dyDescent="0.25">
      <c r="A76" s="3">
        <v>73</v>
      </c>
      <c r="B76" s="26" t="s">
        <v>141</v>
      </c>
      <c r="C76" s="40" t="s">
        <v>11</v>
      </c>
      <c r="D76" s="38">
        <v>273125</v>
      </c>
      <c r="E76" s="32">
        <f t="shared" si="4"/>
        <v>325018.75</v>
      </c>
      <c r="F76" s="41">
        <v>215059</v>
      </c>
      <c r="G76" s="34">
        <f t="shared" si="5"/>
        <v>255920.21</v>
      </c>
      <c r="H76" s="29">
        <f t="shared" si="6"/>
        <v>290469.48</v>
      </c>
      <c r="I76" s="4"/>
    </row>
    <row r="77" spans="1:9" x14ac:dyDescent="0.25">
      <c r="A77" s="3">
        <v>74</v>
      </c>
      <c r="B77" s="26" t="s">
        <v>25</v>
      </c>
      <c r="C77" s="40" t="s">
        <v>12</v>
      </c>
      <c r="D77" s="38">
        <v>7647500</v>
      </c>
      <c r="E77" s="32">
        <f t="shared" si="4"/>
        <v>9100525</v>
      </c>
      <c r="F77" s="41">
        <v>4779094</v>
      </c>
      <c r="G77" s="34">
        <f t="shared" si="5"/>
        <v>5687121.8600000003</v>
      </c>
      <c r="H77" s="29">
        <f t="shared" si="6"/>
        <v>7393823.4299999997</v>
      </c>
      <c r="I77" s="4"/>
    </row>
    <row r="78" spans="1:9" x14ac:dyDescent="0.25">
      <c r="A78" s="3">
        <v>75</v>
      </c>
      <c r="B78" s="26" t="s">
        <v>26</v>
      </c>
      <c r="C78" s="40" t="s">
        <v>12</v>
      </c>
      <c r="D78" s="38">
        <v>8193750</v>
      </c>
      <c r="E78" s="32">
        <f t="shared" si="4"/>
        <v>9750562.5</v>
      </c>
      <c r="F78" s="41">
        <v>5973867</v>
      </c>
      <c r="G78" s="34">
        <f t="shared" si="5"/>
        <v>7108901.7300000004</v>
      </c>
      <c r="H78" s="29">
        <f t="shared" si="6"/>
        <v>8429732.1150000002</v>
      </c>
      <c r="I78" s="4"/>
    </row>
    <row r="79" spans="1:9" ht="45" x14ac:dyDescent="0.25">
      <c r="A79" s="3">
        <v>76</v>
      </c>
      <c r="B79" s="26" t="s">
        <v>143</v>
      </c>
      <c r="C79" s="40" t="s">
        <v>12</v>
      </c>
      <c r="D79" s="38">
        <v>3277500</v>
      </c>
      <c r="E79" s="32">
        <f t="shared" si="4"/>
        <v>3900225</v>
      </c>
      <c r="F79" s="41">
        <v>2214599</v>
      </c>
      <c r="G79" s="34">
        <f>F79*19%+F79</f>
        <v>2635372.81</v>
      </c>
      <c r="H79" s="29">
        <f t="shared" si="6"/>
        <v>3267798.9050000003</v>
      </c>
      <c r="I79" s="4"/>
    </row>
    <row r="80" spans="1:9" ht="45" x14ac:dyDescent="0.25">
      <c r="A80" s="3">
        <v>77</v>
      </c>
      <c r="B80" s="26" t="s">
        <v>145</v>
      </c>
      <c r="C80" s="40" t="s">
        <v>12</v>
      </c>
      <c r="D80" s="38">
        <v>437000</v>
      </c>
      <c r="E80" s="32">
        <f t="shared" si="4"/>
        <v>520030</v>
      </c>
      <c r="F80" s="41">
        <v>238955</v>
      </c>
      <c r="G80" s="34">
        <f>F80*19%+F80</f>
        <v>284356.45</v>
      </c>
      <c r="H80" s="29">
        <f t="shared" si="6"/>
        <v>402193.22499999998</v>
      </c>
      <c r="I80" s="4"/>
    </row>
    <row r="81" spans="1:9" ht="30" x14ac:dyDescent="0.25">
      <c r="A81" s="3">
        <v>78</v>
      </c>
      <c r="B81" s="25" t="s">
        <v>148</v>
      </c>
      <c r="C81" s="42" t="s">
        <v>64</v>
      </c>
      <c r="D81" s="31">
        <v>950000</v>
      </c>
      <c r="E81" s="32">
        <f t="shared" si="4"/>
        <v>1130500</v>
      </c>
      <c r="F81" s="43">
        <v>2500000</v>
      </c>
      <c r="G81" s="34">
        <f>F81*19%+F81</f>
        <v>2975000</v>
      </c>
      <c r="H81" s="29">
        <f t="shared" si="6"/>
        <v>2052750</v>
      </c>
      <c r="I81" s="4"/>
    </row>
    <row r="82" spans="1:9" ht="45" x14ac:dyDescent="0.25">
      <c r="A82" s="3">
        <v>79</v>
      </c>
      <c r="B82" s="25" t="s">
        <v>150</v>
      </c>
      <c r="C82" s="42" t="s">
        <v>59</v>
      </c>
      <c r="D82" s="31">
        <v>3500000</v>
      </c>
      <c r="E82" s="32">
        <f t="shared" si="4"/>
        <v>4165000</v>
      </c>
      <c r="F82" s="43">
        <v>1200000</v>
      </c>
      <c r="G82" s="34">
        <f>F82*19%+F82</f>
        <v>1428000</v>
      </c>
      <c r="H82" s="29">
        <f t="shared" si="6"/>
        <v>2796500</v>
      </c>
      <c r="I82" s="4"/>
    </row>
    <row r="83" spans="1:9" ht="30" x14ac:dyDescent="0.25">
      <c r="A83" s="3">
        <v>80</v>
      </c>
      <c r="B83" s="25" t="s">
        <v>152</v>
      </c>
      <c r="C83" s="42" t="s">
        <v>64</v>
      </c>
      <c r="D83" s="31">
        <v>1400000</v>
      </c>
      <c r="E83" s="32">
        <f t="shared" si="4"/>
        <v>1666000</v>
      </c>
      <c r="F83" s="44" t="s">
        <v>266</v>
      </c>
      <c r="G83" s="45"/>
      <c r="H83" s="29">
        <f>E83</f>
        <v>1666000</v>
      </c>
      <c r="I83" s="4"/>
    </row>
    <row r="84" spans="1:9" ht="45" x14ac:dyDescent="0.25">
      <c r="A84" s="3">
        <v>81</v>
      </c>
      <c r="B84" s="25" t="s">
        <v>154</v>
      </c>
      <c r="C84" s="42" t="s">
        <v>59</v>
      </c>
      <c r="D84" s="31">
        <v>4500000</v>
      </c>
      <c r="E84" s="32">
        <f t="shared" si="4"/>
        <v>5355000</v>
      </c>
      <c r="F84" s="44" t="s">
        <v>266</v>
      </c>
      <c r="G84" s="45"/>
      <c r="H84" s="29">
        <f t="shared" ref="H84" si="7">E84</f>
        <v>5355000</v>
      </c>
      <c r="I84" s="4"/>
    </row>
    <row r="85" spans="1:9" x14ac:dyDescent="0.25">
      <c r="A85" s="3">
        <v>82</v>
      </c>
      <c r="B85" s="25" t="s">
        <v>158</v>
      </c>
      <c r="C85" s="42" t="s">
        <v>24</v>
      </c>
      <c r="D85" s="31">
        <v>48070</v>
      </c>
      <c r="E85" s="32">
        <f t="shared" si="4"/>
        <v>57203.3</v>
      </c>
      <c r="F85" s="43">
        <v>18666.669999999998</v>
      </c>
      <c r="G85" s="34">
        <f>F85*19%+F85</f>
        <v>22213.337299999999</v>
      </c>
      <c r="H85" s="29">
        <f>(E85+G85)/2</f>
        <v>39708.318650000001</v>
      </c>
      <c r="I85" s="4"/>
    </row>
    <row r="86" spans="1:9" x14ac:dyDescent="0.25">
      <c r="A86" s="66" t="s">
        <v>272</v>
      </c>
      <c r="B86" s="67" t="s">
        <v>271</v>
      </c>
      <c r="C86" s="58"/>
      <c r="D86" s="59">
        <f>SUM(D4:D85)</f>
        <v>67705421</v>
      </c>
      <c r="E86" s="60">
        <f>SUM(E4:E85)</f>
        <v>80569450.989999995</v>
      </c>
      <c r="F86" s="60">
        <f t="shared" ref="F86:H86" si="8">SUM(F4:F85)</f>
        <v>48172045.670000002</v>
      </c>
      <c r="G86" s="61">
        <f t="shared" si="8"/>
        <v>57324734.347300008</v>
      </c>
      <c r="H86" s="57">
        <f t="shared" si="8"/>
        <v>72457592.668650001</v>
      </c>
      <c r="I86" s="62"/>
    </row>
    <row r="87" spans="1:9" ht="72.75" customHeight="1" x14ac:dyDescent="0.25">
      <c r="A87" s="3">
        <v>83</v>
      </c>
      <c r="B87" s="27" t="s">
        <v>267</v>
      </c>
      <c r="C87" s="42" t="s">
        <v>163</v>
      </c>
      <c r="D87" s="46">
        <v>0.15</v>
      </c>
      <c r="E87" s="47">
        <v>0.15</v>
      </c>
      <c r="F87" s="48">
        <v>0.25</v>
      </c>
      <c r="G87" s="49">
        <v>0.25</v>
      </c>
      <c r="H87" s="28">
        <v>0.2</v>
      </c>
      <c r="I87" s="4"/>
    </row>
    <row r="88" spans="1:9" ht="23.25" x14ac:dyDescent="0.35">
      <c r="F88" s="7"/>
      <c r="G88" s="7"/>
      <c r="H88" s="56"/>
    </row>
    <row r="89" spans="1:9" ht="46.5" customHeight="1" x14ac:dyDescent="0.25">
      <c r="A89" s="65" t="s">
        <v>268</v>
      </c>
      <c r="B89" s="65"/>
      <c r="C89" s="65"/>
      <c r="D89" s="65"/>
      <c r="E89" s="65"/>
      <c r="F89" s="65"/>
      <c r="G89" s="65"/>
      <c r="H89" s="65"/>
      <c r="I89" s="65"/>
    </row>
    <row r="90" spans="1:9" ht="30" customHeight="1" x14ac:dyDescent="0.25">
      <c r="A90" s="65" t="s">
        <v>269</v>
      </c>
      <c r="B90" s="65"/>
      <c r="C90" s="65"/>
      <c r="D90" s="65"/>
      <c r="E90" s="65"/>
      <c r="F90" s="65"/>
      <c r="G90" s="65"/>
      <c r="H90" s="65"/>
      <c r="I90" s="65"/>
    </row>
    <row r="91" spans="1:9" x14ac:dyDescent="0.25">
      <c r="A91" s="63"/>
      <c r="B91" s="63"/>
      <c r="C91" s="63"/>
      <c r="D91" s="63"/>
      <c r="E91" s="63"/>
      <c r="F91" s="63"/>
      <c r="G91" s="63"/>
      <c r="H91" s="63"/>
      <c r="I91" s="63"/>
    </row>
    <row r="92" spans="1:9" x14ac:dyDescent="0.25">
      <c r="H92"/>
    </row>
    <row r="93" spans="1:9" x14ac:dyDescent="0.25">
      <c r="H93"/>
    </row>
    <row r="94" spans="1:9" x14ac:dyDescent="0.25">
      <c r="H94"/>
    </row>
    <row r="95" spans="1:9" x14ac:dyDescent="0.25">
      <c r="H95"/>
    </row>
    <row r="96" spans="1:9" x14ac:dyDescent="0.25">
      <c r="H96"/>
    </row>
    <row r="97" spans="6:8" x14ac:dyDescent="0.25">
      <c r="F97" s="5"/>
      <c r="H97"/>
    </row>
    <row r="98" spans="6:8" x14ac:dyDescent="0.25">
      <c r="F98" s="5"/>
      <c r="H98"/>
    </row>
    <row r="99" spans="6:8" x14ac:dyDescent="0.25">
      <c r="F99" s="5"/>
      <c r="H99"/>
    </row>
    <row r="100" spans="6:8" x14ac:dyDescent="0.25">
      <c r="F100" s="5"/>
      <c r="H100"/>
    </row>
    <row r="101" spans="6:8" x14ac:dyDescent="0.25">
      <c r="F101" s="5"/>
      <c r="H101"/>
    </row>
    <row r="102" spans="6:8" x14ac:dyDescent="0.25">
      <c r="F102" s="5"/>
      <c r="H102"/>
    </row>
    <row r="103" spans="6:8" x14ac:dyDescent="0.25">
      <c r="F103" s="5"/>
      <c r="H103"/>
    </row>
    <row r="104" spans="6:8" x14ac:dyDescent="0.25">
      <c r="F104" s="5"/>
      <c r="H104"/>
    </row>
    <row r="105" spans="6:8" x14ac:dyDescent="0.25">
      <c r="F105" s="5"/>
      <c r="H105"/>
    </row>
    <row r="106" spans="6:8" x14ac:dyDescent="0.25">
      <c r="F106" s="5"/>
      <c r="H106"/>
    </row>
    <row r="107" spans="6:8" x14ac:dyDescent="0.25">
      <c r="F107" s="5"/>
      <c r="H107"/>
    </row>
    <row r="108" spans="6:8" x14ac:dyDescent="0.25">
      <c r="F108" s="5"/>
      <c r="H108"/>
    </row>
    <row r="109" spans="6:8" x14ac:dyDescent="0.25">
      <c r="F109" s="5"/>
      <c r="H109"/>
    </row>
    <row r="110" spans="6:8" x14ac:dyDescent="0.25">
      <c r="F110" s="5"/>
      <c r="H110"/>
    </row>
    <row r="111" spans="6:8" x14ac:dyDescent="0.25">
      <c r="F111" s="5"/>
      <c r="H111"/>
    </row>
    <row r="112" spans="6:8" x14ac:dyDescent="0.25">
      <c r="F112" s="5"/>
      <c r="H112"/>
    </row>
    <row r="113" spans="6:8" x14ac:dyDescent="0.25">
      <c r="F113" s="5"/>
      <c r="H113"/>
    </row>
    <row r="114" spans="6:8" x14ac:dyDescent="0.25">
      <c r="H114"/>
    </row>
    <row r="115" spans="6:8" x14ac:dyDescent="0.25">
      <c r="F115" s="5"/>
      <c r="H115"/>
    </row>
    <row r="116" spans="6:8" x14ac:dyDescent="0.25">
      <c r="F116" s="5"/>
      <c r="H116"/>
    </row>
    <row r="117" spans="6:8" x14ac:dyDescent="0.25">
      <c r="F117" s="5"/>
      <c r="H117"/>
    </row>
    <row r="118" spans="6:8" x14ac:dyDescent="0.25">
      <c r="F118" s="5"/>
      <c r="H118"/>
    </row>
    <row r="119" spans="6:8" x14ac:dyDescent="0.25">
      <c r="F119" s="5"/>
      <c r="H119"/>
    </row>
    <row r="120" spans="6:8" x14ac:dyDescent="0.25">
      <c r="F120" s="5"/>
      <c r="H120"/>
    </row>
    <row r="121" spans="6:8" x14ac:dyDescent="0.25">
      <c r="F121" s="5"/>
      <c r="H121"/>
    </row>
    <row r="122" spans="6:8" x14ac:dyDescent="0.25">
      <c r="F122" s="5"/>
      <c r="H122"/>
    </row>
    <row r="123" spans="6:8" x14ac:dyDescent="0.25">
      <c r="F123" s="5"/>
      <c r="H123"/>
    </row>
    <row r="124" spans="6:8" x14ac:dyDescent="0.25">
      <c r="F124" s="5"/>
      <c r="H124"/>
    </row>
    <row r="125" spans="6:8" x14ac:dyDescent="0.25">
      <c r="F125" s="5"/>
      <c r="H125"/>
    </row>
    <row r="126" spans="6:8" x14ac:dyDescent="0.25">
      <c r="F126" s="5"/>
      <c r="H126"/>
    </row>
    <row r="127" spans="6:8" x14ac:dyDescent="0.25">
      <c r="F127" s="5"/>
      <c r="H127"/>
    </row>
    <row r="128" spans="6:8" x14ac:dyDescent="0.25">
      <c r="F128" s="5"/>
      <c r="H128"/>
    </row>
    <row r="129" spans="6:8" x14ac:dyDescent="0.25">
      <c r="F129" s="5"/>
      <c r="H129"/>
    </row>
    <row r="130" spans="6:8" x14ac:dyDescent="0.25">
      <c r="F130" s="5"/>
      <c r="H130"/>
    </row>
    <row r="131" spans="6:8" x14ac:dyDescent="0.25">
      <c r="F131" s="5"/>
      <c r="H131"/>
    </row>
    <row r="132" spans="6:8" x14ac:dyDescent="0.25">
      <c r="F132" s="5"/>
      <c r="H132"/>
    </row>
    <row r="133" spans="6:8" x14ac:dyDescent="0.25">
      <c r="F133" s="5"/>
      <c r="H133"/>
    </row>
    <row r="134" spans="6:8" x14ac:dyDescent="0.25">
      <c r="F134" s="5"/>
      <c r="H134"/>
    </row>
    <row r="135" spans="6:8" x14ac:dyDescent="0.25">
      <c r="F135" s="5"/>
      <c r="H135"/>
    </row>
    <row r="136" spans="6:8" x14ac:dyDescent="0.25">
      <c r="F136" s="5"/>
      <c r="H136"/>
    </row>
    <row r="137" spans="6:8" x14ac:dyDescent="0.25">
      <c r="F137" s="5"/>
      <c r="H137"/>
    </row>
    <row r="138" spans="6:8" x14ac:dyDescent="0.25">
      <c r="F138" s="5"/>
      <c r="H138"/>
    </row>
    <row r="139" spans="6:8" x14ac:dyDescent="0.25">
      <c r="F139" s="5"/>
      <c r="H139"/>
    </row>
    <row r="140" spans="6:8" x14ac:dyDescent="0.25">
      <c r="F140" s="5"/>
      <c r="H140"/>
    </row>
    <row r="141" spans="6:8" x14ac:dyDescent="0.25">
      <c r="F141" s="5"/>
      <c r="H141"/>
    </row>
    <row r="142" spans="6:8" x14ac:dyDescent="0.25">
      <c r="F142" s="5"/>
      <c r="H142"/>
    </row>
    <row r="143" spans="6:8" x14ac:dyDescent="0.25">
      <c r="F143" s="5"/>
      <c r="H143"/>
    </row>
    <row r="144" spans="6:8" x14ac:dyDescent="0.25">
      <c r="F144" s="5"/>
      <c r="H144"/>
    </row>
    <row r="145" spans="6:8" x14ac:dyDescent="0.25">
      <c r="F145" s="5"/>
      <c r="H145"/>
    </row>
    <row r="146" spans="6:8" x14ac:dyDescent="0.25">
      <c r="F146" s="5"/>
      <c r="H146"/>
    </row>
    <row r="147" spans="6:8" x14ac:dyDescent="0.25">
      <c r="F147" s="5"/>
      <c r="H147"/>
    </row>
    <row r="148" spans="6:8" x14ac:dyDescent="0.25">
      <c r="F148" s="5"/>
      <c r="H148"/>
    </row>
    <row r="149" spans="6:8" x14ac:dyDescent="0.25">
      <c r="F149" s="5"/>
      <c r="H149"/>
    </row>
    <row r="150" spans="6:8" x14ac:dyDescent="0.25">
      <c r="F150" s="5"/>
      <c r="H150"/>
    </row>
    <row r="151" spans="6:8" x14ac:dyDescent="0.25">
      <c r="F151" s="5"/>
      <c r="H151"/>
    </row>
    <row r="152" spans="6:8" x14ac:dyDescent="0.25">
      <c r="F152" s="5"/>
      <c r="H152"/>
    </row>
    <row r="153" spans="6:8" x14ac:dyDescent="0.25">
      <c r="F153" s="5"/>
      <c r="H153"/>
    </row>
    <row r="154" spans="6:8" x14ac:dyDescent="0.25">
      <c r="F154" s="5"/>
      <c r="H154"/>
    </row>
    <row r="155" spans="6:8" x14ac:dyDescent="0.25">
      <c r="F155" s="5"/>
      <c r="H155"/>
    </row>
    <row r="156" spans="6:8" x14ac:dyDescent="0.25">
      <c r="F156" s="5"/>
      <c r="H156"/>
    </row>
    <row r="157" spans="6:8" x14ac:dyDescent="0.25">
      <c r="F157" s="5"/>
      <c r="H157"/>
    </row>
    <row r="158" spans="6:8" x14ac:dyDescent="0.25">
      <c r="F158" s="5"/>
      <c r="H158"/>
    </row>
    <row r="159" spans="6:8" x14ac:dyDescent="0.25">
      <c r="F159" s="5"/>
      <c r="H159"/>
    </row>
    <row r="160" spans="6:8" x14ac:dyDescent="0.25">
      <c r="F160" s="5"/>
      <c r="H160"/>
    </row>
    <row r="161" spans="6:8" x14ac:dyDescent="0.25">
      <c r="H161"/>
    </row>
    <row r="162" spans="6:8" x14ac:dyDescent="0.25">
      <c r="F162" s="5"/>
      <c r="H162"/>
    </row>
    <row r="163" spans="6:8" x14ac:dyDescent="0.25">
      <c r="F163" s="5"/>
      <c r="H163"/>
    </row>
    <row r="164" spans="6:8" x14ac:dyDescent="0.25">
      <c r="F164" s="5"/>
      <c r="H164"/>
    </row>
    <row r="165" spans="6:8" x14ac:dyDescent="0.25">
      <c r="F165" s="5"/>
      <c r="H165"/>
    </row>
    <row r="166" spans="6:8" x14ac:dyDescent="0.25">
      <c r="F166" s="5"/>
      <c r="H166"/>
    </row>
    <row r="167" spans="6:8" x14ac:dyDescent="0.25">
      <c r="F167" s="5"/>
      <c r="H167"/>
    </row>
    <row r="168" spans="6:8" x14ac:dyDescent="0.25">
      <c r="F168" s="5"/>
      <c r="H168"/>
    </row>
    <row r="169" spans="6:8" x14ac:dyDescent="0.25">
      <c r="F169" s="5"/>
      <c r="H169"/>
    </row>
    <row r="170" spans="6:8" x14ac:dyDescent="0.25">
      <c r="F170" s="5"/>
      <c r="H170"/>
    </row>
    <row r="171" spans="6:8" x14ac:dyDescent="0.25">
      <c r="F171" s="5"/>
      <c r="H171"/>
    </row>
    <row r="172" spans="6:8" x14ac:dyDescent="0.25">
      <c r="F172" s="5"/>
      <c r="H172"/>
    </row>
    <row r="173" spans="6:8" x14ac:dyDescent="0.25">
      <c r="F173" s="5"/>
      <c r="H173"/>
    </row>
    <row r="174" spans="6:8" x14ac:dyDescent="0.25">
      <c r="F174" s="5"/>
      <c r="H174"/>
    </row>
    <row r="175" spans="6:8" x14ac:dyDescent="0.25">
      <c r="F175" s="5"/>
      <c r="H175"/>
    </row>
    <row r="176" spans="6:8" x14ac:dyDescent="0.25">
      <c r="F176" s="5"/>
      <c r="H176"/>
    </row>
    <row r="177" spans="6:8" x14ac:dyDescent="0.25">
      <c r="F177" s="5"/>
      <c r="H177"/>
    </row>
    <row r="178" spans="6:8" x14ac:dyDescent="0.25">
      <c r="F178" s="5"/>
      <c r="H178"/>
    </row>
    <row r="179" spans="6:8" x14ac:dyDescent="0.25">
      <c r="F179" s="5"/>
      <c r="H179"/>
    </row>
    <row r="180" spans="6:8" x14ac:dyDescent="0.25">
      <c r="F180" s="5"/>
      <c r="H180"/>
    </row>
    <row r="181" spans="6:8" x14ac:dyDescent="0.25">
      <c r="F181" s="5"/>
      <c r="H181"/>
    </row>
    <row r="182" spans="6:8" x14ac:dyDescent="0.25">
      <c r="F182" s="5"/>
      <c r="H182"/>
    </row>
    <row r="183" spans="6:8" x14ac:dyDescent="0.25">
      <c r="F183" s="5"/>
      <c r="H183"/>
    </row>
    <row r="184" spans="6:8" x14ac:dyDescent="0.25">
      <c r="F184" s="5"/>
      <c r="H184"/>
    </row>
    <row r="185" spans="6:8" x14ac:dyDescent="0.25">
      <c r="F185" s="5"/>
      <c r="H185"/>
    </row>
    <row r="186" spans="6:8" x14ac:dyDescent="0.25">
      <c r="F186" s="5"/>
      <c r="H186"/>
    </row>
    <row r="187" spans="6:8" x14ac:dyDescent="0.25">
      <c r="F187" s="5"/>
      <c r="H187"/>
    </row>
    <row r="188" spans="6:8" x14ac:dyDescent="0.25">
      <c r="F188" s="5"/>
      <c r="H188"/>
    </row>
    <row r="189" spans="6:8" x14ac:dyDescent="0.25">
      <c r="F189" s="5"/>
      <c r="H189"/>
    </row>
    <row r="190" spans="6:8" x14ac:dyDescent="0.25">
      <c r="F190" s="5"/>
      <c r="H190"/>
    </row>
    <row r="191" spans="6:8" x14ac:dyDescent="0.25">
      <c r="F191" s="5"/>
      <c r="H191"/>
    </row>
    <row r="192" spans="6:8" x14ac:dyDescent="0.25">
      <c r="F192" s="5"/>
      <c r="H192"/>
    </row>
    <row r="193" spans="6:8" x14ac:dyDescent="0.25">
      <c r="F193" s="5"/>
      <c r="H193"/>
    </row>
    <row r="194" spans="6:8" x14ac:dyDescent="0.25">
      <c r="F194" s="5"/>
      <c r="H194"/>
    </row>
    <row r="195" spans="6:8" x14ac:dyDescent="0.25">
      <c r="F195" s="5"/>
      <c r="H195"/>
    </row>
    <row r="196" spans="6:8" x14ac:dyDescent="0.25">
      <c r="F196" s="5"/>
      <c r="H196"/>
    </row>
    <row r="197" spans="6:8" x14ac:dyDescent="0.25">
      <c r="F197" s="5"/>
      <c r="H197"/>
    </row>
    <row r="198" spans="6:8" x14ac:dyDescent="0.25">
      <c r="F198" s="5"/>
      <c r="H198"/>
    </row>
    <row r="199" spans="6:8" x14ac:dyDescent="0.25">
      <c r="F199" s="5"/>
      <c r="H199"/>
    </row>
    <row r="200" spans="6:8" x14ac:dyDescent="0.25">
      <c r="F200" s="5"/>
      <c r="H200"/>
    </row>
    <row r="201" spans="6:8" x14ac:dyDescent="0.25">
      <c r="F201" s="5"/>
      <c r="H201"/>
    </row>
    <row r="202" spans="6:8" x14ac:dyDescent="0.25">
      <c r="F202" s="5"/>
      <c r="H202"/>
    </row>
    <row r="203" spans="6:8" x14ac:dyDescent="0.25">
      <c r="F203" s="5"/>
      <c r="H203"/>
    </row>
    <row r="204" spans="6:8" x14ac:dyDescent="0.25">
      <c r="F204" s="5"/>
      <c r="H204"/>
    </row>
    <row r="205" spans="6:8" x14ac:dyDescent="0.25">
      <c r="F205" s="5"/>
      <c r="H205"/>
    </row>
    <row r="206" spans="6:8" x14ac:dyDescent="0.25">
      <c r="F206" s="5"/>
      <c r="H206"/>
    </row>
    <row r="207" spans="6:8" x14ac:dyDescent="0.25">
      <c r="F207" s="5"/>
      <c r="H207"/>
    </row>
    <row r="208" spans="6:8" x14ac:dyDescent="0.25">
      <c r="F208" s="5"/>
      <c r="H208"/>
    </row>
    <row r="209" spans="6:8" x14ac:dyDescent="0.25">
      <c r="F209" s="5"/>
      <c r="H209"/>
    </row>
    <row r="210" spans="6:8" x14ac:dyDescent="0.25">
      <c r="F210" s="5"/>
      <c r="H210"/>
    </row>
    <row r="211" spans="6:8" x14ac:dyDescent="0.25">
      <c r="F211" s="5"/>
      <c r="H211"/>
    </row>
    <row r="212" spans="6:8" x14ac:dyDescent="0.25">
      <c r="F212" s="5"/>
      <c r="H212"/>
    </row>
    <row r="213" spans="6:8" x14ac:dyDescent="0.25">
      <c r="H213"/>
    </row>
    <row r="214" spans="6:8" x14ac:dyDescent="0.25">
      <c r="H214"/>
    </row>
    <row r="215" spans="6:8" x14ac:dyDescent="0.25">
      <c r="H215"/>
    </row>
    <row r="216" spans="6:8" x14ac:dyDescent="0.25">
      <c r="H216"/>
    </row>
    <row r="217" spans="6:8" x14ac:dyDescent="0.25">
      <c r="H217"/>
    </row>
    <row r="218" spans="6:8" x14ac:dyDescent="0.25">
      <c r="H218"/>
    </row>
    <row r="219" spans="6:8" x14ac:dyDescent="0.25">
      <c r="H219"/>
    </row>
    <row r="220" spans="6:8" x14ac:dyDescent="0.25">
      <c r="H220"/>
    </row>
    <row r="221" spans="6:8" x14ac:dyDescent="0.25">
      <c r="H221"/>
    </row>
    <row r="222" spans="6:8" x14ac:dyDescent="0.25">
      <c r="H222"/>
    </row>
    <row r="223" spans="6:8" x14ac:dyDescent="0.25">
      <c r="H223"/>
    </row>
    <row r="224" spans="6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266" spans="8:8" x14ac:dyDescent="0.25">
      <c r="H266"/>
    </row>
    <row r="267" spans="8:8" x14ac:dyDescent="0.25">
      <c r="H267"/>
    </row>
    <row r="268" spans="8:8" x14ac:dyDescent="0.25">
      <c r="H268"/>
    </row>
    <row r="269" spans="8:8" x14ac:dyDescent="0.25">
      <c r="H269"/>
    </row>
    <row r="270" spans="8:8" x14ac:dyDescent="0.25">
      <c r="H270"/>
    </row>
    <row r="271" spans="8:8" x14ac:dyDescent="0.25">
      <c r="H271"/>
    </row>
    <row r="272" spans="8:8" x14ac:dyDescent="0.25">
      <c r="H272"/>
    </row>
    <row r="273" spans="8:8" x14ac:dyDescent="0.25">
      <c r="H273"/>
    </row>
    <row r="274" spans="8:8" x14ac:dyDescent="0.25">
      <c r="H274"/>
    </row>
    <row r="275" spans="8:8" x14ac:dyDescent="0.25">
      <c r="H275"/>
    </row>
    <row r="276" spans="8:8" x14ac:dyDescent="0.25">
      <c r="H276"/>
    </row>
    <row r="277" spans="8:8" x14ac:dyDescent="0.25">
      <c r="H277"/>
    </row>
    <row r="278" spans="8:8" x14ac:dyDescent="0.25">
      <c r="H278"/>
    </row>
    <row r="279" spans="8:8" x14ac:dyDescent="0.25">
      <c r="H279"/>
    </row>
    <row r="280" spans="8:8" x14ac:dyDescent="0.25">
      <c r="H280"/>
    </row>
    <row r="281" spans="8:8" x14ac:dyDescent="0.25">
      <c r="H281"/>
    </row>
    <row r="282" spans="8:8" x14ac:dyDescent="0.25">
      <c r="H282"/>
    </row>
    <row r="283" spans="8:8" x14ac:dyDescent="0.25">
      <c r="H283"/>
    </row>
    <row r="284" spans="8:8" x14ac:dyDescent="0.25">
      <c r="H284"/>
    </row>
    <row r="285" spans="8:8" x14ac:dyDescent="0.25">
      <c r="H285"/>
    </row>
    <row r="286" spans="8:8" x14ac:dyDescent="0.25">
      <c r="H286"/>
    </row>
    <row r="287" spans="8:8" x14ac:dyDescent="0.25">
      <c r="H287"/>
    </row>
    <row r="288" spans="8:8" x14ac:dyDescent="0.25">
      <c r="H288"/>
    </row>
    <row r="289" spans="8:8" x14ac:dyDescent="0.25">
      <c r="H289"/>
    </row>
    <row r="290" spans="8:8" x14ac:dyDescent="0.25">
      <c r="H290"/>
    </row>
    <row r="291" spans="8:8" x14ac:dyDescent="0.25">
      <c r="H291"/>
    </row>
    <row r="292" spans="8:8" x14ac:dyDescent="0.25">
      <c r="H292"/>
    </row>
    <row r="293" spans="8:8" x14ac:dyDescent="0.25">
      <c r="H293"/>
    </row>
    <row r="294" spans="8:8" x14ac:dyDescent="0.25">
      <c r="H294"/>
    </row>
    <row r="295" spans="8:8" x14ac:dyDescent="0.25">
      <c r="H295"/>
    </row>
    <row r="296" spans="8:8" x14ac:dyDescent="0.25">
      <c r="H296"/>
    </row>
    <row r="297" spans="8:8" x14ac:dyDescent="0.25">
      <c r="H297"/>
    </row>
    <row r="298" spans="8:8" x14ac:dyDescent="0.25">
      <c r="H298"/>
    </row>
    <row r="299" spans="8:8" x14ac:dyDescent="0.25">
      <c r="H299"/>
    </row>
    <row r="300" spans="8:8" x14ac:dyDescent="0.25">
      <c r="H300"/>
    </row>
    <row r="301" spans="8:8" x14ac:dyDescent="0.25">
      <c r="H301"/>
    </row>
    <row r="302" spans="8:8" x14ac:dyDescent="0.25">
      <c r="H302"/>
    </row>
    <row r="303" spans="8:8" x14ac:dyDescent="0.25">
      <c r="H303"/>
    </row>
    <row r="304" spans="8:8" x14ac:dyDescent="0.25">
      <c r="H304"/>
    </row>
    <row r="305" spans="8:8" x14ac:dyDescent="0.25">
      <c r="H305"/>
    </row>
    <row r="306" spans="8:8" x14ac:dyDescent="0.25">
      <c r="H306"/>
    </row>
    <row r="307" spans="8:8" x14ac:dyDescent="0.25">
      <c r="H307"/>
    </row>
    <row r="308" spans="8:8" x14ac:dyDescent="0.25">
      <c r="H308"/>
    </row>
    <row r="309" spans="8:8" x14ac:dyDescent="0.25">
      <c r="H309"/>
    </row>
    <row r="310" spans="8:8" x14ac:dyDescent="0.25">
      <c r="H310"/>
    </row>
    <row r="311" spans="8:8" x14ac:dyDescent="0.25">
      <c r="H311"/>
    </row>
    <row r="312" spans="8:8" x14ac:dyDescent="0.25">
      <c r="H312"/>
    </row>
    <row r="313" spans="8:8" x14ac:dyDescent="0.25">
      <c r="H313"/>
    </row>
    <row r="314" spans="8:8" x14ac:dyDescent="0.25">
      <c r="H314"/>
    </row>
    <row r="315" spans="8:8" x14ac:dyDescent="0.25">
      <c r="H315"/>
    </row>
    <row r="316" spans="8:8" x14ac:dyDescent="0.25">
      <c r="H316"/>
    </row>
    <row r="317" spans="8:8" x14ac:dyDescent="0.25">
      <c r="H317"/>
    </row>
    <row r="318" spans="8:8" x14ac:dyDescent="0.25">
      <c r="H318"/>
    </row>
    <row r="319" spans="8:8" x14ac:dyDescent="0.25">
      <c r="H319"/>
    </row>
    <row r="320" spans="8:8" x14ac:dyDescent="0.25">
      <c r="H320"/>
    </row>
    <row r="321" spans="8:8" x14ac:dyDescent="0.25">
      <c r="H321"/>
    </row>
    <row r="322" spans="8:8" x14ac:dyDescent="0.25">
      <c r="H322"/>
    </row>
    <row r="323" spans="8:8" x14ac:dyDescent="0.25">
      <c r="H323"/>
    </row>
    <row r="324" spans="8:8" x14ac:dyDescent="0.25">
      <c r="H324"/>
    </row>
    <row r="325" spans="8:8" x14ac:dyDescent="0.25">
      <c r="H325"/>
    </row>
    <row r="326" spans="8:8" x14ac:dyDescent="0.25">
      <c r="H326"/>
    </row>
    <row r="327" spans="8:8" x14ac:dyDescent="0.25">
      <c r="H327"/>
    </row>
    <row r="328" spans="8:8" x14ac:dyDescent="0.25">
      <c r="H328"/>
    </row>
    <row r="329" spans="8:8" x14ac:dyDescent="0.25">
      <c r="H329"/>
    </row>
    <row r="330" spans="8:8" x14ac:dyDescent="0.25">
      <c r="H330"/>
    </row>
    <row r="331" spans="8:8" x14ac:dyDescent="0.25">
      <c r="H331"/>
    </row>
    <row r="332" spans="8:8" x14ac:dyDescent="0.25">
      <c r="H332"/>
    </row>
    <row r="333" spans="8:8" x14ac:dyDescent="0.25">
      <c r="H333"/>
    </row>
    <row r="334" spans="8:8" x14ac:dyDescent="0.25">
      <c r="H334"/>
    </row>
    <row r="335" spans="8:8" x14ac:dyDescent="0.25">
      <c r="H335"/>
    </row>
    <row r="336" spans="8:8" x14ac:dyDescent="0.25">
      <c r="H336"/>
    </row>
    <row r="337" spans="8:8" x14ac:dyDescent="0.25">
      <c r="H337"/>
    </row>
    <row r="338" spans="8:8" x14ac:dyDescent="0.25">
      <c r="H338"/>
    </row>
    <row r="339" spans="8:8" x14ac:dyDescent="0.25">
      <c r="H339"/>
    </row>
    <row r="340" spans="8:8" x14ac:dyDescent="0.25">
      <c r="H340"/>
    </row>
    <row r="341" spans="8:8" x14ac:dyDescent="0.25">
      <c r="H341"/>
    </row>
    <row r="342" spans="8:8" x14ac:dyDescent="0.25">
      <c r="H342"/>
    </row>
    <row r="343" spans="8:8" x14ac:dyDescent="0.25">
      <c r="H343"/>
    </row>
    <row r="344" spans="8:8" x14ac:dyDescent="0.25">
      <c r="H344"/>
    </row>
    <row r="345" spans="8:8" x14ac:dyDescent="0.25">
      <c r="H345"/>
    </row>
    <row r="346" spans="8:8" x14ac:dyDescent="0.25">
      <c r="H346"/>
    </row>
    <row r="347" spans="8:8" x14ac:dyDescent="0.25">
      <c r="H347"/>
    </row>
    <row r="348" spans="8:8" x14ac:dyDescent="0.25">
      <c r="H348"/>
    </row>
    <row r="349" spans="8:8" x14ac:dyDescent="0.25">
      <c r="H349"/>
    </row>
    <row r="350" spans="8:8" x14ac:dyDescent="0.25">
      <c r="H350"/>
    </row>
    <row r="351" spans="8:8" x14ac:dyDescent="0.25">
      <c r="H351"/>
    </row>
    <row r="352" spans="8:8" x14ac:dyDescent="0.25">
      <c r="H352"/>
    </row>
    <row r="353" spans="8:8" x14ac:dyDescent="0.25">
      <c r="H353"/>
    </row>
    <row r="354" spans="8:8" x14ac:dyDescent="0.25">
      <c r="H354"/>
    </row>
    <row r="355" spans="8:8" x14ac:dyDescent="0.25">
      <c r="H355"/>
    </row>
    <row r="356" spans="8:8" x14ac:dyDescent="0.25">
      <c r="H356"/>
    </row>
    <row r="357" spans="8:8" x14ac:dyDescent="0.25">
      <c r="H357"/>
    </row>
    <row r="358" spans="8:8" x14ac:dyDescent="0.25">
      <c r="H358"/>
    </row>
    <row r="359" spans="8:8" x14ac:dyDescent="0.25">
      <c r="H359"/>
    </row>
    <row r="360" spans="8:8" x14ac:dyDescent="0.25">
      <c r="H360"/>
    </row>
    <row r="361" spans="8:8" x14ac:dyDescent="0.25">
      <c r="H361"/>
    </row>
    <row r="362" spans="8:8" x14ac:dyDescent="0.25">
      <c r="H362"/>
    </row>
    <row r="363" spans="8:8" x14ac:dyDescent="0.25">
      <c r="H363"/>
    </row>
    <row r="364" spans="8:8" x14ac:dyDescent="0.25">
      <c r="H364"/>
    </row>
    <row r="365" spans="8:8" x14ac:dyDescent="0.25">
      <c r="H365"/>
    </row>
    <row r="366" spans="8:8" x14ac:dyDescent="0.25">
      <c r="H366"/>
    </row>
    <row r="367" spans="8:8" x14ac:dyDescent="0.25">
      <c r="H367"/>
    </row>
    <row r="368" spans="8:8" x14ac:dyDescent="0.25">
      <c r="H368"/>
    </row>
    <row r="369" spans="8:8" x14ac:dyDescent="0.25">
      <c r="H369"/>
    </row>
    <row r="370" spans="8:8" x14ac:dyDescent="0.25">
      <c r="H370"/>
    </row>
    <row r="371" spans="8:8" x14ac:dyDescent="0.25">
      <c r="H371"/>
    </row>
    <row r="372" spans="8:8" x14ac:dyDescent="0.25">
      <c r="H372"/>
    </row>
    <row r="373" spans="8:8" x14ac:dyDescent="0.25">
      <c r="H373"/>
    </row>
    <row r="374" spans="8:8" x14ac:dyDescent="0.25">
      <c r="H374"/>
    </row>
    <row r="375" spans="8:8" x14ac:dyDescent="0.25">
      <c r="H375"/>
    </row>
    <row r="376" spans="8:8" x14ac:dyDescent="0.25">
      <c r="H376"/>
    </row>
    <row r="377" spans="8:8" x14ac:dyDescent="0.25">
      <c r="H377"/>
    </row>
    <row r="378" spans="8:8" x14ac:dyDescent="0.25">
      <c r="H378"/>
    </row>
    <row r="379" spans="8:8" x14ac:dyDescent="0.25">
      <c r="H379"/>
    </row>
    <row r="380" spans="8:8" x14ac:dyDescent="0.25">
      <c r="H380"/>
    </row>
    <row r="381" spans="8:8" x14ac:dyDescent="0.25">
      <c r="H381"/>
    </row>
    <row r="382" spans="8:8" x14ac:dyDescent="0.25">
      <c r="H382"/>
    </row>
    <row r="383" spans="8:8" x14ac:dyDescent="0.25">
      <c r="H383"/>
    </row>
    <row r="384" spans="8:8" x14ac:dyDescent="0.25">
      <c r="H384"/>
    </row>
    <row r="385" spans="8:8" x14ac:dyDescent="0.25">
      <c r="H385"/>
    </row>
    <row r="386" spans="8:8" x14ac:dyDescent="0.25">
      <c r="H386"/>
    </row>
    <row r="387" spans="8:8" x14ac:dyDescent="0.25">
      <c r="H387"/>
    </row>
    <row r="388" spans="8:8" x14ac:dyDescent="0.25">
      <c r="H388"/>
    </row>
    <row r="389" spans="8:8" x14ac:dyDescent="0.25">
      <c r="H389"/>
    </row>
    <row r="390" spans="8:8" x14ac:dyDescent="0.25">
      <c r="H390"/>
    </row>
    <row r="391" spans="8:8" x14ac:dyDescent="0.25">
      <c r="H391"/>
    </row>
    <row r="392" spans="8:8" x14ac:dyDescent="0.25">
      <c r="H392"/>
    </row>
    <row r="393" spans="8:8" x14ac:dyDescent="0.25">
      <c r="H393"/>
    </row>
    <row r="394" spans="8:8" x14ac:dyDescent="0.25">
      <c r="H394"/>
    </row>
    <row r="395" spans="8:8" x14ac:dyDescent="0.25">
      <c r="H395"/>
    </row>
    <row r="396" spans="8:8" x14ac:dyDescent="0.25">
      <c r="H396"/>
    </row>
    <row r="397" spans="8:8" x14ac:dyDescent="0.25">
      <c r="H397"/>
    </row>
    <row r="398" spans="8:8" x14ac:dyDescent="0.25">
      <c r="H398"/>
    </row>
    <row r="399" spans="8:8" x14ac:dyDescent="0.25">
      <c r="H399"/>
    </row>
    <row r="400" spans="8:8" x14ac:dyDescent="0.25">
      <c r="H400"/>
    </row>
    <row r="401" spans="8:8" x14ac:dyDescent="0.25">
      <c r="H401"/>
    </row>
    <row r="402" spans="8:8" x14ac:dyDescent="0.25">
      <c r="H402"/>
    </row>
    <row r="403" spans="8:8" x14ac:dyDescent="0.25">
      <c r="H403"/>
    </row>
    <row r="404" spans="8:8" x14ac:dyDescent="0.25">
      <c r="H404"/>
    </row>
    <row r="405" spans="8:8" x14ac:dyDescent="0.25">
      <c r="H405"/>
    </row>
    <row r="406" spans="8:8" x14ac:dyDescent="0.25">
      <c r="H406"/>
    </row>
    <row r="407" spans="8:8" x14ac:dyDescent="0.25">
      <c r="H407"/>
    </row>
    <row r="408" spans="8:8" x14ac:dyDescent="0.25">
      <c r="H408"/>
    </row>
    <row r="409" spans="8:8" x14ac:dyDescent="0.25">
      <c r="H409"/>
    </row>
    <row r="410" spans="8:8" x14ac:dyDescent="0.25">
      <c r="H410"/>
    </row>
    <row r="411" spans="8:8" x14ac:dyDescent="0.25">
      <c r="H411"/>
    </row>
    <row r="412" spans="8:8" x14ac:dyDescent="0.25">
      <c r="H412"/>
    </row>
    <row r="413" spans="8:8" x14ac:dyDescent="0.25">
      <c r="H413"/>
    </row>
    <row r="414" spans="8:8" x14ac:dyDescent="0.25">
      <c r="H414"/>
    </row>
    <row r="415" spans="8:8" x14ac:dyDescent="0.25">
      <c r="H415"/>
    </row>
    <row r="416" spans="8:8" x14ac:dyDescent="0.25">
      <c r="H416"/>
    </row>
    <row r="417" spans="8:8" x14ac:dyDescent="0.25">
      <c r="H417"/>
    </row>
    <row r="418" spans="8:8" x14ac:dyDescent="0.25">
      <c r="H418"/>
    </row>
    <row r="419" spans="8:8" x14ac:dyDescent="0.25">
      <c r="H419"/>
    </row>
    <row r="420" spans="8:8" x14ac:dyDescent="0.25">
      <c r="H420"/>
    </row>
    <row r="421" spans="8:8" x14ac:dyDescent="0.25">
      <c r="H421"/>
    </row>
    <row r="422" spans="8:8" x14ac:dyDescent="0.25">
      <c r="H422"/>
    </row>
    <row r="423" spans="8:8" x14ac:dyDescent="0.25">
      <c r="H423"/>
    </row>
    <row r="424" spans="8:8" x14ac:dyDescent="0.25">
      <c r="H424"/>
    </row>
    <row r="425" spans="8:8" x14ac:dyDescent="0.25">
      <c r="H425"/>
    </row>
    <row r="426" spans="8:8" x14ac:dyDescent="0.25">
      <c r="H426"/>
    </row>
  </sheetData>
  <mergeCells count="6">
    <mergeCell ref="A1:I1"/>
    <mergeCell ref="F2:G2"/>
    <mergeCell ref="A89:I89"/>
    <mergeCell ref="A91:I91"/>
    <mergeCell ref="A90:I90"/>
    <mergeCell ref="A86:B86"/>
  </mergeCells>
  <pageMargins left="0.7" right="0.7" top="0.75" bottom="0.75" header="0.3" footer="0.3"/>
  <pageSetup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C0AE-C445-4FFF-9259-4E7E20DA6E08}">
  <dimension ref="A1:E84"/>
  <sheetViews>
    <sheetView topLeftCell="A49" workbookViewId="0">
      <selection activeCell="C83" sqref="C83"/>
    </sheetView>
  </sheetViews>
  <sheetFormatPr baseColWidth="10" defaultRowHeight="15" x14ac:dyDescent="0.25"/>
  <cols>
    <col min="1" max="1" width="10.140625" customWidth="1"/>
    <col min="2" max="2" width="67.42578125" customWidth="1"/>
    <col min="5" max="5" width="13.140625" bestFit="1" customWidth="1"/>
  </cols>
  <sheetData>
    <row r="1" spans="1:5" x14ac:dyDescent="0.25">
      <c r="A1" t="s">
        <v>0</v>
      </c>
      <c r="B1" t="s">
        <v>165</v>
      </c>
      <c r="C1" t="s">
        <v>166</v>
      </c>
      <c r="D1" t="s">
        <v>167</v>
      </c>
      <c r="E1" t="s">
        <v>168</v>
      </c>
    </row>
    <row r="2" spans="1:5" x14ac:dyDescent="0.25">
      <c r="A2">
        <v>1</v>
      </c>
      <c r="B2" t="s">
        <v>169</v>
      </c>
      <c r="C2" t="s">
        <v>4</v>
      </c>
      <c r="D2" s="22">
        <v>16727</v>
      </c>
      <c r="E2" s="5">
        <v>21000</v>
      </c>
    </row>
    <row r="3" spans="1:5" x14ac:dyDescent="0.25">
      <c r="A3">
        <v>2</v>
      </c>
      <c r="B3" t="s">
        <v>170</v>
      </c>
      <c r="C3" t="s">
        <v>4</v>
      </c>
      <c r="D3" s="5">
        <v>13142.28</v>
      </c>
      <c r="E3" s="5">
        <v>15000</v>
      </c>
    </row>
    <row r="4" spans="1:5" x14ac:dyDescent="0.25">
      <c r="A4">
        <v>3</v>
      </c>
      <c r="B4" t="s">
        <v>171</v>
      </c>
      <c r="C4" t="s">
        <v>172</v>
      </c>
      <c r="D4" s="22">
        <v>1433</v>
      </c>
      <c r="E4" s="5">
        <v>1700</v>
      </c>
    </row>
    <row r="5" spans="1:5" x14ac:dyDescent="0.25">
      <c r="A5">
        <v>4</v>
      </c>
      <c r="B5" t="s">
        <v>173</v>
      </c>
      <c r="C5" t="s">
        <v>4</v>
      </c>
      <c r="D5" s="22">
        <v>13142</v>
      </c>
      <c r="E5" s="5">
        <v>14500</v>
      </c>
    </row>
    <row r="6" spans="1:5" x14ac:dyDescent="0.25">
      <c r="A6">
        <v>5</v>
      </c>
      <c r="B6" t="s">
        <v>174</v>
      </c>
      <c r="C6" t="s">
        <v>5</v>
      </c>
      <c r="D6" s="22">
        <v>1314</v>
      </c>
      <c r="E6" s="5">
        <v>2000</v>
      </c>
    </row>
    <row r="7" spans="1:5" x14ac:dyDescent="0.25">
      <c r="A7">
        <v>6</v>
      </c>
      <c r="B7" t="s">
        <v>175</v>
      </c>
      <c r="C7" t="s">
        <v>5</v>
      </c>
      <c r="D7" s="22">
        <v>1195</v>
      </c>
      <c r="E7" s="5">
        <v>1850</v>
      </c>
    </row>
    <row r="8" spans="1:5" x14ac:dyDescent="0.25">
      <c r="A8">
        <v>7</v>
      </c>
      <c r="B8" t="s">
        <v>176</v>
      </c>
      <c r="C8" t="s">
        <v>5</v>
      </c>
      <c r="D8" s="22">
        <v>2688</v>
      </c>
      <c r="E8" s="5">
        <v>17000</v>
      </c>
    </row>
    <row r="9" spans="1:5" x14ac:dyDescent="0.25">
      <c r="A9">
        <v>8</v>
      </c>
      <c r="B9" t="s">
        <v>177</v>
      </c>
      <c r="C9" t="s">
        <v>5</v>
      </c>
      <c r="D9" s="22">
        <v>10586</v>
      </c>
      <c r="E9" s="5">
        <v>15000</v>
      </c>
    </row>
    <row r="10" spans="1:5" x14ac:dyDescent="0.25">
      <c r="A10">
        <v>9</v>
      </c>
      <c r="B10" t="s">
        <v>178</v>
      </c>
      <c r="C10" t="s">
        <v>6</v>
      </c>
      <c r="D10" s="22">
        <v>32258</v>
      </c>
      <c r="E10" s="5">
        <v>750000</v>
      </c>
    </row>
    <row r="11" spans="1:5" x14ac:dyDescent="0.25">
      <c r="A11">
        <v>10</v>
      </c>
      <c r="B11" t="s">
        <v>179</v>
      </c>
      <c r="C11" t="s">
        <v>5</v>
      </c>
      <c r="D11" s="22">
        <v>21506</v>
      </c>
      <c r="E11" s="5">
        <v>25000</v>
      </c>
    </row>
    <row r="12" spans="1:5" x14ac:dyDescent="0.25">
      <c r="A12">
        <v>11</v>
      </c>
      <c r="B12" t="s">
        <v>180</v>
      </c>
      <c r="C12" t="s">
        <v>6</v>
      </c>
      <c r="D12" s="22">
        <v>232981</v>
      </c>
      <c r="E12" s="5">
        <v>330000</v>
      </c>
    </row>
    <row r="13" spans="1:5" x14ac:dyDescent="0.25">
      <c r="A13">
        <v>12</v>
      </c>
      <c r="B13" t="s">
        <v>181</v>
      </c>
      <c r="C13" t="s">
        <v>7</v>
      </c>
      <c r="D13" t="s">
        <v>182</v>
      </c>
      <c r="E13" t="s">
        <v>183</v>
      </c>
    </row>
    <row r="14" spans="1:5" x14ac:dyDescent="0.25">
      <c r="A14">
        <v>13</v>
      </c>
      <c r="B14" t="s">
        <v>184</v>
      </c>
      <c r="C14" t="s">
        <v>8</v>
      </c>
      <c r="D14" s="22">
        <v>339555</v>
      </c>
      <c r="E14" s="5">
        <v>600000</v>
      </c>
    </row>
    <row r="15" spans="1:5" x14ac:dyDescent="0.25">
      <c r="A15">
        <v>14</v>
      </c>
      <c r="B15" t="s">
        <v>185</v>
      </c>
      <c r="C15" t="s">
        <v>8</v>
      </c>
      <c r="D15" s="22">
        <v>468351</v>
      </c>
      <c r="E15" s="5">
        <v>650000</v>
      </c>
    </row>
    <row r="16" spans="1:5" x14ac:dyDescent="0.25">
      <c r="A16">
        <v>15</v>
      </c>
      <c r="B16" t="s">
        <v>186</v>
      </c>
      <c r="C16" t="s">
        <v>9</v>
      </c>
      <c r="D16" s="22">
        <v>272581</v>
      </c>
      <c r="E16" s="5">
        <v>470000</v>
      </c>
    </row>
    <row r="17" spans="1:5" x14ac:dyDescent="0.25">
      <c r="A17">
        <v>16</v>
      </c>
      <c r="B17" t="s">
        <v>187</v>
      </c>
      <c r="C17" t="s">
        <v>9</v>
      </c>
      <c r="D17" s="22">
        <v>355947</v>
      </c>
      <c r="E17" s="5">
        <v>700000</v>
      </c>
    </row>
    <row r="18" spans="1:5" x14ac:dyDescent="0.25">
      <c r="A18">
        <v>17</v>
      </c>
      <c r="B18" t="s">
        <v>188</v>
      </c>
      <c r="C18" t="s">
        <v>9</v>
      </c>
      <c r="D18" s="22">
        <v>454014</v>
      </c>
      <c r="E18" s="5">
        <v>1300000</v>
      </c>
    </row>
    <row r="19" spans="1:5" x14ac:dyDescent="0.25">
      <c r="A19">
        <v>18</v>
      </c>
      <c r="B19" t="s">
        <v>189</v>
      </c>
      <c r="C19" t="s">
        <v>10</v>
      </c>
      <c r="D19" s="22">
        <v>537648</v>
      </c>
      <c r="E19" s="5">
        <v>650000</v>
      </c>
    </row>
    <row r="20" spans="1:5" x14ac:dyDescent="0.25">
      <c r="A20">
        <v>19</v>
      </c>
      <c r="B20" t="s">
        <v>68</v>
      </c>
      <c r="C20" t="s">
        <v>11</v>
      </c>
      <c r="D20" s="22">
        <v>24986</v>
      </c>
      <c r="E20" s="5">
        <v>32000</v>
      </c>
    </row>
    <row r="21" spans="1:5" x14ac:dyDescent="0.25">
      <c r="A21">
        <v>20</v>
      </c>
      <c r="B21" t="s">
        <v>70</v>
      </c>
      <c r="C21" t="s">
        <v>12</v>
      </c>
      <c r="D21" s="22">
        <v>749596</v>
      </c>
      <c r="E21" s="5">
        <v>850000</v>
      </c>
    </row>
    <row r="22" spans="1:5" x14ac:dyDescent="0.25">
      <c r="A22">
        <v>21</v>
      </c>
      <c r="B22" t="s">
        <v>72</v>
      </c>
      <c r="C22" t="s">
        <v>11</v>
      </c>
      <c r="D22" s="22">
        <v>124933</v>
      </c>
      <c r="E22" s="5">
        <v>139900</v>
      </c>
    </row>
    <row r="23" spans="1:5" x14ac:dyDescent="0.25">
      <c r="A23">
        <v>22</v>
      </c>
      <c r="B23" t="s">
        <v>73</v>
      </c>
      <c r="C23" t="s">
        <v>12</v>
      </c>
      <c r="D23" s="22">
        <v>354380</v>
      </c>
      <c r="E23" s="5">
        <v>4192000</v>
      </c>
    </row>
    <row r="24" spans="1:5" x14ac:dyDescent="0.25">
      <c r="A24">
        <v>23</v>
      </c>
      <c r="B24" t="s">
        <v>190</v>
      </c>
      <c r="C24" t="s">
        <v>11</v>
      </c>
      <c r="D24" s="22">
        <v>179216</v>
      </c>
      <c r="E24" s="5">
        <v>200000</v>
      </c>
    </row>
    <row r="25" spans="1:5" x14ac:dyDescent="0.25">
      <c r="A25">
        <v>24</v>
      </c>
      <c r="B25" t="s">
        <v>193</v>
      </c>
      <c r="C25" t="s">
        <v>4</v>
      </c>
      <c r="D25" s="22">
        <v>74076</v>
      </c>
      <c r="E25" s="5">
        <v>90000</v>
      </c>
    </row>
    <row r="26" spans="1:5" x14ac:dyDescent="0.25">
      <c r="A26">
        <v>25</v>
      </c>
      <c r="B26" t="s">
        <v>194</v>
      </c>
      <c r="C26" t="s">
        <v>4</v>
      </c>
      <c r="D26" s="22">
        <v>77660</v>
      </c>
      <c r="E26" s="5">
        <v>135000</v>
      </c>
    </row>
    <row r="27" spans="1:5" x14ac:dyDescent="0.25">
      <c r="A27">
        <v>26</v>
      </c>
      <c r="B27" t="s">
        <v>195</v>
      </c>
      <c r="C27" t="s">
        <v>4</v>
      </c>
      <c r="D27" s="22">
        <v>310641</v>
      </c>
      <c r="E27" s="5">
        <v>385000</v>
      </c>
    </row>
    <row r="28" spans="1:5" x14ac:dyDescent="0.25">
      <c r="A28">
        <v>27</v>
      </c>
      <c r="B28" t="s">
        <v>196</v>
      </c>
      <c r="C28" t="s">
        <v>4</v>
      </c>
      <c r="D28" s="22">
        <v>74076</v>
      </c>
      <c r="E28" s="5">
        <v>98000</v>
      </c>
    </row>
    <row r="29" spans="1:5" x14ac:dyDescent="0.25">
      <c r="A29">
        <v>28</v>
      </c>
      <c r="B29" t="s">
        <v>197</v>
      </c>
      <c r="C29" t="s">
        <v>4</v>
      </c>
      <c r="D29" s="22">
        <v>65713</v>
      </c>
      <c r="E29" s="5">
        <v>110000</v>
      </c>
    </row>
    <row r="30" spans="1:5" x14ac:dyDescent="0.25">
      <c r="A30">
        <v>29</v>
      </c>
      <c r="B30" t="s">
        <v>198</v>
      </c>
      <c r="C30" t="s">
        <v>4</v>
      </c>
      <c r="D30" s="22">
        <v>65713</v>
      </c>
      <c r="E30" s="5">
        <v>110000</v>
      </c>
    </row>
    <row r="31" spans="1:5" x14ac:dyDescent="0.25">
      <c r="A31">
        <v>30</v>
      </c>
      <c r="B31" t="s">
        <v>199</v>
      </c>
      <c r="C31" t="s">
        <v>4</v>
      </c>
      <c r="D31" s="22">
        <v>38232</v>
      </c>
      <c r="E31" s="5">
        <v>45000</v>
      </c>
    </row>
    <row r="32" spans="1:5" x14ac:dyDescent="0.25">
      <c r="A32">
        <v>31</v>
      </c>
      <c r="B32" t="s">
        <v>200</v>
      </c>
      <c r="C32" t="s">
        <v>4</v>
      </c>
      <c r="D32" s="22">
        <v>149347</v>
      </c>
      <c r="E32" s="5">
        <v>170000</v>
      </c>
    </row>
    <row r="33" spans="1:5" x14ac:dyDescent="0.25">
      <c r="A33">
        <v>32</v>
      </c>
      <c r="B33" t="s">
        <v>201</v>
      </c>
      <c r="C33" t="s">
        <v>4</v>
      </c>
      <c r="D33" s="22">
        <v>406223</v>
      </c>
      <c r="E33" s="5">
        <v>590000</v>
      </c>
    </row>
    <row r="34" spans="1:5" x14ac:dyDescent="0.25">
      <c r="A34">
        <v>33</v>
      </c>
      <c r="B34" t="s">
        <v>202</v>
      </c>
      <c r="C34" t="s">
        <v>4</v>
      </c>
      <c r="D34" s="22">
        <v>97971</v>
      </c>
      <c r="E34" s="5">
        <v>144000</v>
      </c>
    </row>
    <row r="35" spans="1:5" x14ac:dyDescent="0.25">
      <c r="A35">
        <v>34</v>
      </c>
      <c r="B35" t="s">
        <v>203</v>
      </c>
      <c r="C35" t="s">
        <v>4</v>
      </c>
      <c r="D35" s="22">
        <v>77660</v>
      </c>
      <c r="E35" s="5">
        <v>120000</v>
      </c>
    </row>
    <row r="36" spans="1:5" x14ac:dyDescent="0.25">
      <c r="A36">
        <v>35</v>
      </c>
      <c r="B36" t="s">
        <v>204</v>
      </c>
      <c r="C36" t="s">
        <v>4</v>
      </c>
      <c r="D36" s="22">
        <v>101556</v>
      </c>
      <c r="E36" s="5">
        <v>195000</v>
      </c>
    </row>
    <row r="37" spans="1:5" x14ac:dyDescent="0.25">
      <c r="A37">
        <v>36</v>
      </c>
      <c r="B37" t="s">
        <v>205</v>
      </c>
      <c r="C37" t="s">
        <v>4</v>
      </c>
      <c r="D37" s="22">
        <v>776603</v>
      </c>
      <c r="E37" s="5">
        <v>1000000</v>
      </c>
    </row>
    <row r="38" spans="1:5" x14ac:dyDescent="0.25">
      <c r="A38">
        <v>37</v>
      </c>
      <c r="B38" t="s">
        <v>206</v>
      </c>
      <c r="C38" t="s">
        <v>4</v>
      </c>
      <c r="D38" s="22">
        <v>454014</v>
      </c>
      <c r="E38" s="5">
        <v>1320000</v>
      </c>
    </row>
    <row r="39" spans="1:5" x14ac:dyDescent="0.25">
      <c r="A39">
        <v>38</v>
      </c>
      <c r="B39" t="s">
        <v>207</v>
      </c>
      <c r="C39" t="s">
        <v>4</v>
      </c>
      <c r="D39" s="22">
        <v>95582</v>
      </c>
      <c r="E39" s="5">
        <v>130000</v>
      </c>
    </row>
    <row r="40" spans="1:5" x14ac:dyDescent="0.25">
      <c r="A40">
        <v>39</v>
      </c>
      <c r="B40" t="s">
        <v>208</v>
      </c>
      <c r="C40" t="s">
        <v>4</v>
      </c>
      <c r="D40" s="22">
        <v>597387</v>
      </c>
      <c r="E40" s="5">
        <v>650000</v>
      </c>
    </row>
    <row r="41" spans="1:5" x14ac:dyDescent="0.25">
      <c r="A41">
        <v>40</v>
      </c>
      <c r="B41" t="s">
        <v>209</v>
      </c>
      <c r="C41" t="s">
        <v>4</v>
      </c>
      <c r="D41" s="22">
        <v>633230</v>
      </c>
      <c r="E41" s="5">
        <v>1980000</v>
      </c>
    </row>
    <row r="42" spans="1:5" x14ac:dyDescent="0.25">
      <c r="A42">
        <v>41</v>
      </c>
      <c r="B42" t="s">
        <v>210</v>
      </c>
      <c r="C42" t="s">
        <v>4</v>
      </c>
      <c r="D42" s="22">
        <v>215059</v>
      </c>
      <c r="E42" s="5">
        <v>120000</v>
      </c>
    </row>
    <row r="43" spans="1:5" x14ac:dyDescent="0.25">
      <c r="A43">
        <v>42</v>
      </c>
      <c r="B43" t="s">
        <v>212</v>
      </c>
      <c r="C43" t="s">
        <v>5</v>
      </c>
      <c r="D43" s="22">
        <v>21506</v>
      </c>
      <c r="E43" s="5">
        <v>92700</v>
      </c>
    </row>
    <row r="44" spans="1:5" x14ac:dyDescent="0.25">
      <c r="A44">
        <v>43</v>
      </c>
      <c r="B44" t="s">
        <v>213</v>
      </c>
      <c r="C44" t="s">
        <v>5</v>
      </c>
      <c r="D44" s="22">
        <v>57350</v>
      </c>
      <c r="E44" s="5">
        <v>330000</v>
      </c>
    </row>
    <row r="45" spans="1:5" x14ac:dyDescent="0.25">
      <c r="A45">
        <v>44</v>
      </c>
      <c r="B45" t="s">
        <v>214</v>
      </c>
      <c r="C45" t="s">
        <v>5</v>
      </c>
      <c r="D45" s="22">
        <v>36063</v>
      </c>
      <c r="E45" s="5">
        <v>39000</v>
      </c>
    </row>
    <row r="46" spans="1:5" x14ac:dyDescent="0.25">
      <c r="A46">
        <v>45</v>
      </c>
      <c r="B46" t="s">
        <v>215</v>
      </c>
      <c r="C46" t="s">
        <v>11</v>
      </c>
      <c r="D46" s="22">
        <v>124257</v>
      </c>
      <c r="E46" s="5">
        <v>150000</v>
      </c>
    </row>
    <row r="47" spans="1:5" x14ac:dyDescent="0.25">
      <c r="A47">
        <v>46</v>
      </c>
      <c r="B47" t="s">
        <v>216</v>
      </c>
      <c r="C47" t="s">
        <v>4</v>
      </c>
      <c r="D47" s="22">
        <v>95582</v>
      </c>
    </row>
    <row r="48" spans="1:5" x14ac:dyDescent="0.25">
      <c r="A48">
        <v>47</v>
      </c>
      <c r="B48" t="s">
        <v>110</v>
      </c>
      <c r="C48" t="s">
        <v>4</v>
      </c>
      <c r="D48" s="22">
        <v>1991</v>
      </c>
      <c r="E48" s="5">
        <v>65000</v>
      </c>
    </row>
    <row r="49" spans="1:5" x14ac:dyDescent="0.25">
      <c r="A49">
        <v>48</v>
      </c>
      <c r="B49" t="s">
        <v>112</v>
      </c>
      <c r="C49" t="s">
        <v>11</v>
      </c>
      <c r="D49" s="22">
        <v>95582</v>
      </c>
      <c r="E49" s="5">
        <v>135000</v>
      </c>
    </row>
    <row r="50" spans="1:5" x14ac:dyDescent="0.25">
      <c r="A50">
        <v>49</v>
      </c>
      <c r="B50" t="s">
        <v>217</v>
      </c>
      <c r="C50" t="s">
        <v>11</v>
      </c>
      <c r="D50" s="22">
        <v>262850</v>
      </c>
      <c r="E50" s="5">
        <v>295000</v>
      </c>
    </row>
    <row r="51" spans="1:5" x14ac:dyDescent="0.25">
      <c r="A51">
        <v>50</v>
      </c>
      <c r="B51" t="s">
        <v>218</v>
      </c>
      <c r="C51" t="s">
        <v>14</v>
      </c>
      <c r="D51" s="22">
        <v>585439</v>
      </c>
      <c r="E51" s="5">
        <v>900000</v>
      </c>
    </row>
    <row r="52" spans="1:5" x14ac:dyDescent="0.25">
      <c r="A52">
        <v>51</v>
      </c>
      <c r="B52" t="s">
        <v>219</v>
      </c>
      <c r="C52" t="s">
        <v>4</v>
      </c>
      <c r="D52" s="22">
        <v>5269</v>
      </c>
      <c r="E52" s="5">
        <v>6200</v>
      </c>
    </row>
    <row r="53" spans="1:5" x14ac:dyDescent="0.25">
      <c r="A53">
        <v>52</v>
      </c>
      <c r="B53" t="s">
        <v>220</v>
      </c>
      <c r="C53" t="s">
        <v>5</v>
      </c>
      <c r="D53" s="22">
        <v>1362</v>
      </c>
      <c r="E53" s="5">
        <v>2900</v>
      </c>
    </row>
    <row r="54" spans="1:5" x14ac:dyDescent="0.25">
      <c r="A54">
        <v>53</v>
      </c>
      <c r="B54" t="s">
        <v>221</v>
      </c>
      <c r="C54" t="s">
        <v>5</v>
      </c>
      <c r="D54" s="22">
        <v>1362</v>
      </c>
      <c r="E54" s="5">
        <v>2900</v>
      </c>
    </row>
    <row r="55" spans="1:5" x14ac:dyDescent="0.25">
      <c r="A55">
        <v>54</v>
      </c>
      <c r="B55" t="s">
        <v>222</v>
      </c>
      <c r="C55" t="s">
        <v>14</v>
      </c>
      <c r="D55" s="22">
        <v>41817</v>
      </c>
    </row>
    <row r="56" spans="1:5" x14ac:dyDescent="0.25">
      <c r="A56">
        <v>55</v>
      </c>
      <c r="B56" t="s">
        <v>223</v>
      </c>
      <c r="C56" t="s">
        <v>11</v>
      </c>
      <c r="D56" s="22">
        <v>14337</v>
      </c>
      <c r="E56" s="5">
        <v>85000</v>
      </c>
    </row>
    <row r="57" spans="1:5" x14ac:dyDescent="0.25">
      <c r="A57">
        <v>56</v>
      </c>
      <c r="B57" t="s">
        <v>224</v>
      </c>
      <c r="C57" t="s">
        <v>17</v>
      </c>
      <c r="D57" s="22">
        <v>95582</v>
      </c>
      <c r="E57" s="5">
        <v>595000</v>
      </c>
    </row>
    <row r="58" spans="1:5" x14ac:dyDescent="0.25">
      <c r="A58">
        <v>57</v>
      </c>
      <c r="B58" t="s">
        <v>225</v>
      </c>
      <c r="C58" t="s">
        <v>12</v>
      </c>
      <c r="D58" s="22">
        <v>358432</v>
      </c>
      <c r="E58" s="5">
        <v>2550000</v>
      </c>
    </row>
    <row r="59" spans="1:5" x14ac:dyDescent="0.25">
      <c r="A59">
        <v>58</v>
      </c>
      <c r="B59" t="s">
        <v>226</v>
      </c>
      <c r="C59" t="s">
        <v>11</v>
      </c>
      <c r="D59" s="22">
        <v>119477</v>
      </c>
      <c r="E59" s="5">
        <v>150000</v>
      </c>
    </row>
    <row r="60" spans="1:5" x14ac:dyDescent="0.25">
      <c r="A60">
        <v>59</v>
      </c>
      <c r="B60" t="s">
        <v>227</v>
      </c>
      <c r="C60" t="s">
        <v>17</v>
      </c>
      <c r="D60" s="22">
        <v>896080</v>
      </c>
      <c r="E60" s="5">
        <v>1050000</v>
      </c>
    </row>
    <row r="61" spans="1:5" x14ac:dyDescent="0.25">
      <c r="A61">
        <v>60</v>
      </c>
      <c r="B61" t="s">
        <v>228</v>
      </c>
      <c r="C61" t="s">
        <v>12</v>
      </c>
      <c r="D61" s="22">
        <v>2389547</v>
      </c>
      <c r="E61" s="5">
        <v>4500000</v>
      </c>
    </row>
    <row r="62" spans="1:5" x14ac:dyDescent="0.25">
      <c r="A62">
        <v>61</v>
      </c>
      <c r="B62" t="s">
        <v>229</v>
      </c>
      <c r="C62" t="s">
        <v>4</v>
      </c>
      <c r="D62" s="22">
        <v>227007</v>
      </c>
      <c r="E62" s="5">
        <v>320000</v>
      </c>
    </row>
    <row r="63" spans="1:5" x14ac:dyDescent="0.25">
      <c r="A63">
        <v>62</v>
      </c>
      <c r="B63" t="s">
        <v>230</v>
      </c>
      <c r="C63" t="s">
        <v>4</v>
      </c>
      <c r="D63" s="22">
        <v>111233</v>
      </c>
      <c r="E63" s="5">
        <v>250000</v>
      </c>
    </row>
    <row r="64" spans="1:5" x14ac:dyDescent="0.25">
      <c r="A64">
        <v>63</v>
      </c>
      <c r="B64" t="s">
        <v>232</v>
      </c>
      <c r="C64" t="s">
        <v>14</v>
      </c>
      <c r="D64" s="22">
        <v>53765</v>
      </c>
      <c r="E64" s="5">
        <v>35000</v>
      </c>
    </row>
    <row r="65" spans="1:5" x14ac:dyDescent="0.25">
      <c r="A65">
        <v>64</v>
      </c>
      <c r="B65" t="s">
        <v>233</v>
      </c>
      <c r="C65" t="s">
        <v>4</v>
      </c>
      <c r="D65" s="22">
        <v>179216</v>
      </c>
      <c r="E65" s="5">
        <v>190000</v>
      </c>
    </row>
    <row r="66" spans="1:5" x14ac:dyDescent="0.25">
      <c r="A66">
        <v>65</v>
      </c>
      <c r="B66" t="s">
        <v>235</v>
      </c>
      <c r="C66" t="s">
        <v>4</v>
      </c>
      <c r="D66" s="22">
        <v>87816</v>
      </c>
      <c r="E66" s="5">
        <v>150000</v>
      </c>
    </row>
    <row r="67" spans="1:5" x14ac:dyDescent="0.25">
      <c r="A67">
        <v>66</v>
      </c>
      <c r="B67" t="s">
        <v>236</v>
      </c>
      <c r="C67" t="s">
        <v>4</v>
      </c>
      <c r="D67" s="22">
        <v>61113</v>
      </c>
      <c r="E67" s="5">
        <v>78000</v>
      </c>
    </row>
    <row r="68" spans="1:5" x14ac:dyDescent="0.25">
      <c r="A68">
        <v>67</v>
      </c>
      <c r="B68" t="s">
        <v>238</v>
      </c>
      <c r="C68" t="s">
        <v>4</v>
      </c>
      <c r="D68" t="s">
        <v>237</v>
      </c>
      <c r="E68" t="s">
        <v>192</v>
      </c>
    </row>
    <row r="69" spans="1:5" x14ac:dyDescent="0.25">
      <c r="A69">
        <v>68</v>
      </c>
      <c r="B69" t="s">
        <v>239</v>
      </c>
      <c r="C69" t="s">
        <v>4</v>
      </c>
      <c r="D69" t="s">
        <v>240</v>
      </c>
      <c r="E69" t="s">
        <v>241</v>
      </c>
    </row>
    <row r="70" spans="1:5" x14ac:dyDescent="0.25">
      <c r="A70">
        <v>69</v>
      </c>
      <c r="B70" t="s">
        <v>134</v>
      </c>
      <c r="C70" t="s">
        <v>24</v>
      </c>
      <c r="D70" t="s">
        <v>242</v>
      </c>
      <c r="E70" t="s">
        <v>243</v>
      </c>
    </row>
    <row r="71" spans="1:5" x14ac:dyDescent="0.25">
      <c r="A71">
        <v>70</v>
      </c>
      <c r="B71" t="s">
        <v>135</v>
      </c>
      <c r="C71" t="s">
        <v>24</v>
      </c>
      <c r="D71" t="s">
        <v>242</v>
      </c>
      <c r="E71" t="s">
        <v>244</v>
      </c>
    </row>
    <row r="72" spans="1:5" x14ac:dyDescent="0.25">
      <c r="A72">
        <v>71</v>
      </c>
      <c r="B72" t="s">
        <v>137</v>
      </c>
      <c r="C72" t="s">
        <v>24</v>
      </c>
      <c r="D72" t="s">
        <v>245</v>
      </c>
      <c r="E72" t="s">
        <v>246</v>
      </c>
    </row>
    <row r="73" spans="1:5" x14ac:dyDescent="0.25">
      <c r="A73">
        <v>72</v>
      </c>
      <c r="B73" t="s">
        <v>138</v>
      </c>
      <c r="C73" t="s">
        <v>24</v>
      </c>
      <c r="D73" t="s">
        <v>247</v>
      </c>
      <c r="E73" t="s">
        <v>244</v>
      </c>
    </row>
    <row r="74" spans="1:5" x14ac:dyDescent="0.25">
      <c r="A74">
        <v>73</v>
      </c>
      <c r="B74" t="s">
        <v>140</v>
      </c>
      <c r="C74" t="s">
        <v>11</v>
      </c>
      <c r="D74" t="s">
        <v>191</v>
      </c>
      <c r="E74" t="s">
        <v>234</v>
      </c>
    </row>
    <row r="75" spans="1:5" x14ac:dyDescent="0.25">
      <c r="A75">
        <v>74</v>
      </c>
      <c r="B75" t="s">
        <v>141</v>
      </c>
      <c r="C75" t="s">
        <v>11</v>
      </c>
      <c r="D75" t="s">
        <v>211</v>
      </c>
      <c r="E75" t="s">
        <v>248</v>
      </c>
    </row>
    <row r="76" spans="1:5" x14ac:dyDescent="0.25">
      <c r="A76">
        <v>75</v>
      </c>
      <c r="B76" t="s">
        <v>25</v>
      </c>
      <c r="C76" t="s">
        <v>12</v>
      </c>
      <c r="D76" t="s">
        <v>249</v>
      </c>
      <c r="E76" t="s">
        <v>250</v>
      </c>
    </row>
    <row r="77" spans="1:5" x14ac:dyDescent="0.25">
      <c r="A77">
        <v>76</v>
      </c>
      <c r="B77" t="s">
        <v>26</v>
      </c>
      <c r="C77" t="s">
        <v>12</v>
      </c>
      <c r="D77" t="s">
        <v>251</v>
      </c>
      <c r="E77" t="s">
        <v>252</v>
      </c>
    </row>
    <row r="78" spans="1:5" x14ac:dyDescent="0.25">
      <c r="A78">
        <v>77</v>
      </c>
      <c r="B78" t="s">
        <v>253</v>
      </c>
      <c r="C78" t="s">
        <v>12</v>
      </c>
      <c r="D78" t="s">
        <v>254</v>
      </c>
      <c r="E78" t="s">
        <v>255</v>
      </c>
    </row>
    <row r="79" spans="1:5" x14ac:dyDescent="0.25">
      <c r="A79">
        <v>78</v>
      </c>
      <c r="B79" t="s">
        <v>256</v>
      </c>
      <c r="C79" t="s">
        <v>12</v>
      </c>
      <c r="D79" t="s">
        <v>257</v>
      </c>
      <c r="E79" t="s">
        <v>231</v>
      </c>
    </row>
    <row r="80" spans="1:5" x14ac:dyDescent="0.25">
      <c r="A80">
        <v>79</v>
      </c>
      <c r="B80" t="s">
        <v>258</v>
      </c>
      <c r="C80" t="s">
        <v>4</v>
      </c>
      <c r="E80" t="s">
        <v>255</v>
      </c>
    </row>
    <row r="81" spans="1:5" x14ac:dyDescent="0.25">
      <c r="A81">
        <v>80</v>
      </c>
      <c r="B81" t="s">
        <v>259</v>
      </c>
      <c r="C81" t="s">
        <v>260</v>
      </c>
      <c r="E81" t="s">
        <v>261</v>
      </c>
    </row>
    <row r="82" spans="1:5" x14ac:dyDescent="0.25">
      <c r="A82">
        <v>81</v>
      </c>
      <c r="B82" t="s">
        <v>262</v>
      </c>
      <c r="C82" t="s">
        <v>260</v>
      </c>
      <c r="E82" t="s">
        <v>263</v>
      </c>
    </row>
    <row r="83" spans="1:5" x14ac:dyDescent="0.25">
      <c r="A83">
        <v>82</v>
      </c>
      <c r="B83" t="s">
        <v>158</v>
      </c>
      <c r="C83" t="s">
        <v>24</v>
      </c>
      <c r="E83" t="s">
        <v>264</v>
      </c>
    </row>
    <row r="84" spans="1:5" x14ac:dyDescent="0.25">
      <c r="A84">
        <v>83</v>
      </c>
      <c r="B84" t="s">
        <v>160</v>
      </c>
      <c r="C84" t="s">
        <v>161</v>
      </c>
      <c r="E84" t="s">
        <v>265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FBC02-3C54-4383-AE70-0F48F1FE37C2}">
  <dimension ref="A1:G88"/>
  <sheetViews>
    <sheetView topLeftCell="A80" workbookViewId="0">
      <selection activeCell="G86" sqref="G86"/>
    </sheetView>
  </sheetViews>
  <sheetFormatPr baseColWidth="10" defaultRowHeight="15" x14ac:dyDescent="0.25"/>
  <cols>
    <col min="1" max="1" width="8.140625" customWidth="1"/>
    <col min="3" max="3" width="17.5703125" customWidth="1"/>
  </cols>
  <sheetData>
    <row r="1" spans="1:7" ht="54" customHeight="1" x14ac:dyDescent="0.25">
      <c r="A1" s="11" t="s">
        <v>0</v>
      </c>
      <c r="B1" s="69" t="s">
        <v>32</v>
      </c>
      <c r="C1" s="69"/>
      <c r="D1" s="11" t="s">
        <v>33</v>
      </c>
      <c r="E1" s="11" t="s">
        <v>34</v>
      </c>
      <c r="F1" s="11" t="s">
        <v>35</v>
      </c>
      <c r="G1" s="12" t="s">
        <v>36</v>
      </c>
    </row>
    <row r="2" spans="1:7" ht="54" customHeight="1" x14ac:dyDescent="0.25">
      <c r="A2" s="13">
        <v>1</v>
      </c>
      <c r="B2" s="68" t="s">
        <v>37</v>
      </c>
      <c r="C2" s="68"/>
      <c r="D2" s="14" t="s">
        <v>4</v>
      </c>
      <c r="E2" s="15">
        <v>1</v>
      </c>
      <c r="F2" s="16">
        <v>34.96</v>
      </c>
      <c r="G2" s="17" t="s">
        <v>38</v>
      </c>
    </row>
    <row r="3" spans="1:7" ht="54" customHeight="1" x14ac:dyDescent="0.25">
      <c r="A3" s="13">
        <v>2</v>
      </c>
      <c r="B3" s="68" t="s">
        <v>39</v>
      </c>
      <c r="C3" s="68"/>
      <c r="D3" s="14" t="s">
        <v>4</v>
      </c>
      <c r="E3" s="15">
        <v>1</v>
      </c>
      <c r="F3" s="14" t="s">
        <v>40</v>
      </c>
      <c r="G3" s="17" t="s">
        <v>40</v>
      </c>
    </row>
    <row r="4" spans="1:7" ht="54" customHeight="1" x14ac:dyDescent="0.25">
      <c r="A4" s="13">
        <v>3</v>
      </c>
      <c r="B4" s="68" t="s">
        <v>41</v>
      </c>
      <c r="C4" s="68"/>
      <c r="D4" s="14" t="s">
        <v>4</v>
      </c>
      <c r="E4" s="15">
        <v>1</v>
      </c>
      <c r="F4" s="14" t="s">
        <v>42</v>
      </c>
      <c r="G4" s="17" t="s">
        <v>42</v>
      </c>
    </row>
    <row r="5" spans="1:7" ht="54" customHeight="1" x14ac:dyDescent="0.25">
      <c r="A5" s="13">
        <v>4</v>
      </c>
      <c r="B5" s="68" t="s">
        <v>43</v>
      </c>
      <c r="C5" s="68"/>
      <c r="D5" s="14" t="s">
        <v>4</v>
      </c>
      <c r="E5" s="15">
        <v>1</v>
      </c>
      <c r="F5" s="14" t="s">
        <v>44</v>
      </c>
      <c r="G5" s="17" t="s">
        <v>44</v>
      </c>
    </row>
    <row r="6" spans="1:7" ht="54" customHeight="1" x14ac:dyDescent="0.25">
      <c r="A6" s="13">
        <v>5</v>
      </c>
      <c r="B6" s="68" t="s">
        <v>45</v>
      </c>
      <c r="C6" s="68"/>
      <c r="D6" s="14" t="s">
        <v>5</v>
      </c>
      <c r="E6" s="15">
        <v>1</v>
      </c>
      <c r="F6" s="14" t="s">
        <v>46</v>
      </c>
      <c r="G6" s="17" t="s">
        <v>46</v>
      </c>
    </row>
    <row r="7" spans="1:7" ht="54" customHeight="1" x14ac:dyDescent="0.25">
      <c r="A7" s="13">
        <v>6</v>
      </c>
      <c r="B7" s="68" t="s">
        <v>47</v>
      </c>
      <c r="C7" s="68"/>
      <c r="D7" s="14" t="s">
        <v>5</v>
      </c>
      <c r="E7" s="15">
        <v>1</v>
      </c>
      <c r="F7" s="14" t="s">
        <v>48</v>
      </c>
      <c r="G7" s="17" t="s">
        <v>48</v>
      </c>
    </row>
    <row r="8" spans="1:7" ht="54" customHeight="1" x14ac:dyDescent="0.25">
      <c r="A8" s="13">
        <v>7</v>
      </c>
      <c r="B8" s="68" t="s">
        <v>49</v>
      </c>
      <c r="C8" s="68"/>
      <c r="D8" s="14" t="s">
        <v>5</v>
      </c>
      <c r="E8" s="15">
        <v>1</v>
      </c>
      <c r="F8" s="14" t="s">
        <v>50</v>
      </c>
      <c r="G8" s="17" t="s">
        <v>50</v>
      </c>
    </row>
    <row r="9" spans="1:7" ht="54" customHeight="1" x14ac:dyDescent="0.25">
      <c r="A9" s="13">
        <v>8</v>
      </c>
      <c r="B9" s="68" t="s">
        <v>30</v>
      </c>
      <c r="C9" s="68"/>
      <c r="D9" s="14" t="s">
        <v>5</v>
      </c>
      <c r="E9" s="15">
        <v>1</v>
      </c>
      <c r="F9" s="14" t="s">
        <v>51</v>
      </c>
      <c r="G9" s="17" t="s">
        <v>51</v>
      </c>
    </row>
    <row r="10" spans="1:7" ht="54" customHeight="1" x14ac:dyDescent="0.25">
      <c r="A10" s="13">
        <v>9</v>
      </c>
      <c r="B10" s="68" t="s">
        <v>52</v>
      </c>
      <c r="C10" s="68"/>
      <c r="D10" s="14" t="s">
        <v>6</v>
      </c>
      <c r="E10" s="15">
        <v>1</v>
      </c>
      <c r="F10" s="14" t="s">
        <v>53</v>
      </c>
      <c r="G10" s="17" t="s">
        <v>53</v>
      </c>
    </row>
    <row r="11" spans="1:7" ht="54" customHeight="1" x14ac:dyDescent="0.25">
      <c r="A11" s="13">
        <v>10</v>
      </c>
      <c r="B11" s="68" t="s">
        <v>54</v>
      </c>
      <c r="C11" s="68"/>
      <c r="D11" s="14" t="s">
        <v>5</v>
      </c>
      <c r="E11" s="15">
        <v>1</v>
      </c>
      <c r="F11" s="14" t="s">
        <v>55</v>
      </c>
      <c r="G11" s="17" t="s">
        <v>55</v>
      </c>
    </row>
    <row r="12" spans="1:7" ht="54" customHeight="1" x14ac:dyDescent="0.25">
      <c r="A12" s="13">
        <v>11</v>
      </c>
      <c r="B12" s="68" t="s">
        <v>56</v>
      </c>
      <c r="C12" s="68"/>
      <c r="D12" s="14" t="s">
        <v>6</v>
      </c>
      <c r="E12" s="15">
        <v>1</v>
      </c>
      <c r="F12" s="14" t="s">
        <v>57</v>
      </c>
      <c r="G12" s="17" t="s">
        <v>57</v>
      </c>
    </row>
    <row r="13" spans="1:7" ht="54" customHeight="1" x14ac:dyDescent="0.25">
      <c r="A13" s="13">
        <v>12</v>
      </c>
      <c r="B13" s="68" t="s">
        <v>58</v>
      </c>
      <c r="C13" s="68"/>
      <c r="D13" s="14" t="s">
        <v>59</v>
      </c>
      <c r="E13" s="15">
        <v>1</v>
      </c>
      <c r="F13" s="14" t="s">
        <v>60</v>
      </c>
      <c r="G13" s="17" t="s">
        <v>60</v>
      </c>
    </row>
    <row r="14" spans="1:7" ht="54" customHeight="1" x14ac:dyDescent="0.25">
      <c r="A14" s="13">
        <v>13</v>
      </c>
      <c r="B14" s="68" t="s">
        <v>61</v>
      </c>
      <c r="C14" s="68"/>
      <c r="D14" s="14" t="s">
        <v>59</v>
      </c>
      <c r="E14" s="15">
        <v>1</v>
      </c>
      <c r="F14" s="14" t="s">
        <v>62</v>
      </c>
      <c r="G14" s="17" t="s">
        <v>62</v>
      </c>
    </row>
    <row r="15" spans="1:7" ht="54" customHeight="1" x14ac:dyDescent="0.25">
      <c r="A15" s="13">
        <v>14</v>
      </c>
      <c r="B15" s="68" t="s">
        <v>63</v>
      </c>
      <c r="C15" s="68"/>
      <c r="D15" s="14" t="s">
        <v>64</v>
      </c>
      <c r="E15" s="15">
        <v>1</v>
      </c>
      <c r="F15" s="14" t="s">
        <v>53</v>
      </c>
      <c r="G15" s="17" t="s">
        <v>53</v>
      </c>
    </row>
    <row r="16" spans="1:7" ht="54" customHeight="1" x14ac:dyDescent="0.25">
      <c r="A16" s="13">
        <v>15</v>
      </c>
      <c r="B16" s="68" t="s">
        <v>65</v>
      </c>
      <c r="C16" s="68"/>
      <c r="D16" s="14" t="s">
        <v>64</v>
      </c>
      <c r="E16" s="15">
        <v>1</v>
      </c>
      <c r="F16" s="14" t="s">
        <v>60</v>
      </c>
      <c r="G16" s="17" t="s">
        <v>60</v>
      </c>
    </row>
    <row r="17" spans="1:7" ht="54" customHeight="1" x14ac:dyDescent="0.25">
      <c r="A17" s="13">
        <v>16</v>
      </c>
      <c r="B17" s="68" t="s">
        <v>66</v>
      </c>
      <c r="C17" s="68"/>
      <c r="D17" s="14" t="s">
        <v>64</v>
      </c>
      <c r="E17" s="15">
        <v>1</v>
      </c>
      <c r="F17" s="14" t="s">
        <v>62</v>
      </c>
      <c r="G17" s="17" t="s">
        <v>62</v>
      </c>
    </row>
    <row r="18" spans="1:7" ht="54" customHeight="1" x14ac:dyDescent="0.25">
      <c r="A18" s="13">
        <v>17</v>
      </c>
      <c r="B18" s="68" t="s">
        <v>67</v>
      </c>
      <c r="C18" s="68"/>
      <c r="D18" s="14" t="s">
        <v>10</v>
      </c>
      <c r="E18" s="15">
        <v>1</v>
      </c>
      <c r="F18" s="14" t="s">
        <v>62</v>
      </c>
      <c r="G18" s="17" t="s">
        <v>62</v>
      </c>
    </row>
    <row r="19" spans="1:7" ht="54" customHeight="1" x14ac:dyDescent="0.25">
      <c r="A19" s="13">
        <v>18</v>
      </c>
      <c r="B19" s="68" t="s">
        <v>68</v>
      </c>
      <c r="C19" s="68"/>
      <c r="D19" s="14" t="s">
        <v>11</v>
      </c>
      <c r="E19" s="15">
        <v>1</v>
      </c>
      <c r="F19" s="14" t="s">
        <v>69</v>
      </c>
      <c r="G19" s="17" t="s">
        <v>69</v>
      </c>
    </row>
    <row r="20" spans="1:7" ht="54" customHeight="1" x14ac:dyDescent="0.25">
      <c r="A20" s="13">
        <v>19</v>
      </c>
      <c r="B20" s="68" t="s">
        <v>70</v>
      </c>
      <c r="C20" s="68"/>
      <c r="D20" s="14" t="s">
        <v>12</v>
      </c>
      <c r="E20" s="15">
        <v>1</v>
      </c>
      <c r="F20" s="14" t="s">
        <v>71</v>
      </c>
      <c r="G20" s="17" t="s">
        <v>71</v>
      </c>
    </row>
    <row r="21" spans="1:7" ht="54" customHeight="1" x14ac:dyDescent="0.25">
      <c r="A21" s="13">
        <v>20</v>
      </c>
      <c r="B21" s="68" t="s">
        <v>72</v>
      </c>
      <c r="C21" s="68"/>
      <c r="D21" s="14" t="s">
        <v>11</v>
      </c>
      <c r="E21" s="15">
        <v>1</v>
      </c>
      <c r="F21" s="14" t="s">
        <v>53</v>
      </c>
      <c r="G21" s="17" t="s">
        <v>53</v>
      </c>
    </row>
    <row r="22" spans="1:7" ht="54" customHeight="1" x14ac:dyDescent="0.25">
      <c r="A22" s="13">
        <v>21</v>
      </c>
      <c r="B22" s="68" t="s">
        <v>73</v>
      </c>
      <c r="C22" s="68"/>
      <c r="D22" s="14" t="s">
        <v>12</v>
      </c>
      <c r="E22" s="15">
        <v>1</v>
      </c>
      <c r="F22" s="14" t="s">
        <v>74</v>
      </c>
      <c r="G22" s="17" t="s">
        <v>74</v>
      </c>
    </row>
    <row r="23" spans="1:7" ht="54" customHeight="1" x14ac:dyDescent="0.25">
      <c r="A23" s="13">
        <v>22</v>
      </c>
      <c r="B23" s="68" t="s">
        <v>75</v>
      </c>
      <c r="C23" s="68"/>
      <c r="D23" s="14" t="s">
        <v>11</v>
      </c>
      <c r="E23" s="15">
        <v>1</v>
      </c>
      <c r="F23" s="14" t="s">
        <v>76</v>
      </c>
      <c r="G23" s="17" t="s">
        <v>76</v>
      </c>
    </row>
    <row r="24" spans="1:7" ht="54" customHeight="1" x14ac:dyDescent="0.25">
      <c r="A24" s="18">
        <v>23</v>
      </c>
      <c r="B24" s="70" t="s">
        <v>77</v>
      </c>
      <c r="C24" s="70"/>
      <c r="D24" s="19" t="s">
        <v>4</v>
      </c>
      <c r="E24" s="20">
        <v>1</v>
      </c>
      <c r="F24" s="19" t="s">
        <v>78</v>
      </c>
      <c r="G24" s="21" t="s">
        <v>78</v>
      </c>
    </row>
    <row r="25" spans="1:7" ht="54" customHeight="1" x14ac:dyDescent="0.25">
      <c r="A25" s="13">
        <v>24</v>
      </c>
      <c r="B25" s="68" t="s">
        <v>79</v>
      </c>
      <c r="C25" s="68"/>
      <c r="D25" s="14" t="s">
        <v>4</v>
      </c>
      <c r="E25" s="15">
        <v>1</v>
      </c>
      <c r="F25" s="14" t="s">
        <v>80</v>
      </c>
      <c r="G25" s="17" t="s">
        <v>80</v>
      </c>
    </row>
    <row r="26" spans="1:7" ht="54" customHeight="1" x14ac:dyDescent="0.25">
      <c r="A26" s="13">
        <v>25</v>
      </c>
      <c r="B26" s="68" t="s">
        <v>81</v>
      </c>
      <c r="C26" s="68"/>
      <c r="D26" s="14" t="s">
        <v>4</v>
      </c>
      <c r="E26" s="15">
        <v>1</v>
      </c>
      <c r="F26" s="14" t="s">
        <v>82</v>
      </c>
      <c r="G26" s="17" t="s">
        <v>82</v>
      </c>
    </row>
    <row r="27" spans="1:7" ht="54" customHeight="1" x14ac:dyDescent="0.25">
      <c r="A27" s="13">
        <v>26</v>
      </c>
      <c r="B27" s="68" t="s">
        <v>83</v>
      </c>
      <c r="C27" s="68"/>
      <c r="D27" s="14" t="s">
        <v>4</v>
      </c>
      <c r="E27" s="15">
        <v>1</v>
      </c>
      <c r="F27" s="14" t="s">
        <v>78</v>
      </c>
      <c r="G27" s="17" t="s">
        <v>78</v>
      </c>
    </row>
    <row r="28" spans="1:7" ht="54" customHeight="1" x14ac:dyDescent="0.25">
      <c r="A28" s="13">
        <v>27</v>
      </c>
      <c r="B28" s="68" t="s">
        <v>84</v>
      </c>
      <c r="C28" s="68"/>
      <c r="D28" s="14" t="s">
        <v>4</v>
      </c>
      <c r="E28" s="15">
        <v>1</v>
      </c>
      <c r="F28" s="14" t="s">
        <v>80</v>
      </c>
      <c r="G28" s="17" t="s">
        <v>80</v>
      </c>
    </row>
    <row r="29" spans="1:7" ht="54" customHeight="1" x14ac:dyDescent="0.25">
      <c r="A29" s="13">
        <v>28</v>
      </c>
      <c r="B29" s="68" t="s">
        <v>85</v>
      </c>
      <c r="C29" s="68"/>
      <c r="D29" s="14" t="s">
        <v>4</v>
      </c>
      <c r="E29" s="15">
        <v>1</v>
      </c>
      <c r="F29" s="14" t="s">
        <v>78</v>
      </c>
      <c r="G29" s="17" t="s">
        <v>78</v>
      </c>
    </row>
    <row r="30" spans="1:7" ht="54" customHeight="1" x14ac:dyDescent="0.25">
      <c r="A30" s="13">
        <v>29</v>
      </c>
      <c r="B30" s="68" t="s">
        <v>86</v>
      </c>
      <c r="C30" s="68"/>
      <c r="D30" s="14" t="s">
        <v>4</v>
      </c>
      <c r="E30" s="15">
        <v>1</v>
      </c>
      <c r="F30" s="14" t="s">
        <v>80</v>
      </c>
      <c r="G30" s="17" t="s">
        <v>80</v>
      </c>
    </row>
    <row r="31" spans="1:7" ht="54" customHeight="1" x14ac:dyDescent="0.25">
      <c r="A31" s="13">
        <v>30</v>
      </c>
      <c r="B31" s="68" t="s">
        <v>87</v>
      </c>
      <c r="C31" s="68"/>
      <c r="D31" s="14" t="s">
        <v>4</v>
      </c>
      <c r="E31" s="15">
        <v>1</v>
      </c>
      <c r="F31" s="14" t="s">
        <v>78</v>
      </c>
      <c r="G31" s="17" t="s">
        <v>78</v>
      </c>
    </row>
    <row r="32" spans="1:7" ht="54" customHeight="1" x14ac:dyDescent="0.25">
      <c r="A32" s="13">
        <v>31</v>
      </c>
      <c r="B32" s="68" t="s">
        <v>88</v>
      </c>
      <c r="C32" s="68"/>
      <c r="D32" s="14" t="s">
        <v>4</v>
      </c>
      <c r="E32" s="15">
        <v>1</v>
      </c>
      <c r="F32" s="14" t="s">
        <v>89</v>
      </c>
      <c r="G32" s="17" t="s">
        <v>89</v>
      </c>
    </row>
    <row r="33" spans="1:7" ht="54" customHeight="1" x14ac:dyDescent="0.25">
      <c r="A33" s="13">
        <v>32</v>
      </c>
      <c r="B33" s="68" t="s">
        <v>90</v>
      </c>
      <c r="C33" s="68"/>
      <c r="D33" s="14" t="s">
        <v>4</v>
      </c>
      <c r="E33" s="15">
        <v>1</v>
      </c>
      <c r="F33" s="14" t="s">
        <v>91</v>
      </c>
      <c r="G33" s="17" t="s">
        <v>91</v>
      </c>
    </row>
    <row r="34" spans="1:7" ht="54" customHeight="1" x14ac:dyDescent="0.25">
      <c r="A34" s="13">
        <v>33</v>
      </c>
      <c r="B34" s="68" t="s">
        <v>92</v>
      </c>
      <c r="C34" s="68"/>
      <c r="D34" s="14" t="s">
        <v>4</v>
      </c>
      <c r="E34" s="15">
        <v>1</v>
      </c>
      <c r="F34" s="14" t="s">
        <v>80</v>
      </c>
      <c r="G34" s="17" t="s">
        <v>80</v>
      </c>
    </row>
    <row r="35" spans="1:7" ht="54" customHeight="1" x14ac:dyDescent="0.25">
      <c r="A35" s="13">
        <v>34</v>
      </c>
      <c r="B35" s="68" t="s">
        <v>13</v>
      </c>
      <c r="C35" s="68"/>
      <c r="D35" s="14" t="s">
        <v>4</v>
      </c>
      <c r="E35" s="15">
        <v>1</v>
      </c>
      <c r="F35" s="14" t="s">
        <v>93</v>
      </c>
      <c r="G35" s="17" t="s">
        <v>93</v>
      </c>
    </row>
    <row r="36" spans="1:7" ht="54" customHeight="1" x14ac:dyDescent="0.25">
      <c r="A36" s="13">
        <v>35</v>
      </c>
      <c r="B36" s="68" t="s">
        <v>94</v>
      </c>
      <c r="C36" s="68"/>
      <c r="D36" s="14" t="s">
        <v>4</v>
      </c>
      <c r="E36" s="15">
        <v>1</v>
      </c>
      <c r="F36" s="14" t="s">
        <v>95</v>
      </c>
      <c r="G36" s="17" t="s">
        <v>95</v>
      </c>
    </row>
    <row r="37" spans="1:7" ht="54" customHeight="1" x14ac:dyDescent="0.25">
      <c r="A37" s="13">
        <v>36</v>
      </c>
      <c r="B37" s="68" t="s">
        <v>96</v>
      </c>
      <c r="C37" s="68"/>
      <c r="D37" s="14" t="s">
        <v>4</v>
      </c>
      <c r="E37" s="15">
        <v>1</v>
      </c>
      <c r="F37" s="14" t="s">
        <v>60</v>
      </c>
      <c r="G37" s="17" t="s">
        <v>60</v>
      </c>
    </row>
    <row r="38" spans="1:7" ht="54" customHeight="1" x14ac:dyDescent="0.25">
      <c r="A38" s="13">
        <v>37</v>
      </c>
      <c r="B38" s="68" t="s">
        <v>97</v>
      </c>
      <c r="C38" s="68"/>
      <c r="D38" s="14" t="s">
        <v>4</v>
      </c>
      <c r="E38" s="15">
        <v>1</v>
      </c>
      <c r="F38" s="14" t="s">
        <v>98</v>
      </c>
      <c r="G38" s="17" t="s">
        <v>98</v>
      </c>
    </row>
    <row r="39" spans="1:7" ht="54" customHeight="1" x14ac:dyDescent="0.25">
      <c r="A39" s="13">
        <v>38</v>
      </c>
      <c r="B39" s="68" t="s">
        <v>99</v>
      </c>
      <c r="C39" s="68"/>
      <c r="D39" s="14" t="s">
        <v>4</v>
      </c>
      <c r="E39" s="15">
        <v>1</v>
      </c>
      <c r="F39" s="14" t="s">
        <v>100</v>
      </c>
      <c r="G39" s="17" t="s">
        <v>100</v>
      </c>
    </row>
    <row r="40" spans="1:7" ht="54" customHeight="1" x14ac:dyDescent="0.25">
      <c r="A40" s="13">
        <v>39</v>
      </c>
      <c r="B40" s="68" t="s">
        <v>101</v>
      </c>
      <c r="C40" s="68"/>
      <c r="D40" s="14" t="s">
        <v>4</v>
      </c>
      <c r="E40" s="15">
        <v>1</v>
      </c>
      <c r="F40" s="14" t="s">
        <v>62</v>
      </c>
      <c r="G40" s="17" t="s">
        <v>62</v>
      </c>
    </row>
    <row r="41" spans="1:7" ht="54" customHeight="1" x14ac:dyDescent="0.25">
      <c r="A41" s="13">
        <v>40</v>
      </c>
      <c r="B41" s="68" t="s">
        <v>102</v>
      </c>
      <c r="C41" s="68"/>
      <c r="D41" s="14" t="s">
        <v>4</v>
      </c>
      <c r="E41" s="15">
        <v>1</v>
      </c>
      <c r="F41" s="14" t="s">
        <v>53</v>
      </c>
      <c r="G41" s="17" t="s">
        <v>53</v>
      </c>
    </row>
    <row r="42" spans="1:7" ht="54" customHeight="1" x14ac:dyDescent="0.25">
      <c r="A42" s="13">
        <v>41</v>
      </c>
      <c r="B42" s="68" t="s">
        <v>103</v>
      </c>
      <c r="C42" s="68"/>
      <c r="D42" s="14" t="s">
        <v>5</v>
      </c>
      <c r="E42" s="15">
        <v>1</v>
      </c>
      <c r="F42" s="14" t="s">
        <v>80</v>
      </c>
      <c r="G42" s="17" t="s">
        <v>80</v>
      </c>
    </row>
    <row r="43" spans="1:7" ht="54" customHeight="1" x14ac:dyDescent="0.25">
      <c r="A43" s="13">
        <v>42</v>
      </c>
      <c r="B43" s="68" t="s">
        <v>104</v>
      </c>
      <c r="C43" s="68"/>
      <c r="D43" s="14" t="s">
        <v>5</v>
      </c>
      <c r="E43" s="15">
        <v>1</v>
      </c>
      <c r="F43" s="14" t="s">
        <v>105</v>
      </c>
      <c r="G43" s="17" t="s">
        <v>105</v>
      </c>
    </row>
    <row r="44" spans="1:7" ht="54" customHeight="1" x14ac:dyDescent="0.25">
      <c r="A44" s="13">
        <v>43</v>
      </c>
      <c r="B44" s="68" t="s">
        <v>106</v>
      </c>
      <c r="C44" s="68"/>
      <c r="D44" s="14" t="s">
        <v>5</v>
      </c>
      <c r="E44" s="15">
        <v>1</v>
      </c>
      <c r="F44" s="14" t="s">
        <v>80</v>
      </c>
      <c r="G44" s="17" t="s">
        <v>80</v>
      </c>
    </row>
    <row r="45" spans="1:7" ht="54" customHeight="1" x14ac:dyDescent="0.25">
      <c r="A45" s="13">
        <v>44</v>
      </c>
      <c r="B45" s="68" t="s">
        <v>107</v>
      </c>
      <c r="C45" s="68"/>
      <c r="D45" s="14" t="s">
        <v>11</v>
      </c>
      <c r="E45" s="15">
        <v>1</v>
      </c>
      <c r="F45" s="14" t="s">
        <v>108</v>
      </c>
      <c r="G45" s="17" t="s">
        <v>108</v>
      </c>
    </row>
    <row r="46" spans="1:7" ht="54" customHeight="1" x14ac:dyDescent="0.25">
      <c r="A46" s="13">
        <v>45</v>
      </c>
      <c r="B46" s="68" t="s">
        <v>109</v>
      </c>
      <c r="C46" s="68"/>
      <c r="D46" s="14" t="s">
        <v>4</v>
      </c>
      <c r="E46" s="15">
        <v>1</v>
      </c>
      <c r="F46" s="14" t="s">
        <v>53</v>
      </c>
      <c r="G46" s="17" t="s">
        <v>53</v>
      </c>
    </row>
    <row r="47" spans="1:7" ht="54" customHeight="1" x14ac:dyDescent="0.25">
      <c r="A47" s="13">
        <v>46</v>
      </c>
      <c r="B47" s="68" t="s">
        <v>110</v>
      </c>
      <c r="C47" s="68"/>
      <c r="D47" s="14" t="s">
        <v>4</v>
      </c>
      <c r="E47" s="15">
        <v>1</v>
      </c>
      <c r="F47" s="14" t="s">
        <v>111</v>
      </c>
      <c r="G47" s="17" t="s">
        <v>111</v>
      </c>
    </row>
    <row r="48" spans="1:7" ht="54" customHeight="1" x14ac:dyDescent="0.25">
      <c r="A48" s="13">
        <v>47</v>
      </c>
      <c r="B48" s="68" t="s">
        <v>112</v>
      </c>
      <c r="C48" s="68"/>
      <c r="D48" s="14" t="s">
        <v>11</v>
      </c>
      <c r="E48" s="15">
        <v>1</v>
      </c>
      <c r="F48" s="14" t="s">
        <v>113</v>
      </c>
      <c r="G48" s="17" t="s">
        <v>113</v>
      </c>
    </row>
    <row r="49" spans="1:7" ht="54" customHeight="1" x14ac:dyDescent="0.25">
      <c r="A49" s="13">
        <v>48</v>
      </c>
      <c r="B49" s="68" t="s">
        <v>114</v>
      </c>
      <c r="C49" s="68"/>
      <c r="D49" s="14" t="s">
        <v>11</v>
      </c>
      <c r="E49" s="15">
        <v>1</v>
      </c>
      <c r="F49" s="14" t="s">
        <v>76</v>
      </c>
      <c r="G49" s="17" t="s">
        <v>76</v>
      </c>
    </row>
    <row r="50" spans="1:7" ht="54" customHeight="1" x14ac:dyDescent="0.25">
      <c r="A50" s="13">
        <v>49</v>
      </c>
      <c r="B50" s="68" t="s">
        <v>115</v>
      </c>
      <c r="C50" s="68"/>
      <c r="D50" s="14" t="s">
        <v>14</v>
      </c>
      <c r="E50" s="15">
        <v>1</v>
      </c>
      <c r="F50" s="14" t="s">
        <v>62</v>
      </c>
      <c r="G50" s="17" t="s">
        <v>62</v>
      </c>
    </row>
    <row r="51" spans="1:7" ht="54" customHeight="1" x14ac:dyDescent="0.25">
      <c r="A51" s="13">
        <v>50</v>
      </c>
      <c r="B51" s="68" t="s">
        <v>116</v>
      </c>
      <c r="C51" s="68"/>
      <c r="D51" s="14" t="s">
        <v>4</v>
      </c>
      <c r="E51" s="15">
        <v>1</v>
      </c>
      <c r="F51" s="14" t="s">
        <v>78</v>
      </c>
      <c r="G51" s="17" t="s">
        <v>78</v>
      </c>
    </row>
    <row r="52" spans="1:7" ht="54" customHeight="1" x14ac:dyDescent="0.25">
      <c r="A52" s="13">
        <v>51</v>
      </c>
      <c r="B52" s="71" t="s">
        <v>117</v>
      </c>
      <c r="C52" s="71"/>
      <c r="D52" s="14" t="s">
        <v>5</v>
      </c>
      <c r="E52" s="15">
        <v>1</v>
      </c>
      <c r="F52" s="14" t="s">
        <v>118</v>
      </c>
      <c r="G52" s="17" t="s">
        <v>118</v>
      </c>
    </row>
    <row r="53" spans="1:7" ht="54" customHeight="1" x14ac:dyDescent="0.25">
      <c r="A53" s="13">
        <v>52</v>
      </c>
      <c r="B53" s="68" t="s">
        <v>119</v>
      </c>
      <c r="C53" s="68"/>
      <c r="D53" s="14" t="s">
        <v>5</v>
      </c>
      <c r="E53" s="15">
        <v>1</v>
      </c>
      <c r="F53" s="14" t="s">
        <v>118</v>
      </c>
      <c r="G53" s="17" t="s">
        <v>118</v>
      </c>
    </row>
    <row r="54" spans="1:7" ht="54" customHeight="1" x14ac:dyDescent="0.25">
      <c r="A54" s="13">
        <v>53</v>
      </c>
      <c r="B54" s="68" t="s">
        <v>120</v>
      </c>
      <c r="C54" s="68"/>
      <c r="D54" s="14" t="s">
        <v>14</v>
      </c>
      <c r="E54" s="15">
        <v>1</v>
      </c>
      <c r="F54" s="14" t="s">
        <v>121</v>
      </c>
      <c r="G54" s="17" t="s">
        <v>121</v>
      </c>
    </row>
    <row r="55" spans="1:7" ht="54" customHeight="1" x14ac:dyDescent="0.25">
      <c r="A55" s="13">
        <v>54</v>
      </c>
      <c r="B55" s="68" t="s">
        <v>15</v>
      </c>
      <c r="C55" s="68"/>
      <c r="D55" s="14" t="s">
        <v>11</v>
      </c>
      <c r="E55" s="15">
        <v>1</v>
      </c>
      <c r="F55" s="14" t="s">
        <v>80</v>
      </c>
      <c r="G55" s="17" t="s">
        <v>80</v>
      </c>
    </row>
    <row r="56" spans="1:7" ht="54" customHeight="1" x14ac:dyDescent="0.25">
      <c r="A56" s="13">
        <v>55</v>
      </c>
      <c r="B56" s="68" t="s">
        <v>16</v>
      </c>
      <c r="C56" s="68"/>
      <c r="D56" s="14" t="s">
        <v>17</v>
      </c>
      <c r="E56" s="15">
        <v>1</v>
      </c>
      <c r="F56" s="14" t="s">
        <v>60</v>
      </c>
      <c r="G56" s="17" t="s">
        <v>60</v>
      </c>
    </row>
    <row r="57" spans="1:7" ht="54" customHeight="1" x14ac:dyDescent="0.25">
      <c r="A57" s="13">
        <v>56</v>
      </c>
      <c r="B57" s="68" t="s">
        <v>18</v>
      </c>
      <c r="C57" s="68"/>
      <c r="D57" s="14" t="s">
        <v>12</v>
      </c>
      <c r="E57" s="15">
        <v>1</v>
      </c>
      <c r="F57" s="14" t="s">
        <v>122</v>
      </c>
      <c r="G57" s="17" t="s">
        <v>122</v>
      </c>
    </row>
    <row r="58" spans="1:7" ht="54" customHeight="1" x14ac:dyDescent="0.25">
      <c r="A58" s="13">
        <v>57</v>
      </c>
      <c r="B58" s="68" t="s">
        <v>123</v>
      </c>
      <c r="C58" s="68"/>
      <c r="D58" s="14" t="s">
        <v>11</v>
      </c>
      <c r="E58" s="15">
        <v>1</v>
      </c>
      <c r="F58" s="14" t="s">
        <v>105</v>
      </c>
      <c r="G58" s="17" t="s">
        <v>105</v>
      </c>
    </row>
    <row r="59" spans="1:7" ht="54" customHeight="1" x14ac:dyDescent="0.25">
      <c r="A59" s="13">
        <v>58</v>
      </c>
      <c r="B59" s="68" t="s">
        <v>124</v>
      </c>
      <c r="C59" s="68"/>
      <c r="D59" s="14" t="s">
        <v>17</v>
      </c>
      <c r="E59" s="15">
        <v>1</v>
      </c>
      <c r="F59" s="14" t="s">
        <v>125</v>
      </c>
      <c r="G59" s="17" t="s">
        <v>125</v>
      </c>
    </row>
    <row r="60" spans="1:7" ht="54" customHeight="1" x14ac:dyDescent="0.25">
      <c r="A60" s="13">
        <v>59</v>
      </c>
      <c r="B60" s="68" t="s">
        <v>126</v>
      </c>
      <c r="C60" s="68"/>
      <c r="D60" s="14" t="s">
        <v>12</v>
      </c>
      <c r="E60" s="15">
        <v>1</v>
      </c>
      <c r="F60" s="14" t="s">
        <v>127</v>
      </c>
      <c r="G60" s="17" t="s">
        <v>127</v>
      </c>
    </row>
    <row r="61" spans="1:7" ht="54" customHeight="1" x14ac:dyDescent="0.25">
      <c r="A61" s="13">
        <v>60</v>
      </c>
      <c r="B61" s="68" t="s">
        <v>19</v>
      </c>
      <c r="C61" s="68"/>
      <c r="D61" s="14" t="s">
        <v>4</v>
      </c>
      <c r="E61" s="15">
        <v>1</v>
      </c>
      <c r="F61" s="14" t="s">
        <v>76</v>
      </c>
      <c r="G61" s="17" t="s">
        <v>76</v>
      </c>
    </row>
    <row r="62" spans="1:7" ht="54" customHeight="1" x14ac:dyDescent="0.25">
      <c r="A62" s="13">
        <v>61</v>
      </c>
      <c r="B62" s="68" t="s">
        <v>128</v>
      </c>
      <c r="C62" s="68"/>
      <c r="D62" s="14" t="s">
        <v>4</v>
      </c>
      <c r="E62" s="15">
        <v>1</v>
      </c>
      <c r="F62" s="14" t="s">
        <v>129</v>
      </c>
      <c r="G62" s="17" t="s">
        <v>129</v>
      </c>
    </row>
    <row r="63" spans="1:7" ht="54" customHeight="1" x14ac:dyDescent="0.25">
      <c r="A63" s="13">
        <v>62</v>
      </c>
      <c r="B63" s="68" t="s">
        <v>130</v>
      </c>
      <c r="C63" s="68"/>
      <c r="D63" s="14" t="s">
        <v>14</v>
      </c>
      <c r="E63" s="15">
        <v>1</v>
      </c>
      <c r="F63" s="14" t="s">
        <v>121</v>
      </c>
      <c r="G63" s="17" t="s">
        <v>121</v>
      </c>
    </row>
    <row r="64" spans="1:7" ht="54" customHeight="1" x14ac:dyDescent="0.25">
      <c r="A64" s="13">
        <v>63</v>
      </c>
      <c r="B64" s="68" t="s">
        <v>20</v>
      </c>
      <c r="C64" s="68"/>
      <c r="D64" s="14" t="s">
        <v>4</v>
      </c>
      <c r="E64" s="15">
        <v>1</v>
      </c>
      <c r="F64" s="14" t="s">
        <v>131</v>
      </c>
      <c r="G64" s="17" t="s">
        <v>131</v>
      </c>
    </row>
    <row r="65" spans="1:7" ht="54" customHeight="1" x14ac:dyDescent="0.25">
      <c r="A65" s="13">
        <v>64</v>
      </c>
      <c r="B65" s="68" t="s">
        <v>132</v>
      </c>
      <c r="C65" s="68"/>
      <c r="D65" s="14" t="s">
        <v>4</v>
      </c>
      <c r="E65" s="15">
        <v>1</v>
      </c>
      <c r="F65" s="14" t="s">
        <v>133</v>
      </c>
      <c r="G65" s="17" t="s">
        <v>133</v>
      </c>
    </row>
    <row r="66" spans="1:7" ht="54" customHeight="1" x14ac:dyDescent="0.25">
      <c r="A66" s="13">
        <v>65</v>
      </c>
      <c r="B66" s="68" t="s">
        <v>21</v>
      </c>
      <c r="C66" s="68"/>
      <c r="D66" s="14" t="s">
        <v>4</v>
      </c>
      <c r="E66" s="15">
        <v>1</v>
      </c>
      <c r="F66" s="14" t="s">
        <v>133</v>
      </c>
      <c r="G66" s="17" t="s">
        <v>133</v>
      </c>
    </row>
    <row r="67" spans="1:7" ht="54" customHeight="1" x14ac:dyDescent="0.25">
      <c r="A67" s="13">
        <v>66</v>
      </c>
      <c r="B67" s="68" t="s">
        <v>22</v>
      </c>
      <c r="C67" s="68"/>
      <c r="D67" s="14" t="s">
        <v>4</v>
      </c>
      <c r="E67" s="15">
        <v>1</v>
      </c>
      <c r="F67" s="14" t="s">
        <v>133</v>
      </c>
      <c r="G67" s="17" t="s">
        <v>133</v>
      </c>
    </row>
    <row r="68" spans="1:7" ht="54" customHeight="1" x14ac:dyDescent="0.25">
      <c r="A68" s="13">
        <v>67</v>
      </c>
      <c r="B68" s="68" t="s">
        <v>23</v>
      </c>
      <c r="C68" s="68"/>
      <c r="D68" s="14" t="s">
        <v>4</v>
      </c>
      <c r="E68" s="15">
        <v>1</v>
      </c>
      <c r="F68" s="14" t="s">
        <v>53</v>
      </c>
      <c r="G68" s="17" t="s">
        <v>53</v>
      </c>
    </row>
    <row r="69" spans="1:7" ht="54" customHeight="1" x14ac:dyDescent="0.25">
      <c r="A69" s="13">
        <v>68</v>
      </c>
      <c r="B69" s="68" t="s">
        <v>134</v>
      </c>
      <c r="C69" s="68"/>
      <c r="D69" s="14" t="s">
        <v>24</v>
      </c>
      <c r="E69" s="15">
        <v>1</v>
      </c>
      <c r="F69" s="14" t="s">
        <v>44</v>
      </c>
      <c r="G69" s="17" t="s">
        <v>44</v>
      </c>
    </row>
    <row r="70" spans="1:7" ht="54" customHeight="1" x14ac:dyDescent="0.25">
      <c r="A70" s="18">
        <v>69</v>
      </c>
      <c r="B70" s="70" t="s">
        <v>135</v>
      </c>
      <c r="C70" s="70"/>
      <c r="D70" s="19" t="s">
        <v>24</v>
      </c>
      <c r="E70" s="20">
        <v>1</v>
      </c>
      <c r="F70" s="19" t="s">
        <v>136</v>
      </c>
      <c r="G70" s="21" t="s">
        <v>136</v>
      </c>
    </row>
    <row r="71" spans="1:7" ht="54" customHeight="1" x14ac:dyDescent="0.25">
      <c r="A71" s="13">
        <v>70</v>
      </c>
      <c r="B71" s="68" t="s">
        <v>137</v>
      </c>
      <c r="C71" s="68"/>
      <c r="D71" s="14" t="s">
        <v>24</v>
      </c>
      <c r="E71" s="15">
        <v>1</v>
      </c>
      <c r="F71" s="14" t="s">
        <v>40</v>
      </c>
      <c r="G71" s="17" t="s">
        <v>40</v>
      </c>
    </row>
    <row r="72" spans="1:7" ht="54" customHeight="1" x14ac:dyDescent="0.25">
      <c r="A72" s="13">
        <v>71</v>
      </c>
      <c r="B72" s="68" t="s">
        <v>138</v>
      </c>
      <c r="C72" s="68"/>
      <c r="D72" s="14" t="s">
        <v>24</v>
      </c>
      <c r="E72" s="15">
        <v>1</v>
      </c>
      <c r="F72" s="14" t="s">
        <v>139</v>
      </c>
      <c r="G72" s="17" t="s">
        <v>139</v>
      </c>
    </row>
    <row r="73" spans="1:7" ht="54" customHeight="1" x14ac:dyDescent="0.25">
      <c r="A73" s="13">
        <v>72</v>
      </c>
      <c r="B73" s="68" t="s">
        <v>140</v>
      </c>
      <c r="C73" s="68"/>
      <c r="D73" s="14" t="s">
        <v>11</v>
      </c>
      <c r="E73" s="15">
        <v>1</v>
      </c>
      <c r="F73" s="14" t="s">
        <v>105</v>
      </c>
      <c r="G73" s="17" t="s">
        <v>105</v>
      </c>
    </row>
    <row r="74" spans="1:7" ht="54" customHeight="1" x14ac:dyDescent="0.25">
      <c r="A74" s="13">
        <v>73</v>
      </c>
      <c r="B74" s="68" t="s">
        <v>141</v>
      </c>
      <c r="C74" s="68"/>
      <c r="D74" s="14" t="s">
        <v>11</v>
      </c>
      <c r="E74" s="15">
        <v>1</v>
      </c>
      <c r="F74" s="14" t="s">
        <v>55</v>
      </c>
      <c r="G74" s="17" t="s">
        <v>55</v>
      </c>
    </row>
    <row r="75" spans="1:7" ht="54" customHeight="1" x14ac:dyDescent="0.25">
      <c r="A75" s="13">
        <v>74</v>
      </c>
      <c r="B75" s="68" t="s">
        <v>25</v>
      </c>
      <c r="C75" s="68"/>
      <c r="D75" s="14" t="s">
        <v>12</v>
      </c>
      <c r="E75" s="15">
        <v>1</v>
      </c>
      <c r="F75" s="14" t="s">
        <v>74</v>
      </c>
      <c r="G75" s="17" t="s">
        <v>74</v>
      </c>
    </row>
    <row r="76" spans="1:7" ht="54" customHeight="1" x14ac:dyDescent="0.25">
      <c r="A76" s="13">
        <v>75</v>
      </c>
      <c r="B76" s="68" t="s">
        <v>26</v>
      </c>
      <c r="C76" s="68"/>
      <c r="D76" s="14" t="s">
        <v>12</v>
      </c>
      <c r="E76" s="15">
        <v>1</v>
      </c>
      <c r="F76" s="14" t="s">
        <v>142</v>
      </c>
      <c r="G76" s="17" t="s">
        <v>142</v>
      </c>
    </row>
    <row r="77" spans="1:7" ht="54" customHeight="1" x14ac:dyDescent="0.25">
      <c r="A77" s="13">
        <v>76</v>
      </c>
      <c r="B77" s="68" t="s">
        <v>143</v>
      </c>
      <c r="C77" s="68"/>
      <c r="D77" s="14" t="s">
        <v>12</v>
      </c>
      <c r="E77" s="15">
        <v>1</v>
      </c>
      <c r="F77" s="14" t="s">
        <v>144</v>
      </c>
      <c r="G77" s="17" t="s">
        <v>144</v>
      </c>
    </row>
    <row r="78" spans="1:7" ht="54" customHeight="1" x14ac:dyDescent="0.25">
      <c r="A78" s="13">
        <v>77</v>
      </c>
      <c r="B78" s="68" t="s">
        <v>145</v>
      </c>
      <c r="C78" s="68"/>
      <c r="D78" s="14" t="s">
        <v>12</v>
      </c>
      <c r="E78" s="15">
        <v>1</v>
      </c>
      <c r="F78" s="14" t="s">
        <v>82</v>
      </c>
      <c r="G78" s="17" t="s">
        <v>82</v>
      </c>
    </row>
    <row r="79" spans="1:7" ht="54" customHeight="1" x14ac:dyDescent="0.25">
      <c r="A79" s="13">
        <v>78</v>
      </c>
      <c r="B79" s="68" t="s">
        <v>146</v>
      </c>
      <c r="C79" s="68"/>
      <c r="D79" s="14" t="s">
        <v>4</v>
      </c>
      <c r="E79" s="15">
        <v>1</v>
      </c>
      <c r="F79" s="14" t="s">
        <v>147</v>
      </c>
      <c r="G79" s="17" t="s">
        <v>147</v>
      </c>
    </row>
    <row r="80" spans="1:7" ht="54" customHeight="1" x14ac:dyDescent="0.25">
      <c r="A80" s="13">
        <v>79</v>
      </c>
      <c r="B80" s="68" t="s">
        <v>148</v>
      </c>
      <c r="C80" s="68"/>
      <c r="D80" s="14" t="s">
        <v>64</v>
      </c>
      <c r="E80" s="15">
        <v>1</v>
      </c>
      <c r="F80" s="14" t="s">
        <v>149</v>
      </c>
      <c r="G80" s="17" t="s">
        <v>149</v>
      </c>
    </row>
    <row r="81" spans="1:7" ht="54" customHeight="1" x14ac:dyDescent="0.25">
      <c r="A81" s="13">
        <v>80</v>
      </c>
      <c r="B81" s="68" t="s">
        <v>150</v>
      </c>
      <c r="C81" s="68"/>
      <c r="D81" s="14" t="s">
        <v>59</v>
      </c>
      <c r="E81" s="15">
        <v>1</v>
      </c>
      <c r="F81" s="14" t="s">
        <v>151</v>
      </c>
      <c r="G81" s="17" t="s">
        <v>151</v>
      </c>
    </row>
    <row r="82" spans="1:7" ht="54" customHeight="1" x14ac:dyDescent="0.25">
      <c r="A82" s="13">
        <v>81</v>
      </c>
      <c r="B82" s="68" t="s">
        <v>152</v>
      </c>
      <c r="C82" s="68"/>
      <c r="D82" s="14" t="s">
        <v>64</v>
      </c>
      <c r="E82" s="15">
        <v>1</v>
      </c>
      <c r="F82" s="14" t="s">
        <v>153</v>
      </c>
      <c r="G82" s="17" t="s">
        <v>153</v>
      </c>
    </row>
    <row r="83" spans="1:7" ht="54" customHeight="1" x14ac:dyDescent="0.25">
      <c r="A83" s="13">
        <v>82</v>
      </c>
      <c r="B83" s="68" t="s">
        <v>154</v>
      </c>
      <c r="C83" s="68"/>
      <c r="D83" s="14" t="s">
        <v>59</v>
      </c>
      <c r="E83" s="15">
        <v>1</v>
      </c>
      <c r="F83" s="14" t="s">
        <v>155</v>
      </c>
      <c r="G83" s="17" t="s">
        <v>155</v>
      </c>
    </row>
    <row r="84" spans="1:7" ht="54" customHeight="1" x14ac:dyDescent="0.25">
      <c r="A84" s="13">
        <v>83</v>
      </c>
      <c r="B84" s="68" t="s">
        <v>156</v>
      </c>
      <c r="C84" s="68"/>
      <c r="D84" s="14" t="s">
        <v>64</v>
      </c>
      <c r="E84" s="15">
        <v>1</v>
      </c>
      <c r="F84" s="14" t="s">
        <v>149</v>
      </c>
      <c r="G84" s="17" t="s">
        <v>149</v>
      </c>
    </row>
    <row r="85" spans="1:7" ht="54" customHeight="1" x14ac:dyDescent="0.25">
      <c r="A85" s="13">
        <v>84</v>
      </c>
      <c r="B85" s="68" t="s">
        <v>157</v>
      </c>
      <c r="C85" s="68"/>
      <c r="D85" s="14" t="s">
        <v>59</v>
      </c>
      <c r="E85" s="15">
        <v>1</v>
      </c>
      <c r="F85" s="14" t="s">
        <v>151</v>
      </c>
      <c r="G85" s="17" t="s">
        <v>151</v>
      </c>
    </row>
    <row r="86" spans="1:7" ht="54" customHeight="1" x14ac:dyDescent="0.25">
      <c r="A86" s="13">
        <v>85</v>
      </c>
      <c r="B86" s="68" t="s">
        <v>158</v>
      </c>
      <c r="C86" s="68"/>
      <c r="D86" s="14" t="s">
        <v>24</v>
      </c>
      <c r="E86" s="15">
        <v>1</v>
      </c>
      <c r="F86" s="14" t="s">
        <v>159</v>
      </c>
      <c r="G86" s="17" t="s">
        <v>159</v>
      </c>
    </row>
    <row r="87" spans="1:7" ht="54" customHeight="1" x14ac:dyDescent="0.25">
      <c r="A87" s="13">
        <v>86</v>
      </c>
      <c r="B87" s="68" t="s">
        <v>160</v>
      </c>
      <c r="C87" s="68"/>
      <c r="D87" s="14" t="s">
        <v>161</v>
      </c>
      <c r="E87" s="15">
        <v>1</v>
      </c>
      <c r="F87" s="14" t="s">
        <v>147</v>
      </c>
      <c r="G87" s="17" t="s">
        <v>147</v>
      </c>
    </row>
    <row r="88" spans="1:7" ht="54" customHeight="1" x14ac:dyDescent="0.25">
      <c r="A88" s="13">
        <v>87</v>
      </c>
      <c r="B88" s="68" t="s">
        <v>162</v>
      </c>
      <c r="C88" s="68"/>
      <c r="D88" s="14" t="s">
        <v>163</v>
      </c>
      <c r="E88" s="15">
        <v>1</v>
      </c>
      <c r="F88" s="14" t="s">
        <v>164</v>
      </c>
      <c r="G88" s="17" t="s">
        <v>164</v>
      </c>
    </row>
  </sheetData>
  <mergeCells count="88"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84:C84"/>
    <mergeCell ref="B78:C78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66:C66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6:C6"/>
    <mergeCell ref="B1:C1"/>
    <mergeCell ref="B2:C2"/>
    <mergeCell ref="B3:C3"/>
    <mergeCell ref="B4:C4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DE OFERTA ECONOMICA</vt:lpstr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Yamileth Lobaton Anaya</dc:creator>
  <cp:lastModifiedBy>Liliana Maria Ramirez Montaño</cp:lastModifiedBy>
  <cp:lastPrinted>2024-02-21T15:21:53Z</cp:lastPrinted>
  <dcterms:created xsi:type="dcterms:W3CDTF">2023-12-05T15:23:32Z</dcterms:created>
  <dcterms:modified xsi:type="dcterms:W3CDTF">2024-08-26T21:56:25Z</dcterms:modified>
</cp:coreProperties>
</file>