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SOPORTE\Documents\2024\CONVENIOS\CATEDRAL\Comites\Comite No. 4\"/>
    </mc:Choice>
  </mc:AlternateContent>
  <xr:revisionPtr revIDLastSave="0" documentId="8_{24FF8548-3AB3-40BF-A478-4F45EE57E81F}" xr6:coauthVersionLast="47" xr6:coauthVersionMax="47" xr10:uidLastSave="{00000000-0000-0000-0000-000000000000}"/>
  <bookViews>
    <workbookView xWindow="-110" yWindow="-110" windowWidth="19420" windowHeight="10300" xr2:uid="{00000000-000D-0000-FFFF-FFFF00000000}"/>
  </bookViews>
  <sheets>
    <sheet name="Presupuest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715G5/z95N0lQU6A12WuF3EBoXNtotfIjz6RxL1UwI0="/>
    </ext>
  </extLst>
</workbook>
</file>

<file path=xl/calcChain.xml><?xml version="1.0" encoding="utf-8"?>
<calcChain xmlns="http://schemas.openxmlformats.org/spreadsheetml/2006/main">
  <c r="L46" i="1" l="1"/>
  <c r="O46" i="1" s="1"/>
  <c r="N45" i="1"/>
  <c r="M45" i="1"/>
  <c r="K45" i="1"/>
  <c r="J45" i="1"/>
  <c r="I45" i="1"/>
  <c r="G45" i="1"/>
  <c r="O44" i="1"/>
  <c r="O45" i="1" s="1"/>
  <c r="L44" i="1"/>
  <c r="L45" i="1" s="1"/>
  <c r="N42" i="1"/>
  <c r="N43" i="1" s="1"/>
  <c r="N47" i="1" s="1"/>
  <c r="M42" i="1"/>
  <c r="M43" i="1" s="1"/>
  <c r="M47" i="1" s="1"/>
  <c r="L42" i="1"/>
  <c r="K42" i="1"/>
  <c r="J42" i="1"/>
  <c r="I42" i="1"/>
  <c r="I43" i="1" s="1"/>
  <c r="I47" i="1" s="1"/>
  <c r="G42" i="1"/>
  <c r="O41" i="1"/>
  <c r="O42" i="1" s="1"/>
  <c r="L41" i="1"/>
  <c r="N40" i="1"/>
  <c r="M40" i="1"/>
  <c r="L40" i="1"/>
  <c r="K40" i="1"/>
  <c r="K43" i="1" s="1"/>
  <c r="K47" i="1" s="1"/>
  <c r="J40" i="1"/>
  <c r="I40" i="1"/>
  <c r="G40" i="1"/>
  <c r="L39" i="1"/>
  <c r="O39" i="1" s="1"/>
  <c r="O40" i="1" s="1"/>
  <c r="N38" i="1"/>
  <c r="M38" i="1"/>
  <c r="K38" i="1"/>
  <c r="J38" i="1"/>
  <c r="I38" i="1"/>
  <c r="L37" i="1"/>
  <c r="O37" i="1" s="1"/>
  <c r="O36" i="1"/>
  <c r="L36" i="1"/>
  <c r="O35" i="1"/>
  <c r="L35" i="1"/>
  <c r="O34" i="1"/>
  <c r="L34" i="1"/>
  <c r="L33" i="1"/>
  <c r="O33" i="1" s="1"/>
  <c r="O32" i="1"/>
  <c r="L32" i="1"/>
  <c r="O31" i="1"/>
  <c r="L31" i="1"/>
  <c r="O30" i="1"/>
  <c r="L30" i="1"/>
  <c r="G30" i="1"/>
  <c r="L29" i="1"/>
  <c r="L38" i="1" s="1"/>
  <c r="G29" i="1"/>
  <c r="G38" i="1" s="1"/>
  <c r="N28" i="1"/>
  <c r="M28" i="1"/>
  <c r="K28" i="1"/>
  <c r="J28" i="1"/>
  <c r="J43" i="1" s="1"/>
  <c r="J47" i="1" s="1"/>
  <c r="I28" i="1"/>
  <c r="G28" i="1"/>
  <c r="O27" i="1"/>
  <c r="L27" i="1"/>
  <c r="O26" i="1"/>
  <c r="L26" i="1"/>
  <c r="L25" i="1"/>
  <c r="O25" i="1" s="1"/>
  <c r="O24" i="1"/>
  <c r="L24" i="1"/>
  <c r="O23" i="1"/>
  <c r="L23" i="1"/>
  <c r="O22" i="1"/>
  <c r="O28" i="1" s="1"/>
  <c r="L22" i="1"/>
  <c r="L28" i="1" s="1"/>
  <c r="N21" i="1"/>
  <c r="M21" i="1"/>
  <c r="K21" i="1"/>
  <c r="J21" i="1"/>
  <c r="I21" i="1"/>
  <c r="L20" i="1"/>
  <c r="O20" i="1" s="1"/>
  <c r="G20" i="1"/>
  <c r="F20" i="1"/>
  <c r="O19" i="1"/>
  <c r="L19" i="1"/>
  <c r="O18" i="1"/>
  <c r="L18" i="1"/>
  <c r="G18" i="1"/>
  <c r="F18" i="1"/>
  <c r="O17" i="1"/>
  <c r="L17" i="1"/>
  <c r="O16" i="1"/>
  <c r="L16" i="1"/>
  <c r="F16" i="1"/>
  <c r="L15" i="1"/>
  <c r="O15" i="1" s="1"/>
  <c r="L14" i="1"/>
  <c r="O14" i="1" s="1"/>
  <c r="O13" i="1"/>
  <c r="L13" i="1"/>
  <c r="L12" i="1"/>
  <c r="O12" i="1" s="1"/>
  <c r="G12" i="1"/>
  <c r="L11" i="1"/>
  <c r="L21" i="1" s="1"/>
  <c r="G11" i="1"/>
  <c r="O10" i="1"/>
  <c r="L10" i="1"/>
  <c r="G10" i="1"/>
  <c r="O9" i="1"/>
  <c r="L9" i="1"/>
  <c r="G9" i="1"/>
  <c r="G21" i="1" s="1"/>
  <c r="L43" i="1" l="1"/>
  <c r="L47" i="1" s="1"/>
  <c r="G43" i="1"/>
  <c r="G47" i="1" s="1"/>
  <c r="O29" i="1"/>
  <c r="O38" i="1" s="1"/>
  <c r="O11" i="1"/>
  <c r="O21" i="1" s="1"/>
  <c r="O43" i="1" l="1"/>
  <c r="O47" i="1" s="1"/>
</calcChain>
</file>

<file path=xl/sharedStrings.xml><?xml version="1.0" encoding="utf-8"?>
<sst xmlns="http://schemas.openxmlformats.org/spreadsheetml/2006/main" count="124" uniqueCount="91">
  <si>
    <t>PRESUPUESTO CATEDRAL VERSIÓN No. 2
DEL 14 AL 22 DE DICIEMBRE DE 2024
CONVENIO NO. 549 de 2024</t>
  </si>
  <si>
    <t>TRM: 4.450</t>
  </si>
  <si>
    <t>Comité No.1   23/07/2024</t>
  </si>
  <si>
    <t>Comité No.2   24/07/2024</t>
  </si>
  <si>
    <t>NOTA Presupuesto Versión 1- Acta No 1- 23/07/2024</t>
  </si>
  <si>
    <t>NOTA Presupuesto Versión 2- Acta No 2- 24/07/2024</t>
  </si>
  <si>
    <t>ACTIVIDADES</t>
  </si>
  <si>
    <t>CONCEPTO o RUBRO</t>
  </si>
  <si>
    <t>DESCRIPCIÓN INICIAL</t>
  </si>
  <si>
    <t>CANTIDAD</t>
  </si>
  <si>
    <t>TIEMPO</t>
  </si>
  <si>
    <t>VALOR UNITARIO</t>
  </si>
  <si>
    <t>VALOR TOTAL</t>
  </si>
  <si>
    <t>DEBITO</t>
  </si>
  <si>
    <t>CREDITO</t>
  </si>
  <si>
    <t>Presupuesto Versión 1- Acta No 1</t>
  </si>
  <si>
    <t>Presupuesto Versión 2- Acta No 2</t>
  </si>
  <si>
    <t>PRODUCCION ARTISTICA</t>
  </si>
  <si>
    <t>Director general artístico</t>
  </si>
  <si>
    <t xml:space="preserve">Profesional con una reconocida trayectoria y experiencia acreditada mediante soportes en la dirección, el diseño y gestión de proyectos artísticos interdisciplinarios de gran formato.
</t>
  </si>
  <si>
    <t>MES</t>
  </si>
  <si>
    <t xml:space="preserve">
Dramaturgo y director escénico y 
</t>
  </si>
  <si>
    <t>Profesional con una reconocida trayectoria y experiencia acreditada mediante soportes en la dramaturgia y dirección escénica de espectáculos de las artes escénicas.</t>
  </si>
  <si>
    <t>Investigador iconográfico</t>
  </si>
  <si>
    <t xml:space="preserve">Profesional con habilidades académicas, experiencia en investigación y conocimiento profundo de la iconografía, capaz de contribuir de manera significativa a la autenticidad y el impacto artístico del proyecto. </t>
  </si>
  <si>
    <t>Productor técnico</t>
  </si>
  <si>
    <t>Profesional con una reconocida trayectoria y experiencia acreditada mediante soportes en producción técnica de espectáculos de gran formato.</t>
  </si>
  <si>
    <t>Composición musical, dirección musical y diseño sonoro</t>
  </si>
  <si>
    <t xml:space="preserve">Este perfil incluye un equipo con un enfoque multidisciplinario que abarque la composición musical, la dirección musical y el diseño sonoro del proyecto.
</t>
  </si>
  <si>
    <t>GLB</t>
  </si>
  <si>
    <t>Diseño, dirección y realización de actos circenses</t>
  </si>
  <si>
    <t>Este perfil debe contemplar un equipo multidisciplinario que incluya expertos en circo, coreógrafos, y técnicos especializados. De así requerirlo la propuesta artística se deberá garantizar la seguridad en alturas y equipos circenses, sistemas de danza aérea y/o vuelos, utilerías circenses, equipos especializados, alquiler de sala especializada para ensayos.</t>
  </si>
  <si>
    <t xml:space="preserve">
Diseño y confección de vestuario
</t>
  </si>
  <si>
    <t xml:space="preserve">Este perfil debe contemplar un equipo multidisciplinario que incluya el diseño del vestuario de los artistas y el equipo con habilidades técnicas para su confección.
</t>
  </si>
  <si>
    <t xml:space="preserve">
Diseño y maquillaje
</t>
  </si>
  <si>
    <t>Este perfil debe contemplar un(a) maquillador(a) altamente creativo(a), técnico(a) y comprometido(a), capaz de crear diseños de maquillaje impactantes que contribuyan a la atmósfera y la narrativa del proyecto y su equipo de apoyo.</t>
  </si>
  <si>
    <t xml:space="preserve">
Diseño y elaboración de escenografías y utilerías
</t>
  </si>
  <si>
    <t>Este perfil debe contemplar un equipo multidisciplinario que incluya el diseño de la escenografía y utilerías del proyecto así como el equipo con habilidades técnicas para su elaboración.</t>
  </si>
  <si>
    <t>Honorarios artistas seleccionados por convocatoria pública y Diseño, dirección y realización de actos circenses</t>
  </si>
  <si>
    <t xml:space="preserve">Honorarios profesionales para hasta 20 profesionales de las artes escénicas. 2 turnos de 10 artistas cada uno
</t>
  </si>
  <si>
    <t>Jurados convocatoria</t>
  </si>
  <si>
    <t>Honorarios profesionales para los jurados que seleccionarán a los artistas de la convocatoria tres jurados</t>
  </si>
  <si>
    <t>Honorarios artísticos para la compañía internacional</t>
  </si>
  <si>
    <t>Paquete: Honorarios recurso humano internacional, realización de scan y del modelo 3D del edificio, construcción de contenidos multimedia para el mapping inmersivo 3 D</t>
  </si>
  <si>
    <t>Para el proyecto de Navidad, se ha establecido una TRM de $4450 para definir un techo presupuestal que permita una posición conservadora para la contratación de la compañía francesa La Maison Production, considerando las fluctuaciones del peso colombiano. Sin embargo, es esencial monitorear continuamente la TRM para ajustar el presupuesto en caso de variaciones significativas, asegurando así que los fondos disponibles sean suficientes para cubrir los costos de la contratación sin exceder el presupuesto total.
Con el techo presupuestal propuesta, se presenta un costo mayor del presupuesto estimado correspondiente a $55.668.600. Por consiguiente, se propone tomar del rubro gastos de producción la suma de $55.668.600.</t>
  </si>
  <si>
    <t>SUBTOTAL PRODUCCIÓN ARTISTICA</t>
  </si>
  <si>
    <t>PRODUCCION TECNICA</t>
  </si>
  <si>
    <t>Sistema de videoproyección</t>
  </si>
  <si>
    <t>El sistema de videoproyección deberá garantizar las especificaciones técnicas solicitadas en la ficha 1- Sistema de videoproyección  y la capacidad de  cumplir con los altos estándares requeridos para un espectáculo inmersivo de gran escala, proporcionando imágenes brillantes, nítidas y perfectamente alineadas que realzarán la experiencia visual del público. Incluye transporte, montaje, instalación, operación y desmontaje</t>
  </si>
  <si>
    <t xml:space="preserve">
Sistema de amplificación de sonido
</t>
  </si>
  <si>
    <t>Para el sistema de sonido del espectáculo inmersivo en la Catedral de Bogotá, se requiere un sistema en estéreo  360°, según ficha 2- Sistema de amplificación de sonido, que garantice una experiencia auditiva perfecta . Este sistema debe incluir altavoces de alta fidelidad distribuidos estratégicamente para cubrir todas las áreas del recinto, con la potencia suficiente por canal para asegurar un volumen adecuado y claridad al interior de la Catedral. Incluye transporte, montaje, instalación, operación y desmontaje</t>
  </si>
  <si>
    <t xml:space="preserve">
Sistema de iluminación escénica
</t>
  </si>
  <si>
    <t>Para el sistema de iluminación escénica del espectáculo inmersivo en la Catedral de Bogotá, se requiere un conjunto de equipos de iluminación  que aseguren una experiencia visual impactante y dinámica, de conformidad con la ficha 3. Sistema de iluminación escénica.Incluye transporte, montaje, instalación, operación y desmontaje</t>
  </si>
  <si>
    <t>Estructuras</t>
  </si>
  <si>
    <t>Para el montaje de los equipos técnicos y adecuación de espacios en la Catedral se requieren estructuras seguras, de conformidad con la ficha 4- estructuras que garanticen la integridad del edificio patrimonial y de las personas, utilizando protecciones y anclajes adecuados. Incluye transporte, montaje, instalación, operación y desmontaje</t>
  </si>
  <si>
    <t>Plantas eléctricas y cubrecables</t>
  </si>
  <si>
    <t xml:space="preserve">El servicio de plantas eléctricas y cubrecables deberá garantizar el suministro ininterrumpido de energía, asegurando un entorno seguro y profesional durante los días de montaje, ensayos, funciones y desmontaje del proyecto, de acuerdo con la ficha-5 plantas eléctricas. La capacidad deberá responder  a las necesidades específicas del evento, incluyendo iluminación, sonido, videoproyección y otros equipos técnicos. Incluye transporte, montaje, instalación, operación y desmontaje
</t>
  </si>
  <si>
    <t xml:space="preserve">Sistema de comunicación para los equipos de producción </t>
  </si>
  <si>
    <t>Para asegurar una coordinación eficiente y fluida entre todos los equipos involucrados en la realización del proyecto inmersivo en la Catedral de Bogotá, se requiere un sistema de comunicación robusto y fiable, que cubra las necesidades de los equipos de producción general, producción técnica, producción logística, producción artística y cualquier otra unidad adicional necesaria.</t>
  </si>
  <si>
    <t>SUBTOTAL PRODUCCIÓN TECNICA</t>
  </si>
  <si>
    <t>PRODUCCIÓN LOGISTCA</t>
  </si>
  <si>
    <t>Servicio de vigilancia</t>
  </si>
  <si>
    <t xml:space="preserve">El servicio de vigilancia requerido para el proyecto debe cubrir desde el inicio del montaje hasta el final del desmontaje, operando 24/7 con turnos de 8 horas. </t>
  </si>
  <si>
    <t xml:space="preserve">
Servicio de personal logístico
</t>
  </si>
  <si>
    <t>El servicio de personal logístico deberá incluir un equipo de personas, con experiencia en eventos masivos, uniformados y equipados desde el montaje hasta el desmontaje, incluyendo ensayos y funciones, de conformidad con la ficha 6- Servicio de personal logístico.</t>
  </si>
  <si>
    <t>Servicio de salud</t>
  </si>
  <si>
    <t>El servicio de salud debe cubrir desde el inicio del montaje hasta la finalización del desmontaje, incluyendo ensayos y funciones, la presencia de personal médico capacitado y ambulancia equipada, de acuerdo con la ficha 7- Servicio de salud.</t>
  </si>
  <si>
    <t xml:space="preserve">
Servicio de cerramientos
</t>
  </si>
  <si>
    <t xml:space="preserve">El servicio de cerramientos debe cubrir desde el inicio del montaje hasta la finalización del desmontaje, incluyendo ensayos y funciones, la instalación de vallas de alta resistencia que delimiten claramente las áreas de trabajo, zonas de acceso restringido y áreas para el público, garantizando la seguridad y el control de acceso. </t>
  </si>
  <si>
    <t xml:space="preserve">Servicio de alimentación y catering </t>
  </si>
  <si>
    <t>El servicio de alimentación y catering debe cubrir desde el inicio del montaje hasta la finalización del desmontaje, incluyendo ensayos y funciones, la provisión de comidas y refrigerios saludables y balanceados para el equipo de producción, artistas y la Policía, con opciones que consideren necesidades dietéticas especiales y alergias.</t>
  </si>
  <si>
    <t xml:space="preserve">
Servicio de aseo
</t>
  </si>
  <si>
    <t xml:space="preserve">El servicio de aseo debe cubrir desde el inicio del montaje hasta la finalización del desmontaje, incluyendo ensayos y funciones, un equipo de limpieza dedicado y suficiente para mantener la higiene en todas las áreas de trabajo, zonas públicas y backstage, operando en turnos que aseguren la limpieza continua. </t>
  </si>
  <si>
    <t>Servicio de acreditaciones</t>
  </si>
  <si>
    <t>El servicio de acreditaciones debe incluir la identificación de todo el personal involucrado en las fases de montaje, ensayos, funciones y desmontaje. Se requiere la emisión de identificaciones con información relevante que permita identificar la fase del proyecto, utilizando materiales duraderos y fáciles de llevar.</t>
  </si>
  <si>
    <t xml:space="preserve">
Servicio de transporte local
</t>
  </si>
  <si>
    <t xml:space="preserve">El servicio de transporte local debe cubrir las necesidades de movilidad del equipo artístico y de producción durante las fases de montaje, ensayos, funciones y desmontaje, con vehículos adecuados y en buen estado, con conductores profesionales, que garanticen puntualidad y seguridad. </t>
  </si>
  <si>
    <t xml:space="preserve">
Servicio de lavandería
</t>
  </si>
  <si>
    <t xml:space="preserve">El servicio de lavandería estará dedicado a la limpieza y cuidado del vestuario de los artistas, cubriendo la recolección diaria, clasificación, tratamiento previo, lavado especializado, secado, planchado, inspección de calidad y entrega puntual. 
</t>
  </si>
  <si>
    <t>SUBTOTAL PRODUCCIÓN LOGISTICA</t>
  </si>
  <si>
    <t>RECURSO HUMANO</t>
  </si>
  <si>
    <t>SUBTOTAL RECURSO HUMANO</t>
  </si>
  <si>
    <t>GASTOS DE PRODUCCIÓN</t>
  </si>
  <si>
    <t>SUBTOTAL GASTOS DE PRODUCCION</t>
  </si>
  <si>
    <t>SUBTOTAL PRESUPUESTO</t>
  </si>
  <si>
    <t>GASTOS ADMINISTRATIVOS INHERENTES A LA EJECUCIÓN DEL CONVENIO 5,35%</t>
  </si>
  <si>
    <t>De conformidad, con la oferta  presentada por la FATM los gastos administrativos inherentes a la ejecución del convenio fueron establecidos en el presupuesto del Convenio en $ 243.396.226 y de conformidad con la oferta presentada por la FATM correspondiente a $ 230.000.000, se presenta un saldo a favor del convenio correspondiente a $ 13.396.226</t>
  </si>
  <si>
    <t>SUBTOTAL COSTOS OPERATIVOS</t>
  </si>
  <si>
    <t>APORTE EN ESPECIE DE LA FUNDACIÓN AMIGOS DEL TEATRO MAYOR</t>
  </si>
  <si>
    <t>TOTAL PRESUPUESTO</t>
  </si>
  <si>
    <t xml:space="preserve">Recurso humano necesario que esté acorde con el diseño y concepción del proyecto artístico seleccionado.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</si>
</sst>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240A]\ * #,##0_-;\-[$$-240A]\ * #,##0_-;_-[$$-240A]\ * &quot;-&quot;??_-;_-@"/>
    <numFmt numFmtId="165" formatCode="_-&quot;$&quot;\ * #,##0_-;\-&quot;$&quot;\ * #,##0_-;_-&quot;$&quot;\ * &quot;-&quot;??_-;_-@"/>
    <numFmt numFmtId="166" formatCode="[$ $]#,##0"/>
  </numFmts>
  <fonts count="13" x14ac:knownFonts="1">
    <font>
      <sz val="11"/>
      <color theme="1"/>
      <name val="Aptos Narrow"/>
      <scheme val="minor"/>
    </font>
    <font>
      <sz val="11"/>
      <color theme="1"/>
      <name val="Aptos Narrow"/>
    </font>
    <font>
      <b/>
      <sz val="14"/>
      <color theme="1"/>
      <name val="Aptos Narrow"/>
    </font>
    <font>
      <b/>
      <sz val="11"/>
      <color theme="1"/>
      <name val="Aptos Narrow"/>
    </font>
    <font>
      <sz val="11"/>
      <name val="Aptos Narrow"/>
    </font>
    <font>
      <b/>
      <sz val="7"/>
      <color theme="1"/>
      <name val="Arial"/>
    </font>
    <font>
      <sz val="12"/>
      <color theme="1"/>
      <name val="Aptos Narrow"/>
    </font>
    <font>
      <sz val="10"/>
      <color theme="1"/>
      <name val="Aptos Narrow"/>
    </font>
    <font>
      <sz val="9"/>
      <color theme="1"/>
      <name val="Aptos Narrow"/>
    </font>
    <font>
      <b/>
      <sz val="12"/>
      <color rgb="FF000000"/>
      <name val="Arial"/>
    </font>
    <font>
      <b/>
      <sz val="10"/>
      <color theme="1"/>
      <name val="Aptos Narrow"/>
    </font>
    <font>
      <sz val="8"/>
      <color theme="1"/>
      <name val="Aptos Narrow"/>
    </font>
    <font>
      <sz val="11"/>
      <color rgb="FFFF0000"/>
      <name val="Aptos Narrow"/>
    </font>
  </fonts>
  <fills count="6">
    <fill>
      <patternFill patternType="none"/>
    </fill>
    <fill>
      <patternFill patternType="gray125"/>
    </fill>
    <fill>
      <patternFill patternType="solid">
        <fgColor rgb="FFD9F2D0"/>
        <bgColor rgb="FFD9F2D0"/>
      </patternFill>
    </fill>
    <fill>
      <patternFill patternType="solid">
        <fgColor rgb="FFFAE2D5"/>
        <bgColor rgb="FFFAE2D5"/>
      </patternFill>
    </fill>
    <fill>
      <patternFill patternType="solid">
        <fgColor rgb="FFFFFFFF"/>
        <bgColor rgb="FFFFFFFF"/>
      </patternFill>
    </fill>
    <fill>
      <patternFill patternType="solid">
        <fgColor rgb="FFD8D8D8"/>
        <bgColor rgb="FFD8D8D8"/>
      </patternFill>
    </fill>
  </fills>
  <borders count="2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s>
  <cellStyleXfs count="1">
    <xf numFmtId="0" fontId="0" fillId="0" borderId="0"/>
  </cellStyleXfs>
  <cellXfs count="80">
    <xf numFmtId="0" fontId="0" fillId="0" borderId="0" xfId="0"/>
    <xf numFmtId="0" fontId="1" fillId="0" borderId="0" xfId="0" applyFont="1" applyAlignment="1">
      <alignment vertical="center"/>
    </xf>
    <xf numFmtId="0" fontId="2" fillId="0" borderId="0" xfId="0" applyFont="1" applyAlignment="1">
      <alignment horizontal="center" wrapText="1"/>
    </xf>
    <xf numFmtId="0" fontId="1" fillId="0" borderId="0" xfId="0" applyFont="1" applyAlignment="1">
      <alignment horizontal="right"/>
    </xf>
    <xf numFmtId="6" fontId="1" fillId="0" borderId="0" xfId="0" applyNumberFormat="1" applyFont="1" applyAlignment="1">
      <alignment horizontal="left"/>
    </xf>
    <xf numFmtId="0" fontId="7" fillId="0" borderId="8" xfId="0" applyFont="1" applyBorder="1" applyAlignment="1">
      <alignment vertical="center"/>
    </xf>
    <xf numFmtId="0" fontId="7" fillId="0" borderId="8" xfId="0" applyFont="1" applyBorder="1" applyAlignment="1">
      <alignment vertical="center" wrapText="1"/>
    </xf>
    <xf numFmtId="0" fontId="1" fillId="0" borderId="8" xfId="0" applyFont="1" applyBorder="1" applyAlignment="1">
      <alignment horizontal="center" vertical="center"/>
    </xf>
    <xf numFmtId="165" fontId="1" fillId="0" borderId="8" xfId="0" applyNumberFormat="1" applyFont="1" applyBorder="1" applyAlignment="1">
      <alignment vertical="center"/>
    </xf>
    <xf numFmtId="165" fontId="7" fillId="0" borderId="8" xfId="0" applyNumberFormat="1" applyFont="1" applyBorder="1" applyAlignment="1">
      <alignment vertical="center"/>
    </xf>
    <xf numFmtId="165" fontId="7" fillId="0" borderId="9" xfId="0" applyNumberFormat="1" applyFont="1" applyBorder="1" applyAlignment="1">
      <alignment vertical="center"/>
    </xf>
    <xf numFmtId="0" fontId="1" fillId="0" borderId="9" xfId="0" applyFont="1" applyBorder="1" applyAlignment="1">
      <alignment vertical="center"/>
    </xf>
    <xf numFmtId="165" fontId="7" fillId="0" borderId="1" xfId="0" applyNumberFormat="1" applyFont="1" applyBorder="1" applyAlignment="1">
      <alignment vertical="center"/>
    </xf>
    <xf numFmtId="0" fontId="7" fillId="0" borderId="9" xfId="0" applyFont="1" applyBorder="1" applyAlignment="1">
      <alignment vertical="center" wrapText="1"/>
    </xf>
    <xf numFmtId="0" fontId="1" fillId="0" borderId="9" xfId="0" applyFont="1" applyBorder="1" applyAlignment="1">
      <alignment horizontal="center" vertical="center"/>
    </xf>
    <xf numFmtId="165" fontId="1" fillId="0" borderId="9" xfId="0" applyNumberFormat="1" applyFont="1" applyBorder="1" applyAlignment="1">
      <alignment vertical="center"/>
    </xf>
    <xf numFmtId="165" fontId="1" fillId="0" borderId="9" xfId="0" applyNumberFormat="1" applyFont="1" applyBorder="1" applyAlignment="1">
      <alignment horizontal="center" vertical="center"/>
    </xf>
    <xf numFmtId="0" fontId="1" fillId="0" borderId="0" xfId="0" applyFont="1" applyAlignment="1">
      <alignment horizontal="center" vertical="center"/>
    </xf>
    <xf numFmtId="165" fontId="7" fillId="0" borderId="9" xfId="0" applyNumberFormat="1" applyFont="1" applyBorder="1" applyAlignment="1">
      <alignment horizontal="center" vertical="center"/>
    </xf>
    <xf numFmtId="0" fontId="7" fillId="0" borderId="9" xfId="0" applyFont="1" applyBorder="1" applyAlignment="1">
      <alignment vertical="center"/>
    </xf>
    <xf numFmtId="0" fontId="1" fillId="0" borderId="9" xfId="0" applyFont="1" applyBorder="1"/>
    <xf numFmtId="0" fontId="7" fillId="4" borderId="9" xfId="0" applyFont="1" applyFill="1" applyBorder="1" applyAlignment="1">
      <alignment vertical="center" wrapText="1"/>
    </xf>
    <xf numFmtId="0" fontId="7" fillId="0" borderId="9" xfId="0" applyFont="1" applyBorder="1" applyAlignment="1">
      <alignment horizontal="left" vertical="center" wrapText="1"/>
    </xf>
    <xf numFmtId="0" fontId="7" fillId="0" borderId="9" xfId="0" applyFont="1" applyBorder="1" applyAlignment="1">
      <alignment horizontal="left" vertical="top" wrapText="1"/>
    </xf>
    <xf numFmtId="0" fontId="8" fillId="0" borderId="9" xfId="0" applyFont="1" applyBorder="1" applyAlignment="1">
      <alignment horizontal="left" vertical="center" wrapText="1"/>
    </xf>
    <xf numFmtId="166" fontId="7" fillId="0" borderId="9" xfId="0" applyNumberFormat="1" applyFont="1" applyBorder="1" applyAlignment="1">
      <alignment vertical="center"/>
    </xf>
    <xf numFmtId="165" fontId="8" fillId="0" borderId="9" xfId="0" applyNumberFormat="1" applyFont="1" applyBorder="1" applyAlignment="1">
      <alignment vertical="center"/>
    </xf>
    <xf numFmtId="0" fontId="7" fillId="0" borderId="12" xfId="0" applyFont="1" applyBorder="1" applyAlignment="1">
      <alignment vertical="center" wrapText="1"/>
    </xf>
    <xf numFmtId="0" fontId="1" fillId="0" borderId="12" xfId="0" applyFont="1" applyBorder="1" applyAlignment="1">
      <alignment horizontal="center" vertical="center"/>
    </xf>
    <xf numFmtId="165" fontId="7" fillId="0" borderId="12" xfId="0" applyNumberFormat="1" applyFont="1" applyBorder="1" applyAlignment="1">
      <alignment vertical="center"/>
    </xf>
    <xf numFmtId="0" fontId="1" fillId="0" borderId="9" xfId="0" applyFont="1" applyBorder="1" applyAlignment="1">
      <alignment horizontal="left" vertical="center" wrapText="1"/>
    </xf>
    <xf numFmtId="165" fontId="10" fillId="5" borderId="15" xfId="0" applyNumberFormat="1" applyFont="1" applyFill="1" applyBorder="1"/>
    <xf numFmtId="165" fontId="10" fillId="5" borderId="9" xfId="0" applyNumberFormat="1" applyFont="1" applyFill="1" applyBorder="1"/>
    <xf numFmtId="165" fontId="10" fillId="5" borderId="16" xfId="0" applyNumberFormat="1" applyFont="1" applyFill="1" applyBorder="1"/>
    <xf numFmtId="0" fontId="1" fillId="0" borderId="9" xfId="0" applyFont="1" applyBorder="1" applyAlignment="1">
      <alignment vertical="center" wrapText="1"/>
    </xf>
    <xf numFmtId="0" fontId="1" fillId="0" borderId="9" xfId="0" applyFont="1" applyBorder="1" applyAlignment="1">
      <alignment wrapText="1"/>
    </xf>
    <xf numFmtId="165" fontId="10" fillId="5" borderId="12" xfId="0" applyNumberFormat="1" applyFont="1" applyFill="1" applyBorder="1"/>
    <xf numFmtId="0" fontId="1" fillId="0" borderId="5"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horizontal="center" vertical="center"/>
    </xf>
    <xf numFmtId="165" fontId="1" fillId="0" borderId="4" xfId="0" applyNumberFormat="1" applyFont="1" applyBorder="1" applyAlignment="1">
      <alignment vertical="center"/>
    </xf>
    <xf numFmtId="165" fontId="7" fillId="0" borderId="4" xfId="0" applyNumberFormat="1" applyFont="1" applyBorder="1" applyAlignment="1">
      <alignment vertical="center"/>
    </xf>
    <xf numFmtId="165" fontId="10" fillId="5" borderId="24" xfId="0" applyNumberFormat="1" applyFont="1" applyFill="1" applyBorder="1"/>
    <xf numFmtId="0" fontId="7" fillId="0" borderId="9" xfId="0" applyFont="1" applyBorder="1" applyAlignment="1">
      <alignment vertical="top" wrapText="1"/>
    </xf>
    <xf numFmtId="0" fontId="11" fillId="0" borderId="9" xfId="0" applyFont="1" applyBorder="1" applyAlignment="1">
      <alignment horizontal="left" vertical="center" wrapText="1"/>
    </xf>
    <xf numFmtId="165" fontId="10" fillId="5" borderId="9" xfId="0" applyNumberFormat="1" applyFont="1" applyFill="1" applyBorder="1" applyAlignment="1">
      <alignment vertical="center"/>
    </xf>
    <xf numFmtId="165" fontId="10" fillId="5" borderId="16" xfId="0" applyNumberFormat="1" applyFont="1" applyFill="1" applyBorder="1" applyAlignment="1">
      <alignment vertical="center"/>
    </xf>
    <xf numFmtId="0" fontId="8" fillId="0" borderId="9" xfId="0" applyFont="1" applyBorder="1" applyAlignment="1">
      <alignment vertical="center"/>
    </xf>
    <xf numFmtId="0" fontId="1" fillId="0" borderId="26" xfId="0" applyFont="1" applyBorder="1" applyAlignment="1">
      <alignment vertical="center"/>
    </xf>
    <xf numFmtId="165" fontId="12" fillId="0" borderId="0" xfId="0" applyNumberFormat="1" applyFont="1" applyAlignment="1">
      <alignment vertical="center"/>
    </xf>
    <xf numFmtId="165" fontId="1" fillId="0" borderId="9" xfId="0" applyNumberFormat="1" applyFont="1" applyBorder="1"/>
    <xf numFmtId="165" fontId="7" fillId="5" borderId="9" xfId="0" applyNumberFormat="1" applyFont="1" applyFill="1" applyBorder="1"/>
    <xf numFmtId="165" fontId="10" fillId="5" borderId="12" xfId="0" applyNumberFormat="1" applyFont="1" applyFill="1" applyBorder="1" applyAlignment="1">
      <alignment vertical="center"/>
    </xf>
    <xf numFmtId="165" fontId="1" fillId="0" borderId="0" xfId="0" applyNumberFormat="1" applyFont="1"/>
    <xf numFmtId="0" fontId="9" fillId="5" borderId="25" xfId="0" applyFont="1" applyFill="1" applyBorder="1" applyAlignment="1">
      <alignment horizontal="right" vertical="center"/>
    </xf>
    <xf numFmtId="0" fontId="4" fillId="0" borderId="2" xfId="0" applyFont="1" applyBorder="1"/>
    <xf numFmtId="0" fontId="4" fillId="0" borderId="3" xfId="0" applyFont="1" applyBorder="1"/>
    <xf numFmtId="0" fontId="9" fillId="5" borderId="18" xfId="0" applyFont="1" applyFill="1" applyBorder="1" applyAlignment="1">
      <alignment horizontal="right" vertical="center"/>
    </xf>
    <xf numFmtId="0" fontId="4" fillId="0" borderId="19" xfId="0" applyFont="1" applyBorder="1"/>
    <xf numFmtId="0" fontId="4" fillId="0" borderId="20" xfId="0" applyFont="1" applyBorder="1"/>
    <xf numFmtId="164" fontId="5" fillId="3" borderId="4" xfId="0" applyNumberFormat="1" applyFont="1" applyFill="1" applyBorder="1" applyAlignment="1">
      <alignment horizontal="center" vertical="center" wrapText="1"/>
    </xf>
    <xf numFmtId="0" fontId="4" fillId="0" borderId="6" xfId="0" applyFont="1" applyBorder="1"/>
    <xf numFmtId="0" fontId="6" fillId="0" borderId="7" xfId="0" applyFont="1" applyBorder="1" applyAlignment="1">
      <alignment horizontal="center" vertical="center" wrapText="1"/>
    </xf>
    <xf numFmtId="0" fontId="4" fillId="0" borderId="10" xfId="0" applyFont="1" applyBorder="1"/>
    <xf numFmtId="0" fontId="4" fillId="0" borderId="11" xfId="0" applyFont="1" applyBorder="1"/>
    <xf numFmtId="0" fontId="9" fillId="5" borderId="13" xfId="0" applyFont="1" applyFill="1" applyBorder="1" applyAlignment="1">
      <alignment horizontal="center" vertical="center"/>
    </xf>
    <xf numFmtId="0" fontId="4" fillId="0" borderId="14" xfId="0" applyFont="1" applyBorder="1"/>
    <xf numFmtId="0" fontId="4" fillId="0" borderId="17" xfId="0" applyFont="1" applyBorder="1"/>
    <xf numFmtId="0" fontId="9" fillId="5" borderId="18" xfId="0" applyFont="1" applyFill="1" applyBorder="1" applyAlignment="1">
      <alignment horizontal="center" vertical="center"/>
    </xf>
    <xf numFmtId="0" fontId="9" fillId="5" borderId="21" xfId="0" applyFont="1" applyFill="1" applyBorder="1" applyAlignment="1">
      <alignment horizontal="center" vertical="center"/>
    </xf>
    <xf numFmtId="0" fontId="4" fillId="0" borderId="22" xfId="0" applyFont="1" applyBorder="1"/>
    <xf numFmtId="0" fontId="4" fillId="0" borderId="23" xfId="0" applyFont="1" applyBorder="1"/>
    <xf numFmtId="0" fontId="1" fillId="0" borderId="25" xfId="0" applyFont="1" applyBorder="1" applyAlignment="1">
      <alignment horizontal="left" vertical="center"/>
    </xf>
    <xf numFmtId="0" fontId="9" fillId="5" borderId="25" xfId="0" applyFont="1" applyFill="1" applyBorder="1" applyAlignment="1">
      <alignment horizontal="center" vertical="center"/>
    </xf>
    <xf numFmtId="0" fontId="2" fillId="0" borderId="0" xfId="0" applyFont="1" applyAlignment="1">
      <alignment horizontal="center" wrapText="1"/>
    </xf>
    <xf numFmtId="0" fontId="0" fillId="0" borderId="0" xfId="0"/>
    <xf numFmtId="0" fontId="3" fillId="2" borderId="1" xfId="0" applyFont="1" applyFill="1" applyBorder="1" applyAlignment="1">
      <alignment horizontal="center" vertical="center"/>
    </xf>
    <xf numFmtId="0" fontId="3" fillId="3" borderId="1" xfId="0" applyFont="1" applyFill="1" applyBorder="1" applyAlignment="1">
      <alignment horizontal="center" vertical="center"/>
    </xf>
    <xf numFmtId="0" fontId="4" fillId="0" borderId="5" xfId="0" applyFont="1" applyBorder="1"/>
    <xf numFmtId="164" fontId="5" fillId="2" borderId="4"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4E291"/>
  </sheetPr>
  <dimension ref="A1:Z1000"/>
  <sheetViews>
    <sheetView tabSelected="1" workbookViewId="0">
      <selection activeCell="H44" sqref="H44"/>
    </sheetView>
  </sheetViews>
  <sheetFormatPr baseColWidth="10" defaultColWidth="12.6328125" defaultRowHeight="15" customHeight="1" x14ac:dyDescent="0.35"/>
  <cols>
    <col min="1" max="1" width="24" customWidth="1"/>
    <col min="2" max="2" width="27.90625" customWidth="1"/>
    <col min="3" max="3" width="51.26953125" customWidth="1"/>
    <col min="4" max="4" width="9" hidden="1" customWidth="1"/>
    <col min="5" max="5" width="8.453125" hidden="1" customWidth="1"/>
    <col min="6" max="6" width="16.90625" hidden="1" customWidth="1"/>
    <col min="7" max="7" width="20.7265625" hidden="1" customWidth="1"/>
    <col min="8" max="8" width="3" customWidth="1"/>
    <col min="9" max="9" width="15.08984375" hidden="1" customWidth="1"/>
    <col min="10" max="10" width="12.453125" hidden="1" customWidth="1"/>
    <col min="11" max="11" width="14.08984375" hidden="1" customWidth="1"/>
    <col min="12" max="12" width="21.453125" customWidth="1"/>
    <col min="13" max="14" width="15.453125" customWidth="1"/>
    <col min="15" max="15" width="20.453125" customWidth="1"/>
    <col min="16" max="16" width="36.6328125" customWidth="1"/>
    <col min="17" max="17" width="58.08984375" customWidth="1"/>
    <col min="18" max="26" width="10.6328125" customWidth="1"/>
  </cols>
  <sheetData>
    <row r="1" spans="1:26" ht="14.25" customHeight="1" x14ac:dyDescent="0.35">
      <c r="I1" s="1"/>
    </row>
    <row r="2" spans="1:26" ht="14.25" customHeight="1" x14ac:dyDescent="0.35">
      <c r="I2" s="1"/>
    </row>
    <row r="3" spans="1:26" ht="62.25" customHeight="1" x14ac:dyDescent="0.45">
      <c r="A3" s="74" t="s">
        <v>0</v>
      </c>
      <c r="B3" s="75"/>
      <c r="C3" s="75"/>
      <c r="D3" s="75"/>
      <c r="E3" s="75"/>
      <c r="F3" s="75"/>
      <c r="G3" s="75"/>
      <c r="H3" s="75"/>
      <c r="I3" s="75"/>
      <c r="J3" s="75"/>
      <c r="K3" s="75"/>
      <c r="L3" s="75"/>
      <c r="M3" s="75"/>
      <c r="N3" s="75"/>
      <c r="O3" s="75"/>
      <c r="P3" s="75"/>
    </row>
    <row r="4" spans="1:26" ht="20.25" customHeight="1" x14ac:dyDescent="0.45">
      <c r="A4" s="2"/>
      <c r="B4" s="2"/>
      <c r="C4" s="2"/>
      <c r="D4" s="2"/>
      <c r="E4" s="2"/>
      <c r="F4" s="2"/>
      <c r="G4" s="2"/>
      <c r="H4" s="2"/>
      <c r="I4" s="2"/>
      <c r="J4" s="2"/>
      <c r="K4" s="2"/>
      <c r="L4" s="2"/>
      <c r="M4" s="2"/>
      <c r="N4" s="2"/>
      <c r="O4" s="2"/>
      <c r="P4" s="2"/>
    </row>
    <row r="5" spans="1:26" ht="14.25" customHeight="1" x14ac:dyDescent="0.35">
      <c r="B5" s="3" t="s">
        <v>1</v>
      </c>
      <c r="C5" s="4"/>
      <c r="I5" s="1"/>
    </row>
    <row r="6" spans="1:26" ht="15" customHeight="1" x14ac:dyDescent="0.35">
      <c r="I6" s="76" t="s">
        <v>2</v>
      </c>
      <c r="J6" s="55"/>
      <c r="K6" s="55"/>
      <c r="L6" s="56"/>
      <c r="M6" s="77" t="s">
        <v>3</v>
      </c>
      <c r="N6" s="55"/>
      <c r="O6" s="56"/>
      <c r="P6" s="60" t="s">
        <v>4</v>
      </c>
      <c r="Q6" s="60" t="s">
        <v>5</v>
      </c>
    </row>
    <row r="7" spans="1:26" ht="19.5" customHeight="1" x14ac:dyDescent="0.35">
      <c r="A7" s="60" t="s">
        <v>6</v>
      </c>
      <c r="B7" s="60" t="s">
        <v>7</v>
      </c>
      <c r="C7" s="60" t="s">
        <v>8</v>
      </c>
      <c r="D7" s="60" t="s">
        <v>9</v>
      </c>
      <c r="E7" s="60" t="s">
        <v>10</v>
      </c>
      <c r="F7" s="60" t="s">
        <v>11</v>
      </c>
      <c r="G7" s="60" t="s">
        <v>12</v>
      </c>
      <c r="I7" s="60" t="s">
        <v>12</v>
      </c>
      <c r="J7" s="60" t="s">
        <v>13</v>
      </c>
      <c r="K7" s="60" t="s">
        <v>14</v>
      </c>
      <c r="L7" s="60" t="s">
        <v>15</v>
      </c>
      <c r="M7" s="79" t="s">
        <v>13</v>
      </c>
      <c r="N7" s="79" t="s">
        <v>14</v>
      </c>
      <c r="O7" s="79" t="s">
        <v>16</v>
      </c>
      <c r="P7" s="78"/>
      <c r="Q7" s="78"/>
    </row>
    <row r="8" spans="1:26" ht="9" customHeight="1" x14ac:dyDescent="0.35">
      <c r="A8" s="61"/>
      <c r="B8" s="61"/>
      <c r="C8" s="61"/>
      <c r="D8" s="61"/>
      <c r="E8" s="61"/>
      <c r="F8" s="61"/>
      <c r="G8" s="61"/>
      <c r="I8" s="61"/>
      <c r="J8" s="61"/>
      <c r="K8" s="61"/>
      <c r="L8" s="61"/>
      <c r="M8" s="61"/>
      <c r="N8" s="61"/>
      <c r="O8" s="61"/>
      <c r="P8" s="61"/>
      <c r="Q8" s="61"/>
    </row>
    <row r="9" spans="1:26" ht="64.5" customHeight="1" x14ac:dyDescent="0.35">
      <c r="A9" s="62" t="s">
        <v>17</v>
      </c>
      <c r="B9" s="5" t="s">
        <v>18</v>
      </c>
      <c r="C9" s="6" t="s">
        <v>19</v>
      </c>
      <c r="D9" s="7">
        <v>5</v>
      </c>
      <c r="E9" s="7" t="s">
        <v>20</v>
      </c>
      <c r="F9" s="8">
        <v>12510335</v>
      </c>
      <c r="G9" s="9">
        <f t="shared" ref="G9:G12" si="0">+F9*D9</f>
        <v>62551675</v>
      </c>
      <c r="H9" s="1"/>
      <c r="I9" s="10">
        <v>62551675</v>
      </c>
      <c r="J9" s="11"/>
      <c r="K9" s="11"/>
      <c r="L9" s="12">
        <f t="shared" ref="L9:L20" si="1">+I9+J9-K9</f>
        <v>62551675</v>
      </c>
      <c r="M9" s="10"/>
      <c r="N9" s="10"/>
      <c r="O9" s="10">
        <f t="shared" ref="O9:O20" si="2">+L9+M9-N9</f>
        <v>62551675</v>
      </c>
      <c r="P9" s="11"/>
      <c r="Q9" s="11"/>
      <c r="R9" s="1"/>
      <c r="S9" s="1"/>
      <c r="T9" s="1"/>
      <c r="U9" s="1"/>
      <c r="V9" s="1"/>
      <c r="W9" s="1"/>
      <c r="X9" s="1"/>
      <c r="Y9" s="1"/>
      <c r="Z9" s="1"/>
    </row>
    <row r="10" spans="1:26" ht="59" customHeight="1" x14ac:dyDescent="0.35">
      <c r="A10" s="63"/>
      <c r="B10" s="13" t="s">
        <v>21</v>
      </c>
      <c r="C10" s="13" t="s">
        <v>22</v>
      </c>
      <c r="D10" s="14">
        <v>5</v>
      </c>
      <c r="E10" s="14" t="s">
        <v>20</v>
      </c>
      <c r="F10" s="15">
        <v>10960643</v>
      </c>
      <c r="G10" s="10">
        <f t="shared" si="0"/>
        <v>54803215</v>
      </c>
      <c r="H10" s="1"/>
      <c r="I10" s="10">
        <v>54803215</v>
      </c>
      <c r="J10" s="11"/>
      <c r="K10" s="11"/>
      <c r="L10" s="12">
        <f t="shared" si="1"/>
        <v>54803215</v>
      </c>
      <c r="M10" s="10"/>
      <c r="N10" s="10"/>
      <c r="O10" s="10">
        <f t="shared" si="2"/>
        <v>54803215</v>
      </c>
      <c r="P10" s="11"/>
      <c r="Q10" s="11"/>
      <c r="R10" s="1"/>
      <c r="S10" s="1"/>
      <c r="T10" s="1"/>
      <c r="U10" s="1"/>
      <c r="V10" s="1"/>
      <c r="W10" s="1"/>
      <c r="X10" s="1"/>
      <c r="Y10" s="1"/>
      <c r="Z10" s="1"/>
    </row>
    <row r="11" spans="1:26" ht="65.5" customHeight="1" x14ac:dyDescent="0.35">
      <c r="A11" s="63"/>
      <c r="B11" s="13" t="s">
        <v>23</v>
      </c>
      <c r="C11" s="13" t="s">
        <v>24</v>
      </c>
      <c r="D11" s="14">
        <v>2</v>
      </c>
      <c r="E11" s="14" t="s">
        <v>20</v>
      </c>
      <c r="F11" s="16">
        <v>10960643</v>
      </c>
      <c r="G11" s="10">
        <f t="shared" si="0"/>
        <v>21921286</v>
      </c>
      <c r="H11" s="17"/>
      <c r="I11" s="18">
        <v>21921286</v>
      </c>
      <c r="J11" s="14"/>
      <c r="K11" s="14"/>
      <c r="L11" s="12">
        <f t="shared" si="1"/>
        <v>21921286</v>
      </c>
      <c r="M11" s="10"/>
      <c r="N11" s="10"/>
      <c r="O11" s="10">
        <f t="shared" si="2"/>
        <v>21921286</v>
      </c>
      <c r="P11" s="14"/>
      <c r="Q11" s="14"/>
      <c r="R11" s="17"/>
      <c r="S11" s="17"/>
      <c r="T11" s="17"/>
      <c r="U11" s="17"/>
      <c r="V11" s="17"/>
      <c r="W11" s="17"/>
      <c r="X11" s="17"/>
      <c r="Y11" s="17"/>
      <c r="Z11" s="17"/>
    </row>
    <row r="12" spans="1:26" ht="56.5" customHeight="1" x14ac:dyDescent="0.35">
      <c r="A12" s="63"/>
      <c r="B12" s="19" t="s">
        <v>25</v>
      </c>
      <c r="C12" s="13" t="s">
        <v>26</v>
      </c>
      <c r="D12" s="14">
        <v>4</v>
      </c>
      <c r="E12" s="14" t="s">
        <v>20</v>
      </c>
      <c r="F12" s="16">
        <v>11803952</v>
      </c>
      <c r="G12" s="10">
        <f t="shared" si="0"/>
        <v>47215808</v>
      </c>
      <c r="I12" s="10">
        <v>47215808</v>
      </c>
      <c r="J12" s="20"/>
      <c r="K12" s="20"/>
      <c r="L12" s="12">
        <f t="shared" si="1"/>
        <v>47215808</v>
      </c>
      <c r="M12" s="10"/>
      <c r="N12" s="10"/>
      <c r="O12" s="10">
        <f t="shared" si="2"/>
        <v>47215808</v>
      </c>
      <c r="P12" s="20"/>
      <c r="Q12" s="20"/>
    </row>
    <row r="13" spans="1:26" ht="56.5" customHeight="1" x14ac:dyDescent="0.35">
      <c r="A13" s="63"/>
      <c r="B13" s="13" t="s">
        <v>27</v>
      </c>
      <c r="C13" s="13" t="s">
        <v>28</v>
      </c>
      <c r="D13" s="14">
        <v>1</v>
      </c>
      <c r="E13" s="14" t="s">
        <v>29</v>
      </c>
      <c r="F13" s="15">
        <v>210735374</v>
      </c>
      <c r="G13" s="10">
        <v>210735374</v>
      </c>
      <c r="I13" s="10">
        <v>210735374</v>
      </c>
      <c r="J13" s="20"/>
      <c r="K13" s="20"/>
      <c r="L13" s="12">
        <f t="shared" si="1"/>
        <v>210735374</v>
      </c>
      <c r="M13" s="10"/>
      <c r="N13" s="10"/>
      <c r="O13" s="10">
        <f t="shared" si="2"/>
        <v>210735374</v>
      </c>
      <c r="P13" s="20"/>
      <c r="Q13" s="20"/>
    </row>
    <row r="14" spans="1:26" ht="39" customHeight="1" x14ac:dyDescent="0.35">
      <c r="A14" s="63"/>
      <c r="B14" s="13" t="s">
        <v>30</v>
      </c>
      <c r="C14" s="21" t="s">
        <v>31</v>
      </c>
      <c r="D14" s="14">
        <v>1</v>
      </c>
      <c r="E14" s="14" t="s">
        <v>29</v>
      </c>
      <c r="F14" s="15">
        <v>188726560</v>
      </c>
      <c r="G14" s="10">
        <v>188726560</v>
      </c>
      <c r="I14" s="10">
        <v>188726560</v>
      </c>
      <c r="J14" s="20"/>
      <c r="K14" s="10"/>
      <c r="L14" s="12">
        <f t="shared" si="1"/>
        <v>188726560</v>
      </c>
      <c r="M14" s="10"/>
      <c r="N14" s="10"/>
      <c r="O14" s="10">
        <f t="shared" si="2"/>
        <v>188726560</v>
      </c>
      <c r="P14" s="22"/>
      <c r="Q14" s="21"/>
    </row>
    <row r="15" spans="1:26" ht="44" customHeight="1" x14ac:dyDescent="0.35">
      <c r="A15" s="63"/>
      <c r="B15" s="13" t="s">
        <v>32</v>
      </c>
      <c r="C15" s="23" t="s">
        <v>33</v>
      </c>
      <c r="D15" s="14">
        <v>1</v>
      </c>
      <c r="E15" s="14" t="s">
        <v>29</v>
      </c>
      <c r="F15" s="15">
        <v>65130880</v>
      </c>
      <c r="G15" s="10">
        <v>65130880</v>
      </c>
      <c r="I15" s="10">
        <v>65130880</v>
      </c>
      <c r="J15" s="10"/>
      <c r="K15" s="20"/>
      <c r="L15" s="12">
        <f t="shared" si="1"/>
        <v>65130880</v>
      </c>
      <c r="M15" s="10"/>
      <c r="N15" s="10"/>
      <c r="O15" s="10">
        <f t="shared" si="2"/>
        <v>65130880</v>
      </c>
      <c r="P15" s="24"/>
      <c r="Q15" s="21"/>
    </row>
    <row r="16" spans="1:26" ht="101.25" customHeight="1" x14ac:dyDescent="0.35">
      <c r="A16" s="63"/>
      <c r="B16" s="13" t="s">
        <v>34</v>
      </c>
      <c r="C16" s="13" t="s">
        <v>35</v>
      </c>
      <c r="D16" s="14">
        <v>1</v>
      </c>
      <c r="E16" s="14" t="s">
        <v>29</v>
      </c>
      <c r="F16" s="15">
        <f>+((39500000/100)*20)*(1+9.28%)</f>
        <v>8633120</v>
      </c>
      <c r="G16" s="10">
        <v>8633120</v>
      </c>
      <c r="I16" s="10">
        <v>8633120</v>
      </c>
      <c r="J16" s="20"/>
      <c r="K16" s="20"/>
      <c r="L16" s="12">
        <f t="shared" si="1"/>
        <v>8633120</v>
      </c>
      <c r="M16" s="10"/>
      <c r="N16" s="10"/>
      <c r="O16" s="10">
        <f t="shared" si="2"/>
        <v>8633120</v>
      </c>
      <c r="P16" s="20"/>
      <c r="Q16" s="21"/>
    </row>
    <row r="17" spans="1:17" ht="76.5" customHeight="1" x14ac:dyDescent="0.35">
      <c r="A17" s="63"/>
      <c r="B17" s="13" t="s">
        <v>36</v>
      </c>
      <c r="C17" s="21" t="s">
        <v>37</v>
      </c>
      <c r="D17" s="14">
        <v>1</v>
      </c>
      <c r="E17" s="14" t="s">
        <v>29</v>
      </c>
      <c r="F17" s="15">
        <v>176214926.69440001</v>
      </c>
      <c r="G17" s="10">
        <v>176214926.69440001</v>
      </c>
      <c r="I17" s="10">
        <v>176214926.69440001</v>
      </c>
      <c r="J17" s="20"/>
      <c r="K17" s="20"/>
      <c r="L17" s="12">
        <f t="shared" si="1"/>
        <v>176214926.69440001</v>
      </c>
      <c r="M17" s="10"/>
      <c r="N17" s="10"/>
      <c r="O17" s="10">
        <f t="shared" si="2"/>
        <v>176214926.69440001</v>
      </c>
      <c r="P17" s="20"/>
      <c r="Q17" s="20"/>
    </row>
    <row r="18" spans="1:17" ht="99.5" customHeight="1" x14ac:dyDescent="0.35">
      <c r="A18" s="63"/>
      <c r="B18" s="13" t="s">
        <v>38</v>
      </c>
      <c r="C18" s="21" t="s">
        <v>39</v>
      </c>
      <c r="D18" s="14">
        <v>1</v>
      </c>
      <c r="E18" s="14" t="s">
        <v>29</v>
      </c>
      <c r="F18" s="25">
        <f t="shared" ref="F18:G18" si="3">4379937*20*2</f>
        <v>175197480</v>
      </c>
      <c r="G18" s="25">
        <f t="shared" si="3"/>
        <v>175197480</v>
      </c>
      <c r="I18" s="10">
        <v>175197480</v>
      </c>
      <c r="J18" s="26"/>
      <c r="K18" s="20"/>
      <c r="L18" s="12">
        <f t="shared" si="1"/>
        <v>175197480</v>
      </c>
      <c r="M18" s="10"/>
      <c r="N18" s="10"/>
      <c r="O18" s="10">
        <f t="shared" si="2"/>
        <v>175197480</v>
      </c>
      <c r="P18" s="20"/>
      <c r="Q18" s="21"/>
    </row>
    <row r="19" spans="1:17" ht="50.25" customHeight="1" x14ac:dyDescent="0.35">
      <c r="A19" s="63"/>
      <c r="B19" s="13" t="s">
        <v>40</v>
      </c>
      <c r="C19" s="13" t="s">
        <v>41</v>
      </c>
      <c r="D19" s="14">
        <v>1</v>
      </c>
      <c r="E19" s="14" t="s">
        <v>29</v>
      </c>
      <c r="F19" s="25">
        <v>12567200</v>
      </c>
      <c r="G19" s="25">
        <v>12567200</v>
      </c>
      <c r="I19" s="10">
        <v>12567200</v>
      </c>
      <c r="J19" s="20"/>
      <c r="K19" s="20"/>
      <c r="L19" s="12">
        <f t="shared" si="1"/>
        <v>12567200</v>
      </c>
      <c r="M19" s="10"/>
      <c r="N19" s="10"/>
      <c r="O19" s="10">
        <f t="shared" si="2"/>
        <v>12567200</v>
      </c>
      <c r="P19" s="20"/>
      <c r="Q19" s="20"/>
    </row>
    <row r="20" spans="1:17" ht="100" customHeight="1" x14ac:dyDescent="0.35">
      <c r="A20" s="64"/>
      <c r="B20" s="27" t="s">
        <v>42</v>
      </c>
      <c r="C20" s="27" t="s">
        <v>43</v>
      </c>
      <c r="D20" s="28">
        <v>1</v>
      </c>
      <c r="E20" s="28" t="s">
        <v>29</v>
      </c>
      <c r="F20" s="29">
        <f t="shared" ref="F20:G20" si="4">195000*4164.52</f>
        <v>812081400.00000012</v>
      </c>
      <c r="G20" s="29">
        <f t="shared" si="4"/>
        <v>812081400.00000012</v>
      </c>
      <c r="I20" s="10">
        <v>812081400.00000012</v>
      </c>
      <c r="J20" s="20"/>
      <c r="K20" s="20"/>
      <c r="L20" s="12">
        <f t="shared" si="1"/>
        <v>812081400.00000012</v>
      </c>
      <c r="M20" s="10">
        <v>55668600</v>
      </c>
      <c r="N20" s="10"/>
      <c r="O20" s="10">
        <f t="shared" si="2"/>
        <v>867750000.00000012</v>
      </c>
      <c r="P20" s="20"/>
      <c r="Q20" s="30" t="s">
        <v>44</v>
      </c>
    </row>
    <row r="21" spans="1:17" ht="18" customHeight="1" x14ac:dyDescent="0.35">
      <c r="A21" s="65" t="s">
        <v>45</v>
      </c>
      <c r="B21" s="66"/>
      <c r="C21" s="66"/>
      <c r="D21" s="66"/>
      <c r="E21" s="66"/>
      <c r="F21" s="66"/>
      <c r="G21" s="31">
        <f>+SUM(G9:G20)</f>
        <v>1835778924.6944003</v>
      </c>
      <c r="I21" s="32">
        <f t="shared" ref="I21:O21" si="5">+SUM(I9:I20)</f>
        <v>1835778924.6944003</v>
      </c>
      <c r="J21" s="32">
        <f t="shared" si="5"/>
        <v>0</v>
      </c>
      <c r="K21" s="32">
        <f t="shared" si="5"/>
        <v>0</v>
      </c>
      <c r="L21" s="33">
        <f t="shared" si="5"/>
        <v>1835778924.6944003</v>
      </c>
      <c r="M21" s="32">
        <f t="shared" si="5"/>
        <v>55668600</v>
      </c>
      <c r="N21" s="32">
        <f t="shared" si="5"/>
        <v>0</v>
      </c>
      <c r="O21" s="32">
        <f t="shared" si="5"/>
        <v>1891447524.6944003</v>
      </c>
      <c r="P21" s="20"/>
      <c r="Q21" s="20"/>
    </row>
    <row r="22" spans="1:17" ht="104" customHeight="1" x14ac:dyDescent="0.35">
      <c r="A22" s="62" t="s">
        <v>46</v>
      </c>
      <c r="B22" s="6" t="s">
        <v>47</v>
      </c>
      <c r="C22" s="6" t="s">
        <v>48</v>
      </c>
      <c r="D22" s="7">
        <v>1</v>
      </c>
      <c r="E22" s="7" t="s">
        <v>29</v>
      </c>
      <c r="F22" s="9">
        <v>726300000</v>
      </c>
      <c r="G22" s="9">
        <v>726300000</v>
      </c>
      <c r="I22" s="10">
        <v>726300000</v>
      </c>
      <c r="J22" s="20"/>
      <c r="K22" s="20"/>
      <c r="L22" s="12">
        <f t="shared" ref="L22:L27" si="6">+I22+J22-K22</f>
        <v>726300000</v>
      </c>
      <c r="M22" s="10"/>
      <c r="N22" s="10"/>
      <c r="O22" s="10">
        <f t="shared" ref="O22:O27" si="7">+L22+M22-N22</f>
        <v>726300000</v>
      </c>
      <c r="P22" s="20"/>
      <c r="Q22" s="20"/>
    </row>
    <row r="23" spans="1:17" ht="136" customHeight="1" x14ac:dyDescent="0.35">
      <c r="A23" s="63"/>
      <c r="B23" s="34" t="s">
        <v>49</v>
      </c>
      <c r="C23" s="13" t="s">
        <v>50</v>
      </c>
      <c r="D23" s="14">
        <v>1</v>
      </c>
      <c r="E23" s="14" t="s">
        <v>29</v>
      </c>
      <c r="F23" s="15">
        <v>259411764.70588237</v>
      </c>
      <c r="G23" s="10">
        <v>259411764.70588237</v>
      </c>
      <c r="I23" s="10">
        <v>259411764.70588237</v>
      </c>
      <c r="J23" s="20"/>
      <c r="K23" s="20"/>
      <c r="L23" s="12">
        <f t="shared" si="6"/>
        <v>259411764.70588237</v>
      </c>
      <c r="M23" s="10"/>
      <c r="N23" s="10"/>
      <c r="O23" s="10">
        <f t="shared" si="7"/>
        <v>259411764.70588237</v>
      </c>
      <c r="P23" s="20"/>
      <c r="Q23" s="20"/>
    </row>
    <row r="24" spans="1:17" ht="87.5" customHeight="1" x14ac:dyDescent="0.35">
      <c r="A24" s="63"/>
      <c r="B24" s="35" t="s">
        <v>51</v>
      </c>
      <c r="C24" s="13" t="s">
        <v>52</v>
      </c>
      <c r="D24" s="14">
        <v>1</v>
      </c>
      <c r="E24" s="14" t="s">
        <v>29</v>
      </c>
      <c r="F24" s="15">
        <v>227647058.82352939</v>
      </c>
      <c r="G24" s="10">
        <v>227647058.82352939</v>
      </c>
      <c r="I24" s="10">
        <v>227647058.82352939</v>
      </c>
      <c r="J24" s="20"/>
      <c r="K24" s="20"/>
      <c r="L24" s="12">
        <f t="shared" si="6"/>
        <v>227647058.82352939</v>
      </c>
      <c r="M24" s="10"/>
      <c r="N24" s="10"/>
      <c r="O24" s="10">
        <f t="shared" si="7"/>
        <v>227647058.82352939</v>
      </c>
      <c r="P24" s="20"/>
      <c r="Q24" s="20"/>
    </row>
    <row r="25" spans="1:17" ht="75.5" customHeight="1" x14ac:dyDescent="0.35">
      <c r="A25" s="63"/>
      <c r="B25" s="11" t="s">
        <v>53</v>
      </c>
      <c r="C25" s="13" t="s">
        <v>54</v>
      </c>
      <c r="D25" s="14">
        <v>1</v>
      </c>
      <c r="E25" s="14" t="s">
        <v>29</v>
      </c>
      <c r="F25" s="15">
        <v>170000000</v>
      </c>
      <c r="G25" s="10">
        <v>170000000</v>
      </c>
      <c r="I25" s="10">
        <v>170000000</v>
      </c>
      <c r="J25" s="20"/>
      <c r="K25" s="20"/>
      <c r="L25" s="12">
        <f t="shared" si="6"/>
        <v>170000000</v>
      </c>
      <c r="M25" s="10"/>
      <c r="N25" s="10"/>
      <c r="O25" s="10">
        <f t="shared" si="7"/>
        <v>170000000</v>
      </c>
      <c r="P25" s="20"/>
      <c r="Q25" s="20"/>
    </row>
    <row r="26" spans="1:17" ht="95.5" customHeight="1" x14ac:dyDescent="0.35">
      <c r="A26" s="63"/>
      <c r="B26" s="34" t="s">
        <v>55</v>
      </c>
      <c r="C26" s="13" t="s">
        <v>56</v>
      </c>
      <c r="D26" s="14">
        <v>1</v>
      </c>
      <c r="E26" s="14" t="s">
        <v>29</v>
      </c>
      <c r="F26" s="15">
        <v>280633533</v>
      </c>
      <c r="G26" s="10">
        <v>280633533</v>
      </c>
      <c r="I26" s="10">
        <v>280633533</v>
      </c>
      <c r="J26" s="20"/>
      <c r="K26" s="20"/>
      <c r="L26" s="12">
        <f t="shared" si="6"/>
        <v>280633533</v>
      </c>
      <c r="M26" s="10"/>
      <c r="N26" s="10"/>
      <c r="O26" s="10">
        <f t="shared" si="7"/>
        <v>280633533</v>
      </c>
      <c r="P26" s="20"/>
      <c r="Q26" s="20"/>
    </row>
    <row r="27" spans="1:17" ht="81.5" customHeight="1" x14ac:dyDescent="0.35">
      <c r="A27" s="67"/>
      <c r="B27" s="34" t="s">
        <v>57</v>
      </c>
      <c r="C27" s="13" t="s">
        <v>58</v>
      </c>
      <c r="D27" s="14">
        <v>1</v>
      </c>
      <c r="E27" s="14" t="s">
        <v>29</v>
      </c>
      <c r="F27" s="15">
        <v>6495657.8823529417</v>
      </c>
      <c r="G27" s="10">
        <v>6495657.8823529417</v>
      </c>
      <c r="I27" s="10">
        <v>6495657.8823529417</v>
      </c>
      <c r="J27" s="20"/>
      <c r="K27" s="20"/>
      <c r="L27" s="12">
        <f t="shared" si="6"/>
        <v>6495657.8823529417</v>
      </c>
      <c r="M27" s="10"/>
      <c r="N27" s="10"/>
      <c r="O27" s="10">
        <f t="shared" si="7"/>
        <v>6495657.8823529417</v>
      </c>
      <c r="P27" s="20"/>
      <c r="Q27" s="20"/>
    </row>
    <row r="28" spans="1:17" ht="14.25" customHeight="1" x14ac:dyDescent="0.35">
      <c r="A28" s="68" t="s">
        <v>59</v>
      </c>
      <c r="B28" s="58"/>
      <c r="C28" s="58"/>
      <c r="D28" s="58"/>
      <c r="E28" s="58"/>
      <c r="F28" s="59"/>
      <c r="G28" s="36">
        <f>+SUM(G22:G27)</f>
        <v>1670488014.4117646</v>
      </c>
      <c r="I28" s="32">
        <f t="shared" ref="I28:O28" si="8">+SUM(I22:I27)</f>
        <v>1670488014.4117646</v>
      </c>
      <c r="J28" s="32">
        <f t="shared" si="8"/>
        <v>0</v>
      </c>
      <c r="K28" s="32">
        <f t="shared" si="8"/>
        <v>0</v>
      </c>
      <c r="L28" s="33">
        <f t="shared" si="8"/>
        <v>1670488014.4117646</v>
      </c>
      <c r="M28" s="32">
        <f t="shared" si="8"/>
        <v>0</v>
      </c>
      <c r="N28" s="32">
        <f t="shared" si="8"/>
        <v>0</v>
      </c>
      <c r="O28" s="32">
        <f t="shared" si="8"/>
        <v>1670488014.4117646</v>
      </c>
      <c r="P28" s="20"/>
      <c r="Q28" s="20"/>
    </row>
    <row r="29" spans="1:17" ht="51.5" customHeight="1" x14ac:dyDescent="0.35">
      <c r="A29" s="62" t="s">
        <v>60</v>
      </c>
      <c r="B29" s="34" t="s">
        <v>61</v>
      </c>
      <c r="C29" s="13" t="s">
        <v>62</v>
      </c>
      <c r="D29" s="14">
        <v>1</v>
      </c>
      <c r="E29" s="14" t="s">
        <v>29</v>
      </c>
      <c r="F29" s="15">
        <v>64818728.800000012</v>
      </c>
      <c r="G29" s="10">
        <f t="shared" ref="G29:G30" si="9">+F29*D29</f>
        <v>64818728.800000012</v>
      </c>
      <c r="I29" s="10">
        <v>64818728.800000012</v>
      </c>
      <c r="J29" s="20"/>
      <c r="K29" s="20"/>
      <c r="L29" s="12">
        <f t="shared" ref="L29:L37" si="10">+I29+J29-K29</f>
        <v>64818728.800000012</v>
      </c>
      <c r="M29" s="10"/>
      <c r="N29" s="10"/>
      <c r="O29" s="10">
        <f t="shared" ref="O29:O37" si="11">+L29+M29-N29</f>
        <v>64818728.800000012</v>
      </c>
      <c r="P29" s="20"/>
      <c r="Q29" s="20"/>
    </row>
    <row r="30" spans="1:17" ht="62.5" customHeight="1" x14ac:dyDescent="0.35">
      <c r="A30" s="63"/>
      <c r="B30" s="34" t="s">
        <v>63</v>
      </c>
      <c r="C30" s="13" t="s">
        <v>64</v>
      </c>
      <c r="D30" s="14">
        <v>1</v>
      </c>
      <c r="E30" s="14" t="s">
        <v>29</v>
      </c>
      <c r="F30" s="15">
        <v>74712512</v>
      </c>
      <c r="G30" s="10">
        <f t="shared" si="9"/>
        <v>74712512</v>
      </c>
      <c r="I30" s="10">
        <v>74712512</v>
      </c>
      <c r="J30" s="20"/>
      <c r="K30" s="20"/>
      <c r="L30" s="12">
        <f t="shared" si="10"/>
        <v>74712512</v>
      </c>
      <c r="M30" s="10"/>
      <c r="N30" s="10"/>
      <c r="O30" s="10">
        <f t="shared" si="11"/>
        <v>74712512</v>
      </c>
      <c r="P30" s="20"/>
      <c r="Q30" s="20"/>
    </row>
    <row r="31" spans="1:17" ht="71" customHeight="1" x14ac:dyDescent="0.35">
      <c r="A31" s="63"/>
      <c r="B31" s="34" t="s">
        <v>65</v>
      </c>
      <c r="C31" s="13" t="s">
        <v>66</v>
      </c>
      <c r="D31" s="14">
        <v>1</v>
      </c>
      <c r="E31" s="14" t="s">
        <v>29</v>
      </c>
      <c r="F31" s="15">
        <v>53464320.000000007</v>
      </c>
      <c r="G31" s="10">
        <v>53464320.000000007</v>
      </c>
      <c r="I31" s="10">
        <v>53464320.000000007</v>
      </c>
      <c r="J31" s="20"/>
      <c r="K31" s="20"/>
      <c r="L31" s="12">
        <f t="shared" si="10"/>
        <v>53464320.000000007</v>
      </c>
      <c r="M31" s="10"/>
      <c r="N31" s="10"/>
      <c r="O31" s="10">
        <f t="shared" si="11"/>
        <v>53464320.000000007</v>
      </c>
      <c r="P31" s="20"/>
      <c r="Q31" s="20"/>
    </row>
    <row r="32" spans="1:17" ht="77" customHeight="1" x14ac:dyDescent="0.35">
      <c r="A32" s="63"/>
      <c r="B32" s="34" t="s">
        <v>67</v>
      </c>
      <c r="C32" s="13" t="s">
        <v>68</v>
      </c>
      <c r="D32" s="14">
        <v>1</v>
      </c>
      <c r="E32" s="14" t="s">
        <v>29</v>
      </c>
      <c r="F32" s="15">
        <v>3606240</v>
      </c>
      <c r="G32" s="10">
        <v>3606240</v>
      </c>
      <c r="I32" s="10">
        <v>3606240</v>
      </c>
      <c r="J32" s="20"/>
      <c r="K32" s="20"/>
      <c r="L32" s="12">
        <f t="shared" si="10"/>
        <v>3606240</v>
      </c>
      <c r="M32" s="10"/>
      <c r="N32" s="10"/>
      <c r="O32" s="10">
        <f t="shared" si="11"/>
        <v>3606240</v>
      </c>
      <c r="P32" s="20"/>
      <c r="Q32" s="20"/>
    </row>
    <row r="33" spans="1:26" ht="72" customHeight="1" x14ac:dyDescent="0.35">
      <c r="A33" s="63"/>
      <c r="B33" s="34" t="s">
        <v>69</v>
      </c>
      <c r="C33" s="13" t="s">
        <v>70</v>
      </c>
      <c r="D33" s="14">
        <v>1</v>
      </c>
      <c r="E33" s="14" t="s">
        <v>29</v>
      </c>
      <c r="F33" s="15">
        <v>24139980</v>
      </c>
      <c r="G33" s="10">
        <v>24139980</v>
      </c>
      <c r="I33" s="10">
        <v>24139980</v>
      </c>
      <c r="J33" s="20"/>
      <c r="K33" s="20"/>
      <c r="L33" s="12">
        <f t="shared" si="10"/>
        <v>24139980</v>
      </c>
      <c r="M33" s="10"/>
      <c r="N33" s="10"/>
      <c r="O33" s="10">
        <f t="shared" si="11"/>
        <v>24139980</v>
      </c>
      <c r="P33" s="20"/>
      <c r="Q33" s="20"/>
    </row>
    <row r="34" spans="1:26" ht="91.5" customHeight="1" x14ac:dyDescent="0.35">
      <c r="A34" s="63"/>
      <c r="B34" s="34" t="s">
        <v>71</v>
      </c>
      <c r="C34" s="13" t="s">
        <v>72</v>
      </c>
      <c r="D34" s="14">
        <v>1</v>
      </c>
      <c r="E34" s="14" t="s">
        <v>29</v>
      </c>
      <c r="F34" s="15">
        <v>14560000</v>
      </c>
      <c r="G34" s="10">
        <v>14560000</v>
      </c>
      <c r="I34" s="10">
        <v>14560000</v>
      </c>
      <c r="J34" s="20"/>
      <c r="K34" s="20"/>
      <c r="L34" s="12">
        <f t="shared" si="10"/>
        <v>14560000</v>
      </c>
      <c r="M34" s="10"/>
      <c r="N34" s="10"/>
      <c r="O34" s="10">
        <f t="shared" si="11"/>
        <v>14560000</v>
      </c>
      <c r="P34" s="20"/>
      <c r="Q34" s="20"/>
    </row>
    <row r="35" spans="1:26" ht="79" customHeight="1" x14ac:dyDescent="0.35">
      <c r="A35" s="63"/>
      <c r="B35" s="37" t="s">
        <v>73</v>
      </c>
      <c r="C35" s="38" t="s">
        <v>74</v>
      </c>
      <c r="D35" s="39">
        <v>1</v>
      </c>
      <c r="E35" s="39" t="s">
        <v>29</v>
      </c>
      <c r="F35" s="40">
        <v>1573522</v>
      </c>
      <c r="G35" s="41">
        <v>1573522</v>
      </c>
      <c r="I35" s="10">
        <v>1573522</v>
      </c>
      <c r="J35" s="20"/>
      <c r="K35" s="20"/>
      <c r="L35" s="12">
        <f t="shared" si="10"/>
        <v>1573522</v>
      </c>
      <c r="M35" s="10"/>
      <c r="N35" s="10"/>
      <c r="O35" s="10">
        <f t="shared" si="11"/>
        <v>1573522</v>
      </c>
      <c r="P35" s="20"/>
      <c r="Q35" s="20"/>
    </row>
    <row r="36" spans="1:26" ht="67.5" customHeight="1" x14ac:dyDescent="0.35">
      <c r="A36" s="63"/>
      <c r="B36" s="34" t="s">
        <v>75</v>
      </c>
      <c r="C36" s="13" t="s">
        <v>76</v>
      </c>
      <c r="D36" s="14">
        <v>1</v>
      </c>
      <c r="E36" s="14" t="s">
        <v>29</v>
      </c>
      <c r="F36" s="15">
        <v>29020000</v>
      </c>
      <c r="G36" s="10">
        <v>29020000</v>
      </c>
      <c r="I36" s="10">
        <v>29020000</v>
      </c>
      <c r="J36" s="20"/>
      <c r="K36" s="20"/>
      <c r="L36" s="12">
        <f t="shared" si="10"/>
        <v>29020000</v>
      </c>
      <c r="M36" s="10"/>
      <c r="N36" s="10"/>
      <c r="O36" s="10">
        <f t="shared" si="11"/>
        <v>29020000</v>
      </c>
      <c r="P36" s="20"/>
      <c r="Q36" s="20"/>
    </row>
    <row r="37" spans="1:26" ht="76.5" customHeight="1" x14ac:dyDescent="0.35">
      <c r="A37" s="63"/>
      <c r="B37" s="34" t="s">
        <v>77</v>
      </c>
      <c r="C37" s="13" t="s">
        <v>78</v>
      </c>
      <c r="D37" s="14">
        <v>1</v>
      </c>
      <c r="E37" s="14" t="s">
        <v>29</v>
      </c>
      <c r="F37" s="15">
        <v>5220000</v>
      </c>
      <c r="G37" s="10">
        <v>5220000</v>
      </c>
      <c r="I37" s="10">
        <v>5220000</v>
      </c>
      <c r="J37" s="20"/>
      <c r="K37" s="20"/>
      <c r="L37" s="12">
        <f t="shared" si="10"/>
        <v>5220000</v>
      </c>
      <c r="M37" s="10"/>
      <c r="N37" s="10"/>
      <c r="O37" s="10">
        <f t="shared" si="11"/>
        <v>5220000</v>
      </c>
      <c r="P37" s="20"/>
      <c r="Q37" s="20"/>
    </row>
    <row r="38" spans="1:26" ht="14.25" customHeight="1" x14ac:dyDescent="0.35">
      <c r="A38" s="69" t="s">
        <v>79</v>
      </c>
      <c r="B38" s="70"/>
      <c r="C38" s="70"/>
      <c r="D38" s="70"/>
      <c r="E38" s="70"/>
      <c r="F38" s="71"/>
      <c r="G38" s="42">
        <f>+SUM(G29:G37)</f>
        <v>271115302.80000001</v>
      </c>
      <c r="I38" s="32">
        <f t="shared" ref="I38:O38" si="12">+SUM(I29:I37)</f>
        <v>271115302.80000001</v>
      </c>
      <c r="J38" s="32">
        <f t="shared" si="12"/>
        <v>0</v>
      </c>
      <c r="K38" s="32">
        <f t="shared" si="12"/>
        <v>0</v>
      </c>
      <c r="L38" s="33">
        <f t="shared" si="12"/>
        <v>271115302.80000001</v>
      </c>
      <c r="M38" s="32">
        <f t="shared" si="12"/>
        <v>0</v>
      </c>
      <c r="N38" s="32">
        <f t="shared" si="12"/>
        <v>0</v>
      </c>
      <c r="O38" s="32">
        <f t="shared" si="12"/>
        <v>271115302.80000001</v>
      </c>
      <c r="P38" s="20"/>
      <c r="Q38" s="20"/>
    </row>
    <row r="39" spans="1:26" ht="41" customHeight="1" x14ac:dyDescent="0.35">
      <c r="A39" s="72" t="s">
        <v>80</v>
      </c>
      <c r="B39" s="56"/>
      <c r="C39" s="43" t="s">
        <v>90</v>
      </c>
      <c r="D39" s="14">
        <v>1</v>
      </c>
      <c r="E39" s="14" t="s">
        <v>29</v>
      </c>
      <c r="F39" s="20"/>
      <c r="G39" s="10">
        <v>188173558</v>
      </c>
      <c r="I39" s="10">
        <v>188173558</v>
      </c>
      <c r="J39" s="20"/>
      <c r="K39" s="20"/>
      <c r="L39" s="12">
        <f>+I39+J39-K39</f>
        <v>188173558</v>
      </c>
      <c r="M39" s="10"/>
      <c r="N39" s="10"/>
      <c r="O39" s="10">
        <f>+L39+M39-N39</f>
        <v>188173558</v>
      </c>
      <c r="P39" s="20"/>
      <c r="Q39" s="20"/>
    </row>
    <row r="40" spans="1:26" ht="14.25" customHeight="1" x14ac:dyDescent="0.35">
      <c r="A40" s="73" t="s">
        <v>81</v>
      </c>
      <c r="B40" s="55"/>
      <c r="C40" s="55"/>
      <c r="D40" s="55"/>
      <c r="E40" s="55"/>
      <c r="F40" s="56"/>
      <c r="G40" s="32">
        <f>+G39</f>
        <v>188173558</v>
      </c>
      <c r="I40" s="32">
        <f t="shared" ref="I40:O40" si="13">+I39</f>
        <v>188173558</v>
      </c>
      <c r="J40" s="32">
        <f t="shared" si="13"/>
        <v>0</v>
      </c>
      <c r="K40" s="32">
        <f t="shared" si="13"/>
        <v>0</v>
      </c>
      <c r="L40" s="33">
        <f t="shared" si="13"/>
        <v>188173558</v>
      </c>
      <c r="M40" s="32">
        <f t="shared" si="13"/>
        <v>0</v>
      </c>
      <c r="N40" s="32">
        <f t="shared" si="13"/>
        <v>0</v>
      </c>
      <c r="O40" s="32">
        <f t="shared" si="13"/>
        <v>188173558</v>
      </c>
      <c r="P40" s="20"/>
      <c r="Q40" s="20"/>
    </row>
    <row r="41" spans="1:26" ht="24.5" customHeight="1" x14ac:dyDescent="0.35">
      <c r="A41" s="72" t="s">
        <v>82</v>
      </c>
      <c r="B41" s="55"/>
      <c r="C41" s="56"/>
      <c r="D41" s="14">
        <v>1</v>
      </c>
      <c r="E41" s="14" t="s">
        <v>29</v>
      </c>
      <c r="F41" s="15">
        <v>91047973.678740457</v>
      </c>
      <c r="G41" s="10">
        <v>91047973.678740457</v>
      </c>
      <c r="I41" s="10">
        <v>91047973.678740457</v>
      </c>
      <c r="J41" s="10">
        <v>13396226</v>
      </c>
      <c r="K41" s="20"/>
      <c r="L41" s="12">
        <f>+I41+J41-K41</f>
        <v>104444199.67874046</v>
      </c>
      <c r="M41" s="10"/>
      <c r="N41" s="10">
        <v>55668600</v>
      </c>
      <c r="O41" s="10">
        <f>+L41+M41-N41</f>
        <v>48775599.678740457</v>
      </c>
      <c r="P41" s="20"/>
      <c r="Q41" s="44" t="s">
        <v>44</v>
      </c>
    </row>
    <row r="42" spans="1:26" ht="19.5" customHeight="1" x14ac:dyDescent="0.35">
      <c r="A42" s="54" t="s">
        <v>83</v>
      </c>
      <c r="B42" s="55"/>
      <c r="C42" s="55"/>
      <c r="D42" s="55"/>
      <c r="E42" s="55"/>
      <c r="F42" s="56"/>
      <c r="G42" s="45">
        <f>+G41</f>
        <v>91047973.678740457</v>
      </c>
      <c r="H42" s="1"/>
      <c r="I42" s="32">
        <f t="shared" ref="I42:O42" si="14">+I41</f>
        <v>91047973.678740457</v>
      </c>
      <c r="J42" s="32">
        <f t="shared" si="14"/>
        <v>13396226</v>
      </c>
      <c r="K42" s="32">
        <f t="shared" si="14"/>
        <v>0</v>
      </c>
      <c r="L42" s="33">
        <f t="shared" si="14"/>
        <v>104444199.67874046</v>
      </c>
      <c r="M42" s="32">
        <f t="shared" si="14"/>
        <v>0</v>
      </c>
      <c r="N42" s="32">
        <f t="shared" si="14"/>
        <v>55668600</v>
      </c>
      <c r="O42" s="32">
        <f t="shared" si="14"/>
        <v>48775599.678740457</v>
      </c>
      <c r="P42" s="11"/>
      <c r="Q42" s="11"/>
      <c r="R42" s="1"/>
      <c r="S42" s="1"/>
      <c r="T42" s="1"/>
      <c r="U42" s="1"/>
      <c r="V42" s="1"/>
      <c r="W42" s="1"/>
      <c r="X42" s="1"/>
      <c r="Y42" s="1"/>
      <c r="Z42" s="1"/>
    </row>
    <row r="43" spans="1:26" ht="19.5" customHeight="1" x14ac:dyDescent="0.35">
      <c r="A43" s="54" t="s">
        <v>84</v>
      </c>
      <c r="B43" s="55"/>
      <c r="C43" s="55"/>
      <c r="D43" s="55"/>
      <c r="E43" s="55"/>
      <c r="F43" s="56"/>
      <c r="G43" s="45">
        <f>+G21+G28+G38+G40+G42</f>
        <v>4056603773.5849056</v>
      </c>
      <c r="H43" s="1"/>
      <c r="I43" s="45">
        <f t="shared" ref="I43:O43" si="15">+I42+I40+I38+I28+I21</f>
        <v>4056603773.5849051</v>
      </c>
      <c r="J43" s="45">
        <f t="shared" si="15"/>
        <v>13396226</v>
      </c>
      <c r="K43" s="45">
        <f t="shared" si="15"/>
        <v>0</v>
      </c>
      <c r="L43" s="46">
        <f t="shared" si="15"/>
        <v>4069999999.5849051</v>
      </c>
      <c r="M43" s="45">
        <f t="shared" si="15"/>
        <v>55668600</v>
      </c>
      <c r="N43" s="45">
        <f t="shared" si="15"/>
        <v>55668600</v>
      </c>
      <c r="O43" s="45">
        <f t="shared" si="15"/>
        <v>4069999999.5849051</v>
      </c>
      <c r="P43" s="11"/>
      <c r="Q43" s="47"/>
      <c r="R43" s="1"/>
      <c r="S43" s="1"/>
      <c r="T43" s="1"/>
      <c r="U43" s="1"/>
      <c r="V43" s="1"/>
      <c r="W43" s="1"/>
      <c r="X43" s="1"/>
      <c r="Y43" s="1"/>
      <c r="Z43" s="1"/>
    </row>
    <row r="44" spans="1:26" ht="23.5" customHeight="1" x14ac:dyDescent="0.35">
      <c r="A44" s="48" t="s">
        <v>85</v>
      </c>
      <c r="B44" s="11"/>
      <c r="C44" s="13"/>
      <c r="D44" s="14">
        <v>1</v>
      </c>
      <c r="E44" s="14" t="s">
        <v>29</v>
      </c>
      <c r="F44" s="15">
        <v>256792452.83018875</v>
      </c>
      <c r="G44" s="10">
        <v>243396226.41509432</v>
      </c>
      <c r="H44" s="49"/>
      <c r="I44" s="10">
        <v>243396226.41509432</v>
      </c>
      <c r="J44" s="50"/>
      <c r="K44" s="26">
        <v>13396226</v>
      </c>
      <c r="L44" s="12">
        <f>+I44+J44-K44</f>
        <v>230000000.41509432</v>
      </c>
      <c r="M44" s="10"/>
      <c r="N44" s="10"/>
      <c r="O44" s="10">
        <f>+L44+M44-N44</f>
        <v>230000000.41509432</v>
      </c>
      <c r="P44" s="24" t="s">
        <v>86</v>
      </c>
      <c r="Q44" s="20"/>
    </row>
    <row r="45" spans="1:26" ht="14.25" customHeight="1" x14ac:dyDescent="0.35">
      <c r="A45" s="54" t="s">
        <v>87</v>
      </c>
      <c r="B45" s="55"/>
      <c r="C45" s="55"/>
      <c r="D45" s="55"/>
      <c r="E45" s="55"/>
      <c r="F45" s="56"/>
      <c r="G45" s="51">
        <f>+G44</f>
        <v>243396226.41509432</v>
      </c>
      <c r="I45" s="45">
        <f t="shared" ref="I45:O45" si="16">+I44</f>
        <v>243396226.41509432</v>
      </c>
      <c r="J45" s="45">
        <f t="shared" si="16"/>
        <v>0</v>
      </c>
      <c r="K45" s="45">
        <f t="shared" si="16"/>
        <v>13396226</v>
      </c>
      <c r="L45" s="46">
        <f t="shared" si="16"/>
        <v>230000000.41509432</v>
      </c>
      <c r="M45" s="45">
        <f t="shared" si="16"/>
        <v>0</v>
      </c>
      <c r="N45" s="45">
        <f t="shared" si="16"/>
        <v>0</v>
      </c>
      <c r="O45" s="45">
        <f t="shared" si="16"/>
        <v>230000000.41509432</v>
      </c>
      <c r="P45" s="20"/>
      <c r="Q45" s="20"/>
    </row>
    <row r="46" spans="1:26" ht="28.5" customHeight="1" x14ac:dyDescent="0.35">
      <c r="A46" s="48" t="s">
        <v>88</v>
      </c>
      <c r="B46" s="11"/>
      <c r="C46" s="13"/>
      <c r="D46" s="14">
        <v>1</v>
      </c>
      <c r="E46" s="14" t="s">
        <v>29</v>
      </c>
      <c r="F46" s="15"/>
      <c r="G46" s="10">
        <v>300000000</v>
      </c>
      <c r="I46" s="10">
        <v>300000000</v>
      </c>
      <c r="J46" s="20"/>
      <c r="K46" s="20"/>
      <c r="L46" s="12">
        <f>+I46+J46-K46</f>
        <v>300000000</v>
      </c>
      <c r="M46" s="10"/>
      <c r="N46" s="10"/>
      <c r="O46" s="10">
        <f>+L46+M46-N46</f>
        <v>300000000</v>
      </c>
      <c r="P46" s="20"/>
      <c r="Q46" s="20"/>
    </row>
    <row r="47" spans="1:26" ht="18" customHeight="1" x14ac:dyDescent="0.35">
      <c r="A47" s="57" t="s">
        <v>89</v>
      </c>
      <c r="B47" s="58"/>
      <c r="C47" s="58"/>
      <c r="D47" s="58"/>
      <c r="E47" s="58"/>
      <c r="F47" s="59"/>
      <c r="G47" s="52">
        <f>+G43+G44+G46</f>
        <v>4600000000</v>
      </c>
      <c r="H47" s="1"/>
      <c r="I47" s="45">
        <f t="shared" ref="I47:O47" si="17">+I43+I44+I46</f>
        <v>4599999999.999999</v>
      </c>
      <c r="J47" s="45">
        <f t="shared" si="17"/>
        <v>13396226</v>
      </c>
      <c r="K47" s="45">
        <f t="shared" si="17"/>
        <v>13396226</v>
      </c>
      <c r="L47" s="46">
        <f t="shared" si="17"/>
        <v>4599999999.999999</v>
      </c>
      <c r="M47" s="45">
        <f t="shared" si="17"/>
        <v>55668600</v>
      </c>
      <c r="N47" s="45">
        <f t="shared" si="17"/>
        <v>55668600</v>
      </c>
      <c r="O47" s="45">
        <f t="shared" si="17"/>
        <v>4599999999.999999</v>
      </c>
      <c r="P47" s="11"/>
      <c r="Q47" s="11"/>
      <c r="R47" s="1"/>
      <c r="S47" s="1"/>
      <c r="T47" s="1"/>
      <c r="U47" s="1"/>
      <c r="V47" s="1"/>
      <c r="W47" s="1"/>
      <c r="X47" s="1"/>
      <c r="Y47" s="1"/>
      <c r="Z47" s="1"/>
    </row>
    <row r="48" spans="1:26" ht="14.25" customHeight="1" x14ac:dyDescent="0.35">
      <c r="I48" s="1"/>
    </row>
    <row r="49" spans="6:9" ht="14.25" customHeight="1" x14ac:dyDescent="0.35">
      <c r="G49" s="53"/>
      <c r="I49" s="1"/>
    </row>
    <row r="50" spans="6:9" ht="14.25" customHeight="1" x14ac:dyDescent="0.35">
      <c r="I50" s="1"/>
    </row>
    <row r="51" spans="6:9" ht="14.25" customHeight="1" x14ac:dyDescent="0.35">
      <c r="G51" s="53"/>
      <c r="I51" s="1"/>
    </row>
    <row r="52" spans="6:9" ht="14.25" customHeight="1" x14ac:dyDescent="0.35">
      <c r="F52" s="53"/>
      <c r="I52" s="1"/>
    </row>
    <row r="53" spans="6:9" ht="14.25" customHeight="1" x14ac:dyDescent="0.35">
      <c r="I53" s="1"/>
    </row>
    <row r="54" spans="6:9" ht="14.25" customHeight="1" x14ac:dyDescent="0.35">
      <c r="I54" s="1"/>
    </row>
    <row r="55" spans="6:9" ht="14.25" customHeight="1" x14ac:dyDescent="0.35">
      <c r="I55" s="1"/>
    </row>
    <row r="56" spans="6:9" ht="14.25" customHeight="1" x14ac:dyDescent="0.35">
      <c r="G56" s="53"/>
      <c r="I56" s="1"/>
    </row>
    <row r="57" spans="6:9" ht="14.25" customHeight="1" x14ac:dyDescent="0.35">
      <c r="I57" s="1"/>
    </row>
    <row r="58" spans="6:9" ht="14.25" customHeight="1" x14ac:dyDescent="0.35">
      <c r="I58" s="1"/>
    </row>
    <row r="59" spans="6:9" ht="14.25" customHeight="1" x14ac:dyDescent="0.35">
      <c r="I59" s="1"/>
    </row>
    <row r="60" spans="6:9" ht="14.25" customHeight="1" x14ac:dyDescent="0.35">
      <c r="I60" s="1"/>
    </row>
    <row r="61" spans="6:9" ht="14.25" customHeight="1" x14ac:dyDescent="0.35">
      <c r="I61" s="1"/>
    </row>
    <row r="62" spans="6:9" ht="14.25" customHeight="1" x14ac:dyDescent="0.35">
      <c r="I62" s="1"/>
    </row>
    <row r="63" spans="6:9" ht="14.25" customHeight="1" x14ac:dyDescent="0.35">
      <c r="I63" s="1"/>
    </row>
    <row r="64" spans="6:9" ht="14.25" customHeight="1" x14ac:dyDescent="0.35">
      <c r="I64" s="1"/>
    </row>
    <row r="65" spans="9:9" ht="14.25" customHeight="1" x14ac:dyDescent="0.35">
      <c r="I65" s="1"/>
    </row>
    <row r="66" spans="9:9" ht="14.25" customHeight="1" x14ac:dyDescent="0.35">
      <c r="I66" s="1"/>
    </row>
    <row r="67" spans="9:9" ht="14.25" customHeight="1" x14ac:dyDescent="0.35">
      <c r="I67" s="1"/>
    </row>
    <row r="68" spans="9:9" ht="14.25" customHeight="1" x14ac:dyDescent="0.35">
      <c r="I68" s="1"/>
    </row>
    <row r="69" spans="9:9" ht="14.25" customHeight="1" x14ac:dyDescent="0.35">
      <c r="I69" s="1"/>
    </row>
    <row r="70" spans="9:9" ht="14.25" customHeight="1" x14ac:dyDescent="0.35">
      <c r="I70" s="1"/>
    </row>
    <row r="71" spans="9:9" ht="14.25" customHeight="1" x14ac:dyDescent="0.35">
      <c r="I71" s="1"/>
    </row>
    <row r="72" spans="9:9" ht="14.25" customHeight="1" x14ac:dyDescent="0.35">
      <c r="I72" s="1"/>
    </row>
    <row r="73" spans="9:9" ht="14.25" customHeight="1" x14ac:dyDescent="0.35">
      <c r="I73" s="1"/>
    </row>
    <row r="74" spans="9:9" ht="14.25" customHeight="1" x14ac:dyDescent="0.35">
      <c r="I74" s="1"/>
    </row>
    <row r="75" spans="9:9" ht="14.25" customHeight="1" x14ac:dyDescent="0.35">
      <c r="I75" s="1"/>
    </row>
    <row r="76" spans="9:9" ht="14.25" customHeight="1" x14ac:dyDescent="0.35">
      <c r="I76" s="1"/>
    </row>
    <row r="77" spans="9:9" ht="14.25" customHeight="1" x14ac:dyDescent="0.35">
      <c r="I77" s="1"/>
    </row>
    <row r="78" spans="9:9" ht="14.25" customHeight="1" x14ac:dyDescent="0.35">
      <c r="I78" s="1"/>
    </row>
    <row r="79" spans="9:9" ht="14.25" customHeight="1" x14ac:dyDescent="0.35">
      <c r="I79" s="1"/>
    </row>
    <row r="80" spans="9:9" ht="14.25" customHeight="1" x14ac:dyDescent="0.35">
      <c r="I80" s="1"/>
    </row>
    <row r="81" spans="9:9" ht="14.25" customHeight="1" x14ac:dyDescent="0.35">
      <c r="I81" s="1"/>
    </row>
    <row r="82" spans="9:9" ht="14.25" customHeight="1" x14ac:dyDescent="0.35">
      <c r="I82" s="1"/>
    </row>
    <row r="83" spans="9:9" ht="14.25" customHeight="1" x14ac:dyDescent="0.35">
      <c r="I83" s="1"/>
    </row>
    <row r="84" spans="9:9" ht="14.25" customHeight="1" x14ac:dyDescent="0.35">
      <c r="I84" s="1"/>
    </row>
    <row r="85" spans="9:9" ht="14.25" customHeight="1" x14ac:dyDescent="0.35">
      <c r="I85" s="1"/>
    </row>
    <row r="86" spans="9:9" ht="14.25" customHeight="1" x14ac:dyDescent="0.35">
      <c r="I86" s="1"/>
    </row>
    <row r="87" spans="9:9" ht="14.25" customHeight="1" x14ac:dyDescent="0.35">
      <c r="I87" s="1"/>
    </row>
    <row r="88" spans="9:9" ht="14.25" customHeight="1" x14ac:dyDescent="0.35">
      <c r="I88" s="1"/>
    </row>
    <row r="89" spans="9:9" ht="14.25" customHeight="1" x14ac:dyDescent="0.35">
      <c r="I89" s="1"/>
    </row>
    <row r="90" spans="9:9" ht="14.25" customHeight="1" x14ac:dyDescent="0.35">
      <c r="I90" s="1"/>
    </row>
    <row r="91" spans="9:9" ht="14.25" customHeight="1" x14ac:dyDescent="0.35">
      <c r="I91" s="1"/>
    </row>
    <row r="92" spans="9:9" ht="14.25" customHeight="1" x14ac:dyDescent="0.35">
      <c r="I92" s="1"/>
    </row>
    <row r="93" spans="9:9" ht="14.25" customHeight="1" x14ac:dyDescent="0.35">
      <c r="I93" s="1"/>
    </row>
    <row r="94" spans="9:9" ht="14.25" customHeight="1" x14ac:dyDescent="0.35">
      <c r="I94" s="1"/>
    </row>
    <row r="95" spans="9:9" ht="14.25" customHeight="1" x14ac:dyDescent="0.35">
      <c r="I95" s="1"/>
    </row>
    <row r="96" spans="9:9" ht="14.25" customHeight="1" x14ac:dyDescent="0.35">
      <c r="I96" s="1"/>
    </row>
    <row r="97" spans="9:9" ht="14.25" customHeight="1" x14ac:dyDescent="0.35">
      <c r="I97" s="1"/>
    </row>
    <row r="98" spans="9:9" ht="14.25" customHeight="1" x14ac:dyDescent="0.35">
      <c r="I98" s="1"/>
    </row>
    <row r="99" spans="9:9" ht="14.25" customHeight="1" x14ac:dyDescent="0.35">
      <c r="I99" s="1"/>
    </row>
    <row r="100" spans="9:9" ht="14.25" customHeight="1" x14ac:dyDescent="0.35">
      <c r="I100" s="1"/>
    </row>
    <row r="101" spans="9:9" ht="14.25" customHeight="1" x14ac:dyDescent="0.35">
      <c r="I101" s="1"/>
    </row>
    <row r="102" spans="9:9" ht="14.25" customHeight="1" x14ac:dyDescent="0.35">
      <c r="I102" s="1"/>
    </row>
    <row r="103" spans="9:9" ht="14.25" customHeight="1" x14ac:dyDescent="0.35">
      <c r="I103" s="1"/>
    </row>
    <row r="104" spans="9:9" ht="14.25" customHeight="1" x14ac:dyDescent="0.35">
      <c r="I104" s="1"/>
    </row>
    <row r="105" spans="9:9" ht="14.25" customHeight="1" x14ac:dyDescent="0.35">
      <c r="I105" s="1"/>
    </row>
    <row r="106" spans="9:9" ht="14.25" customHeight="1" x14ac:dyDescent="0.35">
      <c r="I106" s="1"/>
    </row>
    <row r="107" spans="9:9" ht="14.25" customHeight="1" x14ac:dyDescent="0.35">
      <c r="I107" s="1"/>
    </row>
    <row r="108" spans="9:9" ht="14.25" customHeight="1" x14ac:dyDescent="0.35">
      <c r="I108" s="1"/>
    </row>
    <row r="109" spans="9:9" ht="14.25" customHeight="1" x14ac:dyDescent="0.35">
      <c r="I109" s="1"/>
    </row>
    <row r="110" spans="9:9" ht="14.25" customHeight="1" x14ac:dyDescent="0.35">
      <c r="I110" s="1"/>
    </row>
    <row r="111" spans="9:9" ht="14.25" customHeight="1" x14ac:dyDescent="0.35">
      <c r="I111" s="1"/>
    </row>
    <row r="112" spans="9:9" ht="14.25" customHeight="1" x14ac:dyDescent="0.35">
      <c r="I112" s="1"/>
    </row>
    <row r="113" spans="9:9" ht="14.25" customHeight="1" x14ac:dyDescent="0.35">
      <c r="I113" s="1"/>
    </row>
    <row r="114" spans="9:9" ht="14.25" customHeight="1" x14ac:dyDescent="0.35">
      <c r="I114" s="1"/>
    </row>
    <row r="115" spans="9:9" ht="14.25" customHeight="1" x14ac:dyDescent="0.35">
      <c r="I115" s="1"/>
    </row>
    <row r="116" spans="9:9" ht="14.25" customHeight="1" x14ac:dyDescent="0.35">
      <c r="I116" s="1"/>
    </row>
    <row r="117" spans="9:9" ht="14.25" customHeight="1" x14ac:dyDescent="0.35">
      <c r="I117" s="1"/>
    </row>
    <row r="118" spans="9:9" ht="14.25" customHeight="1" x14ac:dyDescent="0.35">
      <c r="I118" s="1"/>
    </row>
    <row r="119" spans="9:9" ht="14.25" customHeight="1" x14ac:dyDescent="0.35">
      <c r="I119" s="1"/>
    </row>
    <row r="120" spans="9:9" ht="14.25" customHeight="1" x14ac:dyDescent="0.35">
      <c r="I120" s="1"/>
    </row>
    <row r="121" spans="9:9" ht="14.25" customHeight="1" x14ac:dyDescent="0.35">
      <c r="I121" s="1"/>
    </row>
    <row r="122" spans="9:9" ht="14.25" customHeight="1" x14ac:dyDescent="0.35">
      <c r="I122" s="1"/>
    </row>
    <row r="123" spans="9:9" ht="14.25" customHeight="1" x14ac:dyDescent="0.35">
      <c r="I123" s="1"/>
    </row>
    <row r="124" spans="9:9" ht="14.25" customHeight="1" x14ac:dyDescent="0.35">
      <c r="I124" s="1"/>
    </row>
    <row r="125" spans="9:9" ht="14.25" customHeight="1" x14ac:dyDescent="0.35">
      <c r="I125" s="1"/>
    </row>
    <row r="126" spans="9:9" ht="14.25" customHeight="1" x14ac:dyDescent="0.35">
      <c r="I126" s="1"/>
    </row>
    <row r="127" spans="9:9" ht="14.25" customHeight="1" x14ac:dyDescent="0.35">
      <c r="I127" s="1"/>
    </row>
    <row r="128" spans="9:9" ht="14.25" customHeight="1" x14ac:dyDescent="0.35">
      <c r="I128" s="1"/>
    </row>
    <row r="129" spans="9:9" ht="14.25" customHeight="1" x14ac:dyDescent="0.35">
      <c r="I129" s="1"/>
    </row>
    <row r="130" spans="9:9" ht="14.25" customHeight="1" x14ac:dyDescent="0.35">
      <c r="I130" s="1"/>
    </row>
    <row r="131" spans="9:9" ht="14.25" customHeight="1" x14ac:dyDescent="0.35">
      <c r="I131" s="1"/>
    </row>
    <row r="132" spans="9:9" ht="14.25" customHeight="1" x14ac:dyDescent="0.35">
      <c r="I132" s="1"/>
    </row>
    <row r="133" spans="9:9" ht="14.25" customHeight="1" x14ac:dyDescent="0.35">
      <c r="I133" s="1"/>
    </row>
    <row r="134" spans="9:9" ht="14.25" customHeight="1" x14ac:dyDescent="0.35">
      <c r="I134" s="1"/>
    </row>
    <row r="135" spans="9:9" ht="14.25" customHeight="1" x14ac:dyDescent="0.35">
      <c r="I135" s="1"/>
    </row>
    <row r="136" spans="9:9" ht="14.25" customHeight="1" x14ac:dyDescent="0.35">
      <c r="I136" s="1"/>
    </row>
    <row r="137" spans="9:9" ht="14.25" customHeight="1" x14ac:dyDescent="0.35">
      <c r="I137" s="1"/>
    </row>
    <row r="138" spans="9:9" ht="14.25" customHeight="1" x14ac:dyDescent="0.35">
      <c r="I138" s="1"/>
    </row>
    <row r="139" spans="9:9" ht="14.25" customHeight="1" x14ac:dyDescent="0.35">
      <c r="I139" s="1"/>
    </row>
    <row r="140" spans="9:9" ht="14.25" customHeight="1" x14ac:dyDescent="0.35">
      <c r="I140" s="1"/>
    </row>
    <row r="141" spans="9:9" ht="14.25" customHeight="1" x14ac:dyDescent="0.35">
      <c r="I141" s="1"/>
    </row>
    <row r="142" spans="9:9" ht="14.25" customHeight="1" x14ac:dyDescent="0.35">
      <c r="I142" s="1"/>
    </row>
    <row r="143" spans="9:9" ht="14.25" customHeight="1" x14ac:dyDescent="0.35">
      <c r="I143" s="1"/>
    </row>
    <row r="144" spans="9:9" ht="14.25" customHeight="1" x14ac:dyDescent="0.35">
      <c r="I144" s="1"/>
    </row>
    <row r="145" spans="9:9" ht="14.25" customHeight="1" x14ac:dyDescent="0.35">
      <c r="I145" s="1"/>
    </row>
    <row r="146" spans="9:9" ht="14.25" customHeight="1" x14ac:dyDescent="0.35">
      <c r="I146" s="1"/>
    </row>
    <row r="147" spans="9:9" ht="14.25" customHeight="1" x14ac:dyDescent="0.35">
      <c r="I147" s="1"/>
    </row>
    <row r="148" spans="9:9" ht="14.25" customHeight="1" x14ac:dyDescent="0.35">
      <c r="I148" s="1"/>
    </row>
    <row r="149" spans="9:9" ht="14.25" customHeight="1" x14ac:dyDescent="0.35">
      <c r="I149" s="1"/>
    </row>
    <row r="150" spans="9:9" ht="14.25" customHeight="1" x14ac:dyDescent="0.35">
      <c r="I150" s="1"/>
    </row>
    <row r="151" spans="9:9" ht="14.25" customHeight="1" x14ac:dyDescent="0.35">
      <c r="I151" s="1"/>
    </row>
    <row r="152" spans="9:9" ht="14.25" customHeight="1" x14ac:dyDescent="0.35">
      <c r="I152" s="1"/>
    </row>
    <row r="153" spans="9:9" ht="14.25" customHeight="1" x14ac:dyDescent="0.35">
      <c r="I153" s="1"/>
    </row>
    <row r="154" spans="9:9" ht="14.25" customHeight="1" x14ac:dyDescent="0.35">
      <c r="I154" s="1"/>
    </row>
    <row r="155" spans="9:9" ht="14.25" customHeight="1" x14ac:dyDescent="0.35">
      <c r="I155" s="1"/>
    </row>
    <row r="156" spans="9:9" ht="14.25" customHeight="1" x14ac:dyDescent="0.35">
      <c r="I156" s="1"/>
    </row>
    <row r="157" spans="9:9" ht="14.25" customHeight="1" x14ac:dyDescent="0.35">
      <c r="I157" s="1"/>
    </row>
    <row r="158" spans="9:9" ht="14.25" customHeight="1" x14ac:dyDescent="0.35">
      <c r="I158" s="1"/>
    </row>
    <row r="159" spans="9:9" ht="14.25" customHeight="1" x14ac:dyDescent="0.35">
      <c r="I159" s="1"/>
    </row>
    <row r="160" spans="9:9" ht="14.25" customHeight="1" x14ac:dyDescent="0.35">
      <c r="I160" s="1"/>
    </row>
    <row r="161" spans="9:9" ht="14.25" customHeight="1" x14ac:dyDescent="0.35">
      <c r="I161" s="1"/>
    </row>
    <row r="162" spans="9:9" ht="14.25" customHeight="1" x14ac:dyDescent="0.35">
      <c r="I162" s="1"/>
    </row>
    <row r="163" spans="9:9" ht="14.25" customHeight="1" x14ac:dyDescent="0.35">
      <c r="I163" s="1"/>
    </row>
    <row r="164" spans="9:9" ht="14.25" customHeight="1" x14ac:dyDescent="0.35">
      <c r="I164" s="1"/>
    </row>
    <row r="165" spans="9:9" ht="14.25" customHeight="1" x14ac:dyDescent="0.35">
      <c r="I165" s="1"/>
    </row>
    <row r="166" spans="9:9" ht="14.25" customHeight="1" x14ac:dyDescent="0.35">
      <c r="I166" s="1"/>
    </row>
    <row r="167" spans="9:9" ht="14.25" customHeight="1" x14ac:dyDescent="0.35">
      <c r="I167" s="1"/>
    </row>
    <row r="168" spans="9:9" ht="14.25" customHeight="1" x14ac:dyDescent="0.35">
      <c r="I168" s="1"/>
    </row>
    <row r="169" spans="9:9" ht="14.25" customHeight="1" x14ac:dyDescent="0.35">
      <c r="I169" s="1"/>
    </row>
    <row r="170" spans="9:9" ht="14.25" customHeight="1" x14ac:dyDescent="0.35">
      <c r="I170" s="1"/>
    </row>
    <row r="171" spans="9:9" ht="14.25" customHeight="1" x14ac:dyDescent="0.35">
      <c r="I171" s="1"/>
    </row>
    <row r="172" spans="9:9" ht="14.25" customHeight="1" x14ac:dyDescent="0.35">
      <c r="I172" s="1"/>
    </row>
    <row r="173" spans="9:9" ht="14.25" customHeight="1" x14ac:dyDescent="0.35">
      <c r="I173" s="1"/>
    </row>
    <row r="174" spans="9:9" ht="14.25" customHeight="1" x14ac:dyDescent="0.35">
      <c r="I174" s="1"/>
    </row>
    <row r="175" spans="9:9" ht="14.25" customHeight="1" x14ac:dyDescent="0.35">
      <c r="I175" s="1"/>
    </row>
    <row r="176" spans="9:9" ht="14.25" customHeight="1" x14ac:dyDescent="0.35">
      <c r="I176" s="1"/>
    </row>
    <row r="177" spans="9:9" ht="14.25" customHeight="1" x14ac:dyDescent="0.35">
      <c r="I177" s="1"/>
    </row>
    <row r="178" spans="9:9" ht="14.25" customHeight="1" x14ac:dyDescent="0.35">
      <c r="I178" s="1"/>
    </row>
    <row r="179" spans="9:9" ht="14.25" customHeight="1" x14ac:dyDescent="0.35">
      <c r="I179" s="1"/>
    </row>
    <row r="180" spans="9:9" ht="14.25" customHeight="1" x14ac:dyDescent="0.35">
      <c r="I180" s="1"/>
    </row>
    <row r="181" spans="9:9" ht="14.25" customHeight="1" x14ac:dyDescent="0.35">
      <c r="I181" s="1"/>
    </row>
    <row r="182" spans="9:9" ht="14.25" customHeight="1" x14ac:dyDescent="0.35">
      <c r="I182" s="1"/>
    </row>
    <row r="183" spans="9:9" ht="14.25" customHeight="1" x14ac:dyDescent="0.35">
      <c r="I183" s="1"/>
    </row>
    <row r="184" spans="9:9" ht="14.25" customHeight="1" x14ac:dyDescent="0.35">
      <c r="I184" s="1"/>
    </row>
    <row r="185" spans="9:9" ht="14.25" customHeight="1" x14ac:dyDescent="0.35">
      <c r="I185" s="1"/>
    </row>
    <row r="186" spans="9:9" ht="14.25" customHeight="1" x14ac:dyDescent="0.35">
      <c r="I186" s="1"/>
    </row>
    <row r="187" spans="9:9" ht="14.25" customHeight="1" x14ac:dyDescent="0.35">
      <c r="I187" s="1"/>
    </row>
    <row r="188" spans="9:9" ht="14.25" customHeight="1" x14ac:dyDescent="0.35">
      <c r="I188" s="1"/>
    </row>
    <row r="189" spans="9:9" ht="14.25" customHeight="1" x14ac:dyDescent="0.35">
      <c r="I189" s="1"/>
    </row>
    <row r="190" spans="9:9" ht="14.25" customHeight="1" x14ac:dyDescent="0.35">
      <c r="I190" s="1"/>
    </row>
    <row r="191" spans="9:9" ht="14.25" customHeight="1" x14ac:dyDescent="0.35">
      <c r="I191" s="1"/>
    </row>
    <row r="192" spans="9:9" ht="14.25" customHeight="1" x14ac:dyDescent="0.35">
      <c r="I192" s="1"/>
    </row>
    <row r="193" spans="9:9" ht="14.25" customHeight="1" x14ac:dyDescent="0.35">
      <c r="I193" s="1"/>
    </row>
    <row r="194" spans="9:9" ht="14.25" customHeight="1" x14ac:dyDescent="0.35">
      <c r="I194" s="1"/>
    </row>
    <row r="195" spans="9:9" ht="14.25" customHeight="1" x14ac:dyDescent="0.35">
      <c r="I195" s="1"/>
    </row>
    <row r="196" spans="9:9" ht="14.25" customHeight="1" x14ac:dyDescent="0.35">
      <c r="I196" s="1"/>
    </row>
    <row r="197" spans="9:9" ht="14.25" customHeight="1" x14ac:dyDescent="0.35">
      <c r="I197" s="1"/>
    </row>
    <row r="198" spans="9:9" ht="14.25" customHeight="1" x14ac:dyDescent="0.35">
      <c r="I198" s="1"/>
    </row>
    <row r="199" spans="9:9" ht="14.25" customHeight="1" x14ac:dyDescent="0.35">
      <c r="I199" s="1"/>
    </row>
    <row r="200" spans="9:9" ht="14.25" customHeight="1" x14ac:dyDescent="0.35">
      <c r="I200" s="1"/>
    </row>
    <row r="201" spans="9:9" ht="14.25" customHeight="1" x14ac:dyDescent="0.35">
      <c r="I201" s="1"/>
    </row>
    <row r="202" spans="9:9" ht="14.25" customHeight="1" x14ac:dyDescent="0.35">
      <c r="I202" s="1"/>
    </row>
    <row r="203" spans="9:9" ht="14.25" customHeight="1" x14ac:dyDescent="0.35">
      <c r="I203" s="1"/>
    </row>
    <row r="204" spans="9:9" ht="14.25" customHeight="1" x14ac:dyDescent="0.35">
      <c r="I204" s="1"/>
    </row>
    <row r="205" spans="9:9" ht="14.25" customHeight="1" x14ac:dyDescent="0.35">
      <c r="I205" s="1"/>
    </row>
    <row r="206" spans="9:9" ht="14.25" customHeight="1" x14ac:dyDescent="0.35">
      <c r="I206" s="1"/>
    </row>
    <row r="207" spans="9:9" ht="14.25" customHeight="1" x14ac:dyDescent="0.35">
      <c r="I207" s="1"/>
    </row>
    <row r="208" spans="9:9" ht="14.25" customHeight="1" x14ac:dyDescent="0.35">
      <c r="I208" s="1"/>
    </row>
    <row r="209" spans="9:9" ht="14.25" customHeight="1" x14ac:dyDescent="0.35">
      <c r="I209" s="1"/>
    </row>
    <row r="210" spans="9:9" ht="14.25" customHeight="1" x14ac:dyDescent="0.35">
      <c r="I210" s="1"/>
    </row>
    <row r="211" spans="9:9" ht="14.25" customHeight="1" x14ac:dyDescent="0.35">
      <c r="I211" s="1"/>
    </row>
    <row r="212" spans="9:9" ht="14.25" customHeight="1" x14ac:dyDescent="0.35">
      <c r="I212" s="1"/>
    </row>
    <row r="213" spans="9:9" ht="14.25" customHeight="1" x14ac:dyDescent="0.35">
      <c r="I213" s="1"/>
    </row>
    <row r="214" spans="9:9" ht="14.25" customHeight="1" x14ac:dyDescent="0.35">
      <c r="I214" s="1"/>
    </row>
    <row r="215" spans="9:9" ht="14.25" customHeight="1" x14ac:dyDescent="0.35">
      <c r="I215" s="1"/>
    </row>
    <row r="216" spans="9:9" ht="14.25" customHeight="1" x14ac:dyDescent="0.35">
      <c r="I216" s="1"/>
    </row>
    <row r="217" spans="9:9" ht="14.25" customHeight="1" x14ac:dyDescent="0.35">
      <c r="I217" s="1"/>
    </row>
    <row r="218" spans="9:9" ht="14.25" customHeight="1" x14ac:dyDescent="0.35">
      <c r="I218" s="1"/>
    </row>
    <row r="219" spans="9:9" ht="14.25" customHeight="1" x14ac:dyDescent="0.35">
      <c r="I219" s="1"/>
    </row>
    <row r="220" spans="9:9" ht="14.25" customHeight="1" x14ac:dyDescent="0.35">
      <c r="I220" s="1"/>
    </row>
    <row r="221" spans="9:9" ht="14.25" customHeight="1" x14ac:dyDescent="0.35">
      <c r="I221" s="1"/>
    </row>
    <row r="222" spans="9:9" ht="14.25" customHeight="1" x14ac:dyDescent="0.35">
      <c r="I222" s="1"/>
    </row>
    <row r="223" spans="9:9" ht="14.25" customHeight="1" x14ac:dyDescent="0.35">
      <c r="I223" s="1"/>
    </row>
    <row r="224" spans="9:9" ht="14.25" customHeight="1" x14ac:dyDescent="0.35">
      <c r="I224" s="1"/>
    </row>
    <row r="225" spans="9:9" ht="14.25" customHeight="1" x14ac:dyDescent="0.35">
      <c r="I225" s="1"/>
    </row>
    <row r="226" spans="9:9" ht="14.25" customHeight="1" x14ac:dyDescent="0.35">
      <c r="I226" s="1"/>
    </row>
    <row r="227" spans="9:9" ht="14.25" customHeight="1" x14ac:dyDescent="0.35">
      <c r="I227" s="1"/>
    </row>
    <row r="228" spans="9:9" ht="14.25" customHeight="1" x14ac:dyDescent="0.35">
      <c r="I228" s="1"/>
    </row>
    <row r="229" spans="9:9" ht="14.25" customHeight="1" x14ac:dyDescent="0.35">
      <c r="I229" s="1"/>
    </row>
    <row r="230" spans="9:9" ht="14.25" customHeight="1" x14ac:dyDescent="0.35">
      <c r="I230" s="1"/>
    </row>
    <row r="231" spans="9:9" ht="14.25" customHeight="1" x14ac:dyDescent="0.35">
      <c r="I231" s="1"/>
    </row>
    <row r="232" spans="9:9" ht="14.25" customHeight="1" x14ac:dyDescent="0.35">
      <c r="I232" s="1"/>
    </row>
    <row r="233" spans="9:9" ht="14.25" customHeight="1" x14ac:dyDescent="0.35">
      <c r="I233" s="1"/>
    </row>
    <row r="234" spans="9:9" ht="14.25" customHeight="1" x14ac:dyDescent="0.35">
      <c r="I234" s="1"/>
    </row>
    <row r="235" spans="9:9" ht="14.25" customHeight="1" x14ac:dyDescent="0.35">
      <c r="I235" s="1"/>
    </row>
    <row r="236" spans="9:9" ht="14.25" customHeight="1" x14ac:dyDescent="0.35">
      <c r="I236" s="1"/>
    </row>
    <row r="237" spans="9:9" ht="14.25" customHeight="1" x14ac:dyDescent="0.35">
      <c r="I237" s="1"/>
    </row>
    <row r="238" spans="9:9" ht="14.25" customHeight="1" x14ac:dyDescent="0.35">
      <c r="I238" s="1"/>
    </row>
    <row r="239" spans="9:9" ht="14.25" customHeight="1" x14ac:dyDescent="0.35">
      <c r="I239" s="1"/>
    </row>
    <row r="240" spans="9:9" ht="14.25" customHeight="1" x14ac:dyDescent="0.35">
      <c r="I240" s="1"/>
    </row>
    <row r="241" spans="9:9" ht="14.25" customHeight="1" x14ac:dyDescent="0.35">
      <c r="I241" s="1"/>
    </row>
    <row r="242" spans="9:9" ht="14.25" customHeight="1" x14ac:dyDescent="0.35">
      <c r="I242" s="1"/>
    </row>
    <row r="243" spans="9:9" ht="14.25" customHeight="1" x14ac:dyDescent="0.35">
      <c r="I243" s="1"/>
    </row>
    <row r="244" spans="9:9" ht="14.25" customHeight="1" x14ac:dyDescent="0.35">
      <c r="I244" s="1"/>
    </row>
    <row r="245" spans="9:9" ht="14.25" customHeight="1" x14ac:dyDescent="0.35">
      <c r="I245" s="1"/>
    </row>
    <row r="246" spans="9:9" ht="14.25" customHeight="1" x14ac:dyDescent="0.35">
      <c r="I246" s="1"/>
    </row>
    <row r="247" spans="9:9" ht="14.25" customHeight="1" x14ac:dyDescent="0.35">
      <c r="I247" s="1"/>
    </row>
    <row r="248" spans="9:9" ht="14.25" customHeight="1" x14ac:dyDescent="0.35">
      <c r="I248" s="1"/>
    </row>
    <row r="249" spans="9:9" ht="14.25" customHeight="1" x14ac:dyDescent="0.35">
      <c r="I249" s="1"/>
    </row>
    <row r="250" spans="9:9" ht="14.25" customHeight="1" x14ac:dyDescent="0.35">
      <c r="I250" s="1"/>
    </row>
    <row r="251" spans="9:9" ht="14.25" customHeight="1" x14ac:dyDescent="0.35">
      <c r="I251" s="1"/>
    </row>
    <row r="252" spans="9:9" ht="14.25" customHeight="1" x14ac:dyDescent="0.35">
      <c r="I252" s="1"/>
    </row>
    <row r="253" spans="9:9" ht="14.25" customHeight="1" x14ac:dyDescent="0.35">
      <c r="I253" s="1"/>
    </row>
    <row r="254" spans="9:9" ht="14.25" customHeight="1" x14ac:dyDescent="0.35">
      <c r="I254" s="1"/>
    </row>
    <row r="255" spans="9:9" ht="14.25" customHeight="1" x14ac:dyDescent="0.35">
      <c r="I255" s="1"/>
    </row>
    <row r="256" spans="9:9" ht="14.25" customHeight="1" x14ac:dyDescent="0.35">
      <c r="I256" s="1"/>
    </row>
    <row r="257" spans="9:9" ht="14.25" customHeight="1" x14ac:dyDescent="0.35">
      <c r="I257" s="1"/>
    </row>
    <row r="258" spans="9:9" ht="14.25" customHeight="1" x14ac:dyDescent="0.35">
      <c r="I258" s="1"/>
    </row>
    <row r="259" spans="9:9" ht="14.25" customHeight="1" x14ac:dyDescent="0.35">
      <c r="I259" s="1"/>
    </row>
    <row r="260" spans="9:9" ht="14.25" customHeight="1" x14ac:dyDescent="0.35">
      <c r="I260" s="1"/>
    </row>
    <row r="261" spans="9:9" ht="14.25" customHeight="1" x14ac:dyDescent="0.35">
      <c r="I261" s="1"/>
    </row>
    <row r="262" spans="9:9" ht="14.25" customHeight="1" x14ac:dyDescent="0.35">
      <c r="I262" s="1"/>
    </row>
    <row r="263" spans="9:9" ht="14.25" customHeight="1" x14ac:dyDescent="0.35">
      <c r="I263" s="1"/>
    </row>
    <row r="264" spans="9:9" ht="14.25" customHeight="1" x14ac:dyDescent="0.35">
      <c r="I264" s="1"/>
    </row>
    <row r="265" spans="9:9" ht="14.25" customHeight="1" x14ac:dyDescent="0.35">
      <c r="I265" s="1"/>
    </row>
    <row r="266" spans="9:9" ht="14.25" customHeight="1" x14ac:dyDescent="0.35">
      <c r="I266" s="1"/>
    </row>
    <row r="267" spans="9:9" ht="14.25" customHeight="1" x14ac:dyDescent="0.35">
      <c r="I267" s="1"/>
    </row>
    <row r="268" spans="9:9" ht="14.25" customHeight="1" x14ac:dyDescent="0.35">
      <c r="I268" s="1"/>
    </row>
    <row r="269" spans="9:9" ht="14.25" customHeight="1" x14ac:dyDescent="0.35">
      <c r="I269" s="1"/>
    </row>
    <row r="270" spans="9:9" ht="14.25" customHeight="1" x14ac:dyDescent="0.35">
      <c r="I270" s="1"/>
    </row>
    <row r="271" spans="9:9" ht="14.25" customHeight="1" x14ac:dyDescent="0.35">
      <c r="I271" s="1"/>
    </row>
    <row r="272" spans="9:9" ht="14.25" customHeight="1" x14ac:dyDescent="0.35">
      <c r="I272" s="1"/>
    </row>
    <row r="273" spans="9:9" ht="14.25" customHeight="1" x14ac:dyDescent="0.35">
      <c r="I273" s="1"/>
    </row>
    <row r="274" spans="9:9" ht="14.25" customHeight="1" x14ac:dyDescent="0.35">
      <c r="I274" s="1"/>
    </row>
    <row r="275" spans="9:9" ht="14.25" customHeight="1" x14ac:dyDescent="0.35">
      <c r="I275" s="1"/>
    </row>
    <row r="276" spans="9:9" ht="14.25" customHeight="1" x14ac:dyDescent="0.35">
      <c r="I276" s="1"/>
    </row>
    <row r="277" spans="9:9" ht="14.25" customHeight="1" x14ac:dyDescent="0.35">
      <c r="I277" s="1"/>
    </row>
    <row r="278" spans="9:9" ht="14.25" customHeight="1" x14ac:dyDescent="0.35">
      <c r="I278" s="1"/>
    </row>
    <row r="279" spans="9:9" ht="14.25" customHeight="1" x14ac:dyDescent="0.35">
      <c r="I279" s="1"/>
    </row>
    <row r="280" spans="9:9" ht="14.25" customHeight="1" x14ac:dyDescent="0.35">
      <c r="I280" s="1"/>
    </row>
    <row r="281" spans="9:9" ht="14.25" customHeight="1" x14ac:dyDescent="0.35">
      <c r="I281" s="1"/>
    </row>
    <row r="282" spans="9:9" ht="14.25" customHeight="1" x14ac:dyDescent="0.35">
      <c r="I282" s="1"/>
    </row>
    <row r="283" spans="9:9" ht="14.25" customHeight="1" x14ac:dyDescent="0.35">
      <c r="I283" s="1"/>
    </row>
    <row r="284" spans="9:9" ht="14.25" customHeight="1" x14ac:dyDescent="0.35">
      <c r="I284" s="1"/>
    </row>
    <row r="285" spans="9:9" ht="14.25" customHeight="1" x14ac:dyDescent="0.35">
      <c r="I285" s="1"/>
    </row>
    <row r="286" spans="9:9" ht="14.25" customHeight="1" x14ac:dyDescent="0.35">
      <c r="I286" s="1"/>
    </row>
    <row r="287" spans="9:9" ht="14.25" customHeight="1" x14ac:dyDescent="0.35">
      <c r="I287" s="1"/>
    </row>
    <row r="288" spans="9:9" ht="14.25" customHeight="1" x14ac:dyDescent="0.35">
      <c r="I288" s="1"/>
    </row>
    <row r="289" spans="9:9" ht="14.25" customHeight="1" x14ac:dyDescent="0.35">
      <c r="I289" s="1"/>
    </row>
    <row r="290" spans="9:9" ht="14.25" customHeight="1" x14ac:dyDescent="0.35">
      <c r="I290" s="1"/>
    </row>
    <row r="291" spans="9:9" ht="14.25" customHeight="1" x14ac:dyDescent="0.35">
      <c r="I291" s="1"/>
    </row>
    <row r="292" spans="9:9" ht="14.25" customHeight="1" x14ac:dyDescent="0.35">
      <c r="I292" s="1"/>
    </row>
    <row r="293" spans="9:9" ht="14.25" customHeight="1" x14ac:dyDescent="0.35">
      <c r="I293" s="1"/>
    </row>
    <row r="294" spans="9:9" ht="14.25" customHeight="1" x14ac:dyDescent="0.35">
      <c r="I294" s="1"/>
    </row>
    <row r="295" spans="9:9" ht="14.25" customHeight="1" x14ac:dyDescent="0.35">
      <c r="I295" s="1"/>
    </row>
    <row r="296" spans="9:9" ht="14.25" customHeight="1" x14ac:dyDescent="0.35">
      <c r="I296" s="1"/>
    </row>
    <row r="297" spans="9:9" ht="14.25" customHeight="1" x14ac:dyDescent="0.35">
      <c r="I297" s="1"/>
    </row>
    <row r="298" spans="9:9" ht="14.25" customHeight="1" x14ac:dyDescent="0.35">
      <c r="I298" s="1"/>
    </row>
    <row r="299" spans="9:9" ht="14.25" customHeight="1" x14ac:dyDescent="0.35">
      <c r="I299" s="1"/>
    </row>
    <row r="300" spans="9:9" ht="14.25" customHeight="1" x14ac:dyDescent="0.35">
      <c r="I300" s="1"/>
    </row>
    <row r="301" spans="9:9" ht="14.25" customHeight="1" x14ac:dyDescent="0.35">
      <c r="I301" s="1"/>
    </row>
    <row r="302" spans="9:9" ht="14.25" customHeight="1" x14ac:dyDescent="0.35">
      <c r="I302" s="1"/>
    </row>
    <row r="303" spans="9:9" ht="14.25" customHeight="1" x14ac:dyDescent="0.35">
      <c r="I303" s="1"/>
    </row>
    <row r="304" spans="9:9" ht="14.25" customHeight="1" x14ac:dyDescent="0.35">
      <c r="I304" s="1"/>
    </row>
    <row r="305" spans="9:9" ht="14.25" customHeight="1" x14ac:dyDescent="0.35">
      <c r="I305" s="1"/>
    </row>
    <row r="306" spans="9:9" ht="14.25" customHeight="1" x14ac:dyDescent="0.35">
      <c r="I306" s="1"/>
    </row>
    <row r="307" spans="9:9" ht="14.25" customHeight="1" x14ac:dyDescent="0.35">
      <c r="I307" s="1"/>
    </row>
    <row r="308" spans="9:9" ht="14.25" customHeight="1" x14ac:dyDescent="0.35">
      <c r="I308" s="1"/>
    </row>
    <row r="309" spans="9:9" ht="14.25" customHeight="1" x14ac:dyDescent="0.35">
      <c r="I309" s="1"/>
    </row>
    <row r="310" spans="9:9" ht="14.25" customHeight="1" x14ac:dyDescent="0.35">
      <c r="I310" s="1"/>
    </row>
    <row r="311" spans="9:9" ht="14.25" customHeight="1" x14ac:dyDescent="0.35">
      <c r="I311" s="1"/>
    </row>
    <row r="312" spans="9:9" ht="14.25" customHeight="1" x14ac:dyDescent="0.35">
      <c r="I312" s="1"/>
    </row>
    <row r="313" spans="9:9" ht="14.25" customHeight="1" x14ac:dyDescent="0.35">
      <c r="I313" s="1"/>
    </row>
    <row r="314" spans="9:9" ht="14.25" customHeight="1" x14ac:dyDescent="0.35">
      <c r="I314" s="1"/>
    </row>
    <row r="315" spans="9:9" ht="14.25" customHeight="1" x14ac:dyDescent="0.35">
      <c r="I315" s="1"/>
    </row>
    <row r="316" spans="9:9" ht="14.25" customHeight="1" x14ac:dyDescent="0.35">
      <c r="I316" s="1"/>
    </row>
    <row r="317" spans="9:9" ht="14.25" customHeight="1" x14ac:dyDescent="0.35">
      <c r="I317" s="1"/>
    </row>
    <row r="318" spans="9:9" ht="14.25" customHeight="1" x14ac:dyDescent="0.35">
      <c r="I318" s="1"/>
    </row>
    <row r="319" spans="9:9" ht="14.25" customHeight="1" x14ac:dyDescent="0.35">
      <c r="I319" s="1"/>
    </row>
    <row r="320" spans="9:9" ht="14.25" customHeight="1" x14ac:dyDescent="0.35">
      <c r="I320" s="1"/>
    </row>
    <row r="321" spans="9:9" ht="14.25" customHeight="1" x14ac:dyDescent="0.35">
      <c r="I321" s="1"/>
    </row>
    <row r="322" spans="9:9" ht="14.25" customHeight="1" x14ac:dyDescent="0.35">
      <c r="I322" s="1"/>
    </row>
    <row r="323" spans="9:9" ht="14.25" customHeight="1" x14ac:dyDescent="0.35">
      <c r="I323" s="1"/>
    </row>
    <row r="324" spans="9:9" ht="14.25" customHeight="1" x14ac:dyDescent="0.35">
      <c r="I324" s="1"/>
    </row>
    <row r="325" spans="9:9" ht="14.25" customHeight="1" x14ac:dyDescent="0.35">
      <c r="I325" s="1"/>
    </row>
    <row r="326" spans="9:9" ht="14.25" customHeight="1" x14ac:dyDescent="0.35">
      <c r="I326" s="1"/>
    </row>
    <row r="327" spans="9:9" ht="14.25" customHeight="1" x14ac:dyDescent="0.35">
      <c r="I327" s="1"/>
    </row>
    <row r="328" spans="9:9" ht="14.25" customHeight="1" x14ac:dyDescent="0.35">
      <c r="I328" s="1"/>
    </row>
    <row r="329" spans="9:9" ht="14.25" customHeight="1" x14ac:dyDescent="0.35">
      <c r="I329" s="1"/>
    </row>
    <row r="330" spans="9:9" ht="14.25" customHeight="1" x14ac:dyDescent="0.35">
      <c r="I330" s="1"/>
    </row>
    <row r="331" spans="9:9" ht="14.25" customHeight="1" x14ac:dyDescent="0.35">
      <c r="I331" s="1"/>
    </row>
    <row r="332" spans="9:9" ht="14.25" customHeight="1" x14ac:dyDescent="0.35">
      <c r="I332" s="1"/>
    </row>
    <row r="333" spans="9:9" ht="14.25" customHeight="1" x14ac:dyDescent="0.35">
      <c r="I333" s="1"/>
    </row>
    <row r="334" spans="9:9" ht="14.25" customHeight="1" x14ac:dyDescent="0.35">
      <c r="I334" s="1"/>
    </row>
    <row r="335" spans="9:9" ht="14.25" customHeight="1" x14ac:dyDescent="0.35">
      <c r="I335" s="1"/>
    </row>
    <row r="336" spans="9:9" ht="14.25" customHeight="1" x14ac:dyDescent="0.35">
      <c r="I336" s="1"/>
    </row>
    <row r="337" spans="9:9" ht="14.25" customHeight="1" x14ac:dyDescent="0.35">
      <c r="I337" s="1"/>
    </row>
    <row r="338" spans="9:9" ht="14.25" customHeight="1" x14ac:dyDescent="0.35">
      <c r="I338" s="1"/>
    </row>
    <row r="339" spans="9:9" ht="14.25" customHeight="1" x14ac:dyDescent="0.35">
      <c r="I339" s="1"/>
    </row>
    <row r="340" spans="9:9" ht="14.25" customHeight="1" x14ac:dyDescent="0.35">
      <c r="I340" s="1"/>
    </row>
    <row r="341" spans="9:9" ht="14.25" customHeight="1" x14ac:dyDescent="0.35">
      <c r="I341" s="1"/>
    </row>
    <row r="342" spans="9:9" ht="14.25" customHeight="1" x14ac:dyDescent="0.35">
      <c r="I342" s="1"/>
    </row>
    <row r="343" spans="9:9" ht="14.25" customHeight="1" x14ac:dyDescent="0.35">
      <c r="I343" s="1"/>
    </row>
    <row r="344" spans="9:9" ht="14.25" customHeight="1" x14ac:dyDescent="0.35">
      <c r="I344" s="1"/>
    </row>
    <row r="345" spans="9:9" ht="14.25" customHeight="1" x14ac:dyDescent="0.35">
      <c r="I345" s="1"/>
    </row>
    <row r="346" spans="9:9" ht="14.25" customHeight="1" x14ac:dyDescent="0.35">
      <c r="I346" s="1"/>
    </row>
    <row r="347" spans="9:9" ht="14.25" customHeight="1" x14ac:dyDescent="0.35">
      <c r="I347" s="1"/>
    </row>
    <row r="348" spans="9:9" ht="14.25" customHeight="1" x14ac:dyDescent="0.35">
      <c r="I348" s="1"/>
    </row>
    <row r="349" spans="9:9" ht="14.25" customHeight="1" x14ac:dyDescent="0.35">
      <c r="I349" s="1"/>
    </row>
    <row r="350" spans="9:9" ht="14.25" customHeight="1" x14ac:dyDescent="0.35">
      <c r="I350" s="1"/>
    </row>
    <row r="351" spans="9:9" ht="14.25" customHeight="1" x14ac:dyDescent="0.35">
      <c r="I351" s="1"/>
    </row>
    <row r="352" spans="9:9" ht="14.25" customHeight="1" x14ac:dyDescent="0.35">
      <c r="I352" s="1"/>
    </row>
    <row r="353" spans="9:9" ht="14.25" customHeight="1" x14ac:dyDescent="0.35">
      <c r="I353" s="1"/>
    </row>
    <row r="354" spans="9:9" ht="14.25" customHeight="1" x14ac:dyDescent="0.35">
      <c r="I354" s="1"/>
    </row>
    <row r="355" spans="9:9" ht="14.25" customHeight="1" x14ac:dyDescent="0.35">
      <c r="I355" s="1"/>
    </row>
    <row r="356" spans="9:9" ht="14.25" customHeight="1" x14ac:dyDescent="0.35">
      <c r="I356" s="1"/>
    </row>
    <row r="357" spans="9:9" ht="14.25" customHeight="1" x14ac:dyDescent="0.35">
      <c r="I357" s="1"/>
    </row>
    <row r="358" spans="9:9" ht="14.25" customHeight="1" x14ac:dyDescent="0.35">
      <c r="I358" s="1"/>
    </row>
    <row r="359" spans="9:9" ht="14.25" customHeight="1" x14ac:dyDescent="0.35">
      <c r="I359" s="1"/>
    </row>
    <row r="360" spans="9:9" ht="14.25" customHeight="1" x14ac:dyDescent="0.35">
      <c r="I360" s="1"/>
    </row>
    <row r="361" spans="9:9" ht="14.25" customHeight="1" x14ac:dyDescent="0.35">
      <c r="I361" s="1"/>
    </row>
    <row r="362" spans="9:9" ht="14.25" customHeight="1" x14ac:dyDescent="0.35">
      <c r="I362" s="1"/>
    </row>
    <row r="363" spans="9:9" ht="14.25" customHeight="1" x14ac:dyDescent="0.35">
      <c r="I363" s="1"/>
    </row>
    <row r="364" spans="9:9" ht="14.25" customHeight="1" x14ac:dyDescent="0.35">
      <c r="I364" s="1"/>
    </row>
    <row r="365" spans="9:9" ht="14.25" customHeight="1" x14ac:dyDescent="0.35">
      <c r="I365" s="1"/>
    </row>
    <row r="366" spans="9:9" ht="14.25" customHeight="1" x14ac:dyDescent="0.35">
      <c r="I366" s="1"/>
    </row>
    <row r="367" spans="9:9" ht="14.25" customHeight="1" x14ac:dyDescent="0.35">
      <c r="I367" s="1"/>
    </row>
    <row r="368" spans="9:9" ht="14.25" customHeight="1" x14ac:dyDescent="0.35">
      <c r="I368" s="1"/>
    </row>
    <row r="369" spans="9:9" ht="14.25" customHeight="1" x14ac:dyDescent="0.35">
      <c r="I369" s="1"/>
    </row>
    <row r="370" spans="9:9" ht="14.25" customHeight="1" x14ac:dyDescent="0.35">
      <c r="I370" s="1"/>
    </row>
    <row r="371" spans="9:9" ht="14.25" customHeight="1" x14ac:dyDescent="0.35">
      <c r="I371" s="1"/>
    </row>
    <row r="372" spans="9:9" ht="14.25" customHeight="1" x14ac:dyDescent="0.35">
      <c r="I372" s="1"/>
    </row>
    <row r="373" spans="9:9" ht="14.25" customHeight="1" x14ac:dyDescent="0.35">
      <c r="I373" s="1"/>
    </row>
    <row r="374" spans="9:9" ht="14.25" customHeight="1" x14ac:dyDescent="0.35">
      <c r="I374" s="1"/>
    </row>
    <row r="375" spans="9:9" ht="14.25" customHeight="1" x14ac:dyDescent="0.35">
      <c r="I375" s="1"/>
    </row>
    <row r="376" spans="9:9" ht="14.25" customHeight="1" x14ac:dyDescent="0.35">
      <c r="I376" s="1"/>
    </row>
    <row r="377" spans="9:9" ht="14.25" customHeight="1" x14ac:dyDescent="0.35">
      <c r="I377" s="1"/>
    </row>
    <row r="378" spans="9:9" ht="14.25" customHeight="1" x14ac:dyDescent="0.35">
      <c r="I378" s="1"/>
    </row>
    <row r="379" spans="9:9" ht="14.25" customHeight="1" x14ac:dyDescent="0.35">
      <c r="I379" s="1"/>
    </row>
    <row r="380" spans="9:9" ht="14.25" customHeight="1" x14ac:dyDescent="0.35">
      <c r="I380" s="1"/>
    </row>
    <row r="381" spans="9:9" ht="14.25" customHeight="1" x14ac:dyDescent="0.35">
      <c r="I381" s="1"/>
    </row>
    <row r="382" spans="9:9" ht="14.25" customHeight="1" x14ac:dyDescent="0.35">
      <c r="I382" s="1"/>
    </row>
    <row r="383" spans="9:9" ht="14.25" customHeight="1" x14ac:dyDescent="0.35">
      <c r="I383" s="1"/>
    </row>
    <row r="384" spans="9:9" ht="14.25" customHeight="1" x14ac:dyDescent="0.35">
      <c r="I384" s="1"/>
    </row>
    <row r="385" spans="9:9" ht="14.25" customHeight="1" x14ac:dyDescent="0.35">
      <c r="I385" s="1"/>
    </row>
    <row r="386" spans="9:9" ht="14.25" customHeight="1" x14ac:dyDescent="0.35">
      <c r="I386" s="1"/>
    </row>
    <row r="387" spans="9:9" ht="14.25" customHeight="1" x14ac:dyDescent="0.35">
      <c r="I387" s="1"/>
    </row>
    <row r="388" spans="9:9" ht="14.25" customHeight="1" x14ac:dyDescent="0.35">
      <c r="I388" s="1"/>
    </row>
    <row r="389" spans="9:9" ht="14.25" customHeight="1" x14ac:dyDescent="0.35">
      <c r="I389" s="1"/>
    </row>
    <row r="390" spans="9:9" ht="14.25" customHeight="1" x14ac:dyDescent="0.35">
      <c r="I390" s="1"/>
    </row>
    <row r="391" spans="9:9" ht="14.25" customHeight="1" x14ac:dyDescent="0.35">
      <c r="I391" s="1"/>
    </row>
    <row r="392" spans="9:9" ht="14.25" customHeight="1" x14ac:dyDescent="0.35">
      <c r="I392" s="1"/>
    </row>
    <row r="393" spans="9:9" ht="14.25" customHeight="1" x14ac:dyDescent="0.35">
      <c r="I393" s="1"/>
    </row>
    <row r="394" spans="9:9" ht="14.25" customHeight="1" x14ac:dyDescent="0.35">
      <c r="I394" s="1"/>
    </row>
    <row r="395" spans="9:9" ht="14.25" customHeight="1" x14ac:dyDescent="0.35">
      <c r="I395" s="1"/>
    </row>
    <row r="396" spans="9:9" ht="14.25" customHeight="1" x14ac:dyDescent="0.35">
      <c r="I396" s="1"/>
    </row>
    <row r="397" spans="9:9" ht="14.25" customHeight="1" x14ac:dyDescent="0.35">
      <c r="I397" s="1"/>
    </row>
    <row r="398" spans="9:9" ht="14.25" customHeight="1" x14ac:dyDescent="0.35">
      <c r="I398" s="1"/>
    </row>
    <row r="399" spans="9:9" ht="14.25" customHeight="1" x14ac:dyDescent="0.35">
      <c r="I399" s="1"/>
    </row>
    <row r="400" spans="9:9" ht="14.25" customHeight="1" x14ac:dyDescent="0.35">
      <c r="I400" s="1"/>
    </row>
    <row r="401" spans="9:9" ht="14.25" customHeight="1" x14ac:dyDescent="0.35">
      <c r="I401" s="1"/>
    </row>
    <row r="402" spans="9:9" ht="14.25" customHeight="1" x14ac:dyDescent="0.35">
      <c r="I402" s="1"/>
    </row>
    <row r="403" spans="9:9" ht="14.25" customHeight="1" x14ac:dyDescent="0.35">
      <c r="I403" s="1"/>
    </row>
    <row r="404" spans="9:9" ht="14.25" customHeight="1" x14ac:dyDescent="0.35">
      <c r="I404" s="1"/>
    </row>
    <row r="405" spans="9:9" ht="14.25" customHeight="1" x14ac:dyDescent="0.35">
      <c r="I405" s="1"/>
    </row>
    <row r="406" spans="9:9" ht="14.25" customHeight="1" x14ac:dyDescent="0.35">
      <c r="I406" s="1"/>
    </row>
    <row r="407" spans="9:9" ht="14.25" customHeight="1" x14ac:dyDescent="0.35">
      <c r="I407" s="1"/>
    </row>
    <row r="408" spans="9:9" ht="14.25" customHeight="1" x14ac:dyDescent="0.35">
      <c r="I408" s="1"/>
    </row>
    <row r="409" spans="9:9" ht="14.25" customHeight="1" x14ac:dyDescent="0.35">
      <c r="I409" s="1"/>
    </row>
    <row r="410" spans="9:9" ht="14.25" customHeight="1" x14ac:dyDescent="0.35">
      <c r="I410" s="1"/>
    </row>
    <row r="411" spans="9:9" ht="14.25" customHeight="1" x14ac:dyDescent="0.35">
      <c r="I411" s="1"/>
    </row>
    <row r="412" spans="9:9" ht="14.25" customHeight="1" x14ac:dyDescent="0.35">
      <c r="I412" s="1"/>
    </row>
    <row r="413" spans="9:9" ht="14.25" customHeight="1" x14ac:dyDescent="0.35">
      <c r="I413" s="1"/>
    </row>
    <row r="414" spans="9:9" ht="14.25" customHeight="1" x14ac:dyDescent="0.35">
      <c r="I414" s="1"/>
    </row>
    <row r="415" spans="9:9" ht="14.25" customHeight="1" x14ac:dyDescent="0.35">
      <c r="I415" s="1"/>
    </row>
    <row r="416" spans="9:9" ht="14.25" customHeight="1" x14ac:dyDescent="0.35">
      <c r="I416" s="1"/>
    </row>
    <row r="417" spans="9:9" ht="14.25" customHeight="1" x14ac:dyDescent="0.35">
      <c r="I417" s="1"/>
    </row>
    <row r="418" spans="9:9" ht="14.25" customHeight="1" x14ac:dyDescent="0.35">
      <c r="I418" s="1"/>
    </row>
    <row r="419" spans="9:9" ht="14.25" customHeight="1" x14ac:dyDescent="0.35">
      <c r="I419" s="1"/>
    </row>
    <row r="420" spans="9:9" ht="14.25" customHeight="1" x14ac:dyDescent="0.35">
      <c r="I420" s="1"/>
    </row>
    <row r="421" spans="9:9" ht="14.25" customHeight="1" x14ac:dyDescent="0.35">
      <c r="I421" s="1"/>
    </row>
    <row r="422" spans="9:9" ht="14.25" customHeight="1" x14ac:dyDescent="0.35">
      <c r="I422" s="1"/>
    </row>
    <row r="423" spans="9:9" ht="14.25" customHeight="1" x14ac:dyDescent="0.35">
      <c r="I423" s="1"/>
    </row>
    <row r="424" spans="9:9" ht="14.25" customHeight="1" x14ac:dyDescent="0.35">
      <c r="I424" s="1"/>
    </row>
    <row r="425" spans="9:9" ht="14.25" customHeight="1" x14ac:dyDescent="0.35">
      <c r="I425" s="1"/>
    </row>
    <row r="426" spans="9:9" ht="14.25" customHeight="1" x14ac:dyDescent="0.35">
      <c r="I426" s="1"/>
    </row>
    <row r="427" spans="9:9" ht="14.25" customHeight="1" x14ac:dyDescent="0.35">
      <c r="I427" s="1"/>
    </row>
    <row r="428" spans="9:9" ht="14.25" customHeight="1" x14ac:dyDescent="0.35">
      <c r="I428" s="1"/>
    </row>
    <row r="429" spans="9:9" ht="14.25" customHeight="1" x14ac:dyDescent="0.35">
      <c r="I429" s="1"/>
    </row>
    <row r="430" spans="9:9" ht="14.25" customHeight="1" x14ac:dyDescent="0.35">
      <c r="I430" s="1"/>
    </row>
    <row r="431" spans="9:9" ht="14.25" customHeight="1" x14ac:dyDescent="0.35">
      <c r="I431" s="1"/>
    </row>
    <row r="432" spans="9:9" ht="14.25" customHeight="1" x14ac:dyDescent="0.35">
      <c r="I432" s="1"/>
    </row>
    <row r="433" spans="9:9" ht="14.25" customHeight="1" x14ac:dyDescent="0.35">
      <c r="I433" s="1"/>
    </row>
    <row r="434" spans="9:9" ht="14.25" customHeight="1" x14ac:dyDescent="0.35">
      <c r="I434" s="1"/>
    </row>
    <row r="435" spans="9:9" ht="14.25" customHeight="1" x14ac:dyDescent="0.35">
      <c r="I435" s="1"/>
    </row>
    <row r="436" spans="9:9" ht="14.25" customHeight="1" x14ac:dyDescent="0.35">
      <c r="I436" s="1"/>
    </row>
    <row r="437" spans="9:9" ht="14.25" customHeight="1" x14ac:dyDescent="0.35">
      <c r="I437" s="1"/>
    </row>
    <row r="438" spans="9:9" ht="14.25" customHeight="1" x14ac:dyDescent="0.35">
      <c r="I438" s="1"/>
    </row>
    <row r="439" spans="9:9" ht="14.25" customHeight="1" x14ac:dyDescent="0.35">
      <c r="I439" s="1"/>
    </row>
    <row r="440" spans="9:9" ht="14.25" customHeight="1" x14ac:dyDescent="0.35">
      <c r="I440" s="1"/>
    </row>
    <row r="441" spans="9:9" ht="14.25" customHeight="1" x14ac:dyDescent="0.35">
      <c r="I441" s="1"/>
    </row>
    <row r="442" spans="9:9" ht="14.25" customHeight="1" x14ac:dyDescent="0.35">
      <c r="I442" s="1"/>
    </row>
    <row r="443" spans="9:9" ht="14.25" customHeight="1" x14ac:dyDescent="0.35">
      <c r="I443" s="1"/>
    </row>
    <row r="444" spans="9:9" ht="14.25" customHeight="1" x14ac:dyDescent="0.35">
      <c r="I444" s="1"/>
    </row>
    <row r="445" spans="9:9" ht="14.25" customHeight="1" x14ac:dyDescent="0.35">
      <c r="I445" s="1"/>
    </row>
    <row r="446" spans="9:9" ht="14.25" customHeight="1" x14ac:dyDescent="0.35">
      <c r="I446" s="1"/>
    </row>
    <row r="447" spans="9:9" ht="14.25" customHeight="1" x14ac:dyDescent="0.35">
      <c r="I447" s="1"/>
    </row>
    <row r="448" spans="9:9" ht="14.25" customHeight="1" x14ac:dyDescent="0.35">
      <c r="I448" s="1"/>
    </row>
    <row r="449" spans="9:9" ht="14.25" customHeight="1" x14ac:dyDescent="0.35">
      <c r="I449" s="1"/>
    </row>
    <row r="450" spans="9:9" ht="14.25" customHeight="1" x14ac:dyDescent="0.35">
      <c r="I450" s="1"/>
    </row>
    <row r="451" spans="9:9" ht="14.25" customHeight="1" x14ac:dyDescent="0.35">
      <c r="I451" s="1"/>
    </row>
    <row r="452" spans="9:9" ht="14.25" customHeight="1" x14ac:dyDescent="0.35">
      <c r="I452" s="1"/>
    </row>
    <row r="453" spans="9:9" ht="14.25" customHeight="1" x14ac:dyDescent="0.35">
      <c r="I453" s="1"/>
    </row>
    <row r="454" spans="9:9" ht="14.25" customHeight="1" x14ac:dyDescent="0.35">
      <c r="I454" s="1"/>
    </row>
    <row r="455" spans="9:9" ht="14.25" customHeight="1" x14ac:dyDescent="0.35">
      <c r="I455" s="1"/>
    </row>
    <row r="456" spans="9:9" ht="14.25" customHeight="1" x14ac:dyDescent="0.35">
      <c r="I456" s="1"/>
    </row>
    <row r="457" spans="9:9" ht="14.25" customHeight="1" x14ac:dyDescent="0.35">
      <c r="I457" s="1"/>
    </row>
    <row r="458" spans="9:9" ht="14.25" customHeight="1" x14ac:dyDescent="0.35">
      <c r="I458" s="1"/>
    </row>
    <row r="459" spans="9:9" ht="14.25" customHeight="1" x14ac:dyDescent="0.35">
      <c r="I459" s="1"/>
    </row>
    <row r="460" spans="9:9" ht="14.25" customHeight="1" x14ac:dyDescent="0.35">
      <c r="I460" s="1"/>
    </row>
    <row r="461" spans="9:9" ht="14.25" customHeight="1" x14ac:dyDescent="0.35">
      <c r="I461" s="1"/>
    </row>
    <row r="462" spans="9:9" ht="14.25" customHeight="1" x14ac:dyDescent="0.35">
      <c r="I462" s="1"/>
    </row>
    <row r="463" spans="9:9" ht="14.25" customHeight="1" x14ac:dyDescent="0.35">
      <c r="I463" s="1"/>
    </row>
    <row r="464" spans="9:9" ht="14.25" customHeight="1" x14ac:dyDescent="0.35">
      <c r="I464" s="1"/>
    </row>
    <row r="465" spans="9:9" ht="14.25" customHeight="1" x14ac:dyDescent="0.35">
      <c r="I465" s="1"/>
    </row>
    <row r="466" spans="9:9" ht="14.25" customHeight="1" x14ac:dyDescent="0.35">
      <c r="I466" s="1"/>
    </row>
    <row r="467" spans="9:9" ht="14.25" customHeight="1" x14ac:dyDescent="0.35">
      <c r="I467" s="1"/>
    </row>
    <row r="468" spans="9:9" ht="14.25" customHeight="1" x14ac:dyDescent="0.35">
      <c r="I468" s="1"/>
    </row>
    <row r="469" spans="9:9" ht="14.25" customHeight="1" x14ac:dyDescent="0.35">
      <c r="I469" s="1"/>
    </row>
    <row r="470" spans="9:9" ht="14.25" customHeight="1" x14ac:dyDescent="0.35">
      <c r="I470" s="1"/>
    </row>
    <row r="471" spans="9:9" ht="14.25" customHeight="1" x14ac:dyDescent="0.35">
      <c r="I471" s="1"/>
    </row>
    <row r="472" spans="9:9" ht="14.25" customHeight="1" x14ac:dyDescent="0.35">
      <c r="I472" s="1"/>
    </row>
    <row r="473" spans="9:9" ht="14.25" customHeight="1" x14ac:dyDescent="0.35">
      <c r="I473" s="1"/>
    </row>
    <row r="474" spans="9:9" ht="14.25" customHeight="1" x14ac:dyDescent="0.35">
      <c r="I474" s="1"/>
    </row>
    <row r="475" spans="9:9" ht="14.25" customHeight="1" x14ac:dyDescent="0.35">
      <c r="I475" s="1"/>
    </row>
    <row r="476" spans="9:9" ht="14.25" customHeight="1" x14ac:dyDescent="0.35">
      <c r="I476" s="1"/>
    </row>
    <row r="477" spans="9:9" ht="14.25" customHeight="1" x14ac:dyDescent="0.35">
      <c r="I477" s="1"/>
    </row>
    <row r="478" spans="9:9" ht="14.25" customHeight="1" x14ac:dyDescent="0.35">
      <c r="I478" s="1"/>
    </row>
    <row r="479" spans="9:9" ht="14.25" customHeight="1" x14ac:dyDescent="0.35">
      <c r="I479" s="1"/>
    </row>
    <row r="480" spans="9:9" ht="14.25" customHeight="1" x14ac:dyDescent="0.35">
      <c r="I480" s="1"/>
    </row>
    <row r="481" spans="9:9" ht="14.25" customHeight="1" x14ac:dyDescent="0.35">
      <c r="I481" s="1"/>
    </row>
    <row r="482" spans="9:9" ht="14.25" customHeight="1" x14ac:dyDescent="0.35">
      <c r="I482" s="1"/>
    </row>
    <row r="483" spans="9:9" ht="14.25" customHeight="1" x14ac:dyDescent="0.35">
      <c r="I483" s="1"/>
    </row>
    <row r="484" spans="9:9" ht="14.25" customHeight="1" x14ac:dyDescent="0.35">
      <c r="I484" s="1"/>
    </row>
    <row r="485" spans="9:9" ht="14.25" customHeight="1" x14ac:dyDescent="0.35">
      <c r="I485" s="1"/>
    </row>
    <row r="486" spans="9:9" ht="14.25" customHeight="1" x14ac:dyDescent="0.35">
      <c r="I486" s="1"/>
    </row>
    <row r="487" spans="9:9" ht="14.25" customHeight="1" x14ac:dyDescent="0.35">
      <c r="I487" s="1"/>
    </row>
    <row r="488" spans="9:9" ht="14.25" customHeight="1" x14ac:dyDescent="0.35">
      <c r="I488" s="1"/>
    </row>
    <row r="489" spans="9:9" ht="14.25" customHeight="1" x14ac:dyDescent="0.35">
      <c r="I489" s="1"/>
    </row>
    <row r="490" spans="9:9" ht="14.25" customHeight="1" x14ac:dyDescent="0.35">
      <c r="I490" s="1"/>
    </row>
    <row r="491" spans="9:9" ht="14.25" customHeight="1" x14ac:dyDescent="0.35">
      <c r="I491" s="1"/>
    </row>
    <row r="492" spans="9:9" ht="14.25" customHeight="1" x14ac:dyDescent="0.35">
      <c r="I492" s="1"/>
    </row>
    <row r="493" spans="9:9" ht="14.25" customHeight="1" x14ac:dyDescent="0.35">
      <c r="I493" s="1"/>
    </row>
    <row r="494" spans="9:9" ht="14.25" customHeight="1" x14ac:dyDescent="0.35">
      <c r="I494" s="1"/>
    </row>
    <row r="495" spans="9:9" ht="14.25" customHeight="1" x14ac:dyDescent="0.35">
      <c r="I495" s="1"/>
    </row>
    <row r="496" spans="9:9" ht="14.25" customHeight="1" x14ac:dyDescent="0.35">
      <c r="I496" s="1"/>
    </row>
    <row r="497" spans="9:9" ht="14.25" customHeight="1" x14ac:dyDescent="0.35">
      <c r="I497" s="1"/>
    </row>
    <row r="498" spans="9:9" ht="14.25" customHeight="1" x14ac:dyDescent="0.35">
      <c r="I498" s="1"/>
    </row>
    <row r="499" spans="9:9" ht="14.25" customHeight="1" x14ac:dyDescent="0.35">
      <c r="I499" s="1"/>
    </row>
    <row r="500" spans="9:9" ht="14.25" customHeight="1" x14ac:dyDescent="0.35">
      <c r="I500" s="1"/>
    </row>
    <row r="501" spans="9:9" ht="14.25" customHeight="1" x14ac:dyDescent="0.35">
      <c r="I501" s="1"/>
    </row>
    <row r="502" spans="9:9" ht="14.25" customHeight="1" x14ac:dyDescent="0.35">
      <c r="I502" s="1"/>
    </row>
    <row r="503" spans="9:9" ht="14.25" customHeight="1" x14ac:dyDescent="0.35">
      <c r="I503" s="1"/>
    </row>
    <row r="504" spans="9:9" ht="14.25" customHeight="1" x14ac:dyDescent="0.35">
      <c r="I504" s="1"/>
    </row>
    <row r="505" spans="9:9" ht="14.25" customHeight="1" x14ac:dyDescent="0.35">
      <c r="I505" s="1"/>
    </row>
    <row r="506" spans="9:9" ht="14.25" customHeight="1" x14ac:dyDescent="0.35">
      <c r="I506" s="1"/>
    </row>
    <row r="507" spans="9:9" ht="14.25" customHeight="1" x14ac:dyDescent="0.35">
      <c r="I507" s="1"/>
    </row>
    <row r="508" spans="9:9" ht="14.25" customHeight="1" x14ac:dyDescent="0.35">
      <c r="I508" s="1"/>
    </row>
    <row r="509" spans="9:9" ht="14.25" customHeight="1" x14ac:dyDescent="0.35">
      <c r="I509" s="1"/>
    </row>
    <row r="510" spans="9:9" ht="14.25" customHeight="1" x14ac:dyDescent="0.35">
      <c r="I510" s="1"/>
    </row>
    <row r="511" spans="9:9" ht="14.25" customHeight="1" x14ac:dyDescent="0.35">
      <c r="I511" s="1"/>
    </row>
    <row r="512" spans="9:9" ht="14.25" customHeight="1" x14ac:dyDescent="0.35">
      <c r="I512" s="1"/>
    </row>
    <row r="513" spans="9:9" ht="14.25" customHeight="1" x14ac:dyDescent="0.35">
      <c r="I513" s="1"/>
    </row>
    <row r="514" spans="9:9" ht="14.25" customHeight="1" x14ac:dyDescent="0.35">
      <c r="I514" s="1"/>
    </row>
    <row r="515" spans="9:9" ht="14.25" customHeight="1" x14ac:dyDescent="0.35">
      <c r="I515" s="1"/>
    </row>
    <row r="516" spans="9:9" ht="14.25" customHeight="1" x14ac:dyDescent="0.35">
      <c r="I516" s="1"/>
    </row>
    <row r="517" spans="9:9" ht="14.25" customHeight="1" x14ac:dyDescent="0.35">
      <c r="I517" s="1"/>
    </row>
    <row r="518" spans="9:9" ht="14.25" customHeight="1" x14ac:dyDescent="0.35">
      <c r="I518" s="1"/>
    </row>
    <row r="519" spans="9:9" ht="14.25" customHeight="1" x14ac:dyDescent="0.35">
      <c r="I519" s="1"/>
    </row>
    <row r="520" spans="9:9" ht="14.25" customHeight="1" x14ac:dyDescent="0.35">
      <c r="I520" s="1"/>
    </row>
    <row r="521" spans="9:9" ht="14.25" customHeight="1" x14ac:dyDescent="0.35">
      <c r="I521" s="1"/>
    </row>
    <row r="522" spans="9:9" ht="14.25" customHeight="1" x14ac:dyDescent="0.35">
      <c r="I522" s="1"/>
    </row>
    <row r="523" spans="9:9" ht="14.25" customHeight="1" x14ac:dyDescent="0.35">
      <c r="I523" s="1"/>
    </row>
    <row r="524" spans="9:9" ht="14.25" customHeight="1" x14ac:dyDescent="0.35">
      <c r="I524" s="1"/>
    </row>
    <row r="525" spans="9:9" ht="14.25" customHeight="1" x14ac:dyDescent="0.35">
      <c r="I525" s="1"/>
    </row>
    <row r="526" spans="9:9" ht="14.25" customHeight="1" x14ac:dyDescent="0.35">
      <c r="I526" s="1"/>
    </row>
    <row r="527" spans="9:9" ht="14.25" customHeight="1" x14ac:dyDescent="0.35">
      <c r="I527" s="1"/>
    </row>
    <row r="528" spans="9:9" ht="14.25" customHeight="1" x14ac:dyDescent="0.35">
      <c r="I528" s="1"/>
    </row>
    <row r="529" spans="9:9" ht="14.25" customHeight="1" x14ac:dyDescent="0.35">
      <c r="I529" s="1"/>
    </row>
    <row r="530" spans="9:9" ht="14.25" customHeight="1" x14ac:dyDescent="0.35">
      <c r="I530" s="1"/>
    </row>
    <row r="531" spans="9:9" ht="14.25" customHeight="1" x14ac:dyDescent="0.35">
      <c r="I531" s="1"/>
    </row>
    <row r="532" spans="9:9" ht="14.25" customHeight="1" x14ac:dyDescent="0.35">
      <c r="I532" s="1"/>
    </row>
    <row r="533" spans="9:9" ht="14.25" customHeight="1" x14ac:dyDescent="0.35">
      <c r="I533" s="1"/>
    </row>
    <row r="534" spans="9:9" ht="14.25" customHeight="1" x14ac:dyDescent="0.35">
      <c r="I534" s="1"/>
    </row>
    <row r="535" spans="9:9" ht="14.25" customHeight="1" x14ac:dyDescent="0.35">
      <c r="I535" s="1"/>
    </row>
    <row r="536" spans="9:9" ht="14.25" customHeight="1" x14ac:dyDescent="0.35">
      <c r="I536" s="1"/>
    </row>
    <row r="537" spans="9:9" ht="14.25" customHeight="1" x14ac:dyDescent="0.35">
      <c r="I537" s="1"/>
    </row>
    <row r="538" spans="9:9" ht="14.25" customHeight="1" x14ac:dyDescent="0.35">
      <c r="I538" s="1"/>
    </row>
    <row r="539" spans="9:9" ht="14.25" customHeight="1" x14ac:dyDescent="0.35">
      <c r="I539" s="1"/>
    </row>
    <row r="540" spans="9:9" ht="14.25" customHeight="1" x14ac:dyDescent="0.35">
      <c r="I540" s="1"/>
    </row>
    <row r="541" spans="9:9" ht="14.25" customHeight="1" x14ac:dyDescent="0.35">
      <c r="I541" s="1"/>
    </row>
    <row r="542" spans="9:9" ht="14.25" customHeight="1" x14ac:dyDescent="0.35">
      <c r="I542" s="1"/>
    </row>
    <row r="543" spans="9:9" ht="14.25" customHeight="1" x14ac:dyDescent="0.35">
      <c r="I543" s="1"/>
    </row>
    <row r="544" spans="9:9" ht="14.25" customHeight="1" x14ac:dyDescent="0.35">
      <c r="I544" s="1"/>
    </row>
    <row r="545" spans="9:9" ht="14.25" customHeight="1" x14ac:dyDescent="0.35">
      <c r="I545" s="1"/>
    </row>
    <row r="546" spans="9:9" ht="14.25" customHeight="1" x14ac:dyDescent="0.35">
      <c r="I546" s="1"/>
    </row>
    <row r="547" spans="9:9" ht="14.25" customHeight="1" x14ac:dyDescent="0.35">
      <c r="I547" s="1"/>
    </row>
    <row r="548" spans="9:9" ht="14.25" customHeight="1" x14ac:dyDescent="0.35">
      <c r="I548" s="1"/>
    </row>
    <row r="549" spans="9:9" ht="14.25" customHeight="1" x14ac:dyDescent="0.35">
      <c r="I549" s="1"/>
    </row>
    <row r="550" spans="9:9" ht="14.25" customHeight="1" x14ac:dyDescent="0.35">
      <c r="I550" s="1"/>
    </row>
    <row r="551" spans="9:9" ht="14.25" customHeight="1" x14ac:dyDescent="0.35">
      <c r="I551" s="1"/>
    </row>
    <row r="552" spans="9:9" ht="14.25" customHeight="1" x14ac:dyDescent="0.35">
      <c r="I552" s="1"/>
    </row>
    <row r="553" spans="9:9" ht="14.25" customHeight="1" x14ac:dyDescent="0.35">
      <c r="I553" s="1"/>
    </row>
    <row r="554" spans="9:9" ht="14.25" customHeight="1" x14ac:dyDescent="0.35">
      <c r="I554" s="1"/>
    </row>
    <row r="555" spans="9:9" ht="14.25" customHeight="1" x14ac:dyDescent="0.35">
      <c r="I555" s="1"/>
    </row>
    <row r="556" spans="9:9" ht="14.25" customHeight="1" x14ac:dyDescent="0.35">
      <c r="I556" s="1"/>
    </row>
    <row r="557" spans="9:9" ht="14.25" customHeight="1" x14ac:dyDescent="0.35">
      <c r="I557" s="1"/>
    </row>
    <row r="558" spans="9:9" ht="14.25" customHeight="1" x14ac:dyDescent="0.35">
      <c r="I558" s="1"/>
    </row>
    <row r="559" spans="9:9" ht="14.25" customHeight="1" x14ac:dyDescent="0.35">
      <c r="I559" s="1"/>
    </row>
    <row r="560" spans="9:9" ht="14.25" customHeight="1" x14ac:dyDescent="0.35">
      <c r="I560" s="1"/>
    </row>
    <row r="561" spans="9:9" ht="14.25" customHeight="1" x14ac:dyDescent="0.35">
      <c r="I561" s="1"/>
    </row>
    <row r="562" spans="9:9" ht="14.25" customHeight="1" x14ac:dyDescent="0.35">
      <c r="I562" s="1"/>
    </row>
    <row r="563" spans="9:9" ht="14.25" customHeight="1" x14ac:dyDescent="0.35">
      <c r="I563" s="1"/>
    </row>
    <row r="564" spans="9:9" ht="14.25" customHeight="1" x14ac:dyDescent="0.35">
      <c r="I564" s="1"/>
    </row>
    <row r="565" spans="9:9" ht="14.25" customHeight="1" x14ac:dyDescent="0.35">
      <c r="I565" s="1"/>
    </row>
    <row r="566" spans="9:9" ht="14.25" customHeight="1" x14ac:dyDescent="0.35">
      <c r="I566" s="1"/>
    </row>
    <row r="567" spans="9:9" ht="14.25" customHeight="1" x14ac:dyDescent="0.35">
      <c r="I567" s="1"/>
    </row>
    <row r="568" spans="9:9" ht="14.25" customHeight="1" x14ac:dyDescent="0.35">
      <c r="I568" s="1"/>
    </row>
    <row r="569" spans="9:9" ht="14.25" customHeight="1" x14ac:dyDescent="0.35">
      <c r="I569" s="1"/>
    </row>
    <row r="570" spans="9:9" ht="14.25" customHeight="1" x14ac:dyDescent="0.35">
      <c r="I570" s="1"/>
    </row>
    <row r="571" spans="9:9" ht="14.25" customHeight="1" x14ac:dyDescent="0.35">
      <c r="I571" s="1"/>
    </row>
    <row r="572" spans="9:9" ht="14.25" customHeight="1" x14ac:dyDescent="0.35">
      <c r="I572" s="1"/>
    </row>
    <row r="573" spans="9:9" ht="14.25" customHeight="1" x14ac:dyDescent="0.35">
      <c r="I573" s="1"/>
    </row>
    <row r="574" spans="9:9" ht="14.25" customHeight="1" x14ac:dyDescent="0.35">
      <c r="I574" s="1"/>
    </row>
    <row r="575" spans="9:9" ht="14.25" customHeight="1" x14ac:dyDescent="0.35">
      <c r="I575" s="1"/>
    </row>
    <row r="576" spans="9:9" ht="14.25" customHeight="1" x14ac:dyDescent="0.35">
      <c r="I576" s="1"/>
    </row>
    <row r="577" spans="9:9" ht="14.25" customHeight="1" x14ac:dyDescent="0.35">
      <c r="I577" s="1"/>
    </row>
    <row r="578" spans="9:9" ht="14.25" customHeight="1" x14ac:dyDescent="0.35">
      <c r="I578" s="1"/>
    </row>
    <row r="579" spans="9:9" ht="14.25" customHeight="1" x14ac:dyDescent="0.35">
      <c r="I579" s="1"/>
    </row>
    <row r="580" spans="9:9" ht="14.25" customHeight="1" x14ac:dyDescent="0.35">
      <c r="I580" s="1"/>
    </row>
    <row r="581" spans="9:9" ht="14.25" customHeight="1" x14ac:dyDescent="0.35">
      <c r="I581" s="1"/>
    </row>
    <row r="582" spans="9:9" ht="14.25" customHeight="1" x14ac:dyDescent="0.35">
      <c r="I582" s="1"/>
    </row>
    <row r="583" spans="9:9" ht="14.25" customHeight="1" x14ac:dyDescent="0.35">
      <c r="I583" s="1"/>
    </row>
    <row r="584" spans="9:9" ht="14.25" customHeight="1" x14ac:dyDescent="0.35">
      <c r="I584" s="1"/>
    </row>
    <row r="585" spans="9:9" ht="14.25" customHeight="1" x14ac:dyDescent="0.35">
      <c r="I585" s="1"/>
    </row>
    <row r="586" spans="9:9" ht="14.25" customHeight="1" x14ac:dyDescent="0.35">
      <c r="I586" s="1"/>
    </row>
    <row r="587" spans="9:9" ht="14.25" customHeight="1" x14ac:dyDescent="0.35">
      <c r="I587" s="1"/>
    </row>
    <row r="588" spans="9:9" ht="14.25" customHeight="1" x14ac:dyDescent="0.35">
      <c r="I588" s="1"/>
    </row>
    <row r="589" spans="9:9" ht="14.25" customHeight="1" x14ac:dyDescent="0.35">
      <c r="I589" s="1"/>
    </row>
    <row r="590" spans="9:9" ht="14.25" customHeight="1" x14ac:dyDescent="0.35">
      <c r="I590" s="1"/>
    </row>
    <row r="591" spans="9:9" ht="14.25" customHeight="1" x14ac:dyDescent="0.35">
      <c r="I591" s="1"/>
    </row>
    <row r="592" spans="9:9" ht="14.25" customHeight="1" x14ac:dyDescent="0.35">
      <c r="I592" s="1"/>
    </row>
    <row r="593" spans="9:9" ht="14.25" customHeight="1" x14ac:dyDescent="0.35">
      <c r="I593" s="1"/>
    </row>
    <row r="594" spans="9:9" ht="14.25" customHeight="1" x14ac:dyDescent="0.35">
      <c r="I594" s="1"/>
    </row>
    <row r="595" spans="9:9" ht="14.25" customHeight="1" x14ac:dyDescent="0.35">
      <c r="I595" s="1"/>
    </row>
    <row r="596" spans="9:9" ht="14.25" customHeight="1" x14ac:dyDescent="0.35">
      <c r="I596" s="1"/>
    </row>
    <row r="597" spans="9:9" ht="14.25" customHeight="1" x14ac:dyDescent="0.35">
      <c r="I597" s="1"/>
    </row>
    <row r="598" spans="9:9" ht="14.25" customHeight="1" x14ac:dyDescent="0.35">
      <c r="I598" s="1"/>
    </row>
    <row r="599" spans="9:9" ht="14.25" customHeight="1" x14ac:dyDescent="0.35">
      <c r="I599" s="1"/>
    </row>
    <row r="600" spans="9:9" ht="14.25" customHeight="1" x14ac:dyDescent="0.35">
      <c r="I600" s="1"/>
    </row>
    <row r="601" spans="9:9" ht="14.25" customHeight="1" x14ac:dyDescent="0.35">
      <c r="I601" s="1"/>
    </row>
    <row r="602" spans="9:9" ht="14.25" customHeight="1" x14ac:dyDescent="0.35">
      <c r="I602" s="1"/>
    </row>
    <row r="603" spans="9:9" ht="14.25" customHeight="1" x14ac:dyDescent="0.35">
      <c r="I603" s="1"/>
    </row>
    <row r="604" spans="9:9" ht="14.25" customHeight="1" x14ac:dyDescent="0.35">
      <c r="I604" s="1"/>
    </row>
    <row r="605" spans="9:9" ht="14.25" customHeight="1" x14ac:dyDescent="0.35">
      <c r="I605" s="1"/>
    </row>
    <row r="606" spans="9:9" ht="14.25" customHeight="1" x14ac:dyDescent="0.35">
      <c r="I606" s="1"/>
    </row>
    <row r="607" spans="9:9" ht="14.25" customHeight="1" x14ac:dyDescent="0.35">
      <c r="I607" s="1"/>
    </row>
    <row r="608" spans="9:9" ht="14.25" customHeight="1" x14ac:dyDescent="0.35">
      <c r="I608" s="1"/>
    </row>
    <row r="609" spans="9:9" ht="14.25" customHeight="1" x14ac:dyDescent="0.35">
      <c r="I609" s="1"/>
    </row>
    <row r="610" spans="9:9" ht="14.25" customHeight="1" x14ac:dyDescent="0.35">
      <c r="I610" s="1"/>
    </row>
    <row r="611" spans="9:9" ht="14.25" customHeight="1" x14ac:dyDescent="0.35">
      <c r="I611" s="1"/>
    </row>
    <row r="612" spans="9:9" ht="14.25" customHeight="1" x14ac:dyDescent="0.35">
      <c r="I612" s="1"/>
    </row>
    <row r="613" spans="9:9" ht="14.25" customHeight="1" x14ac:dyDescent="0.35">
      <c r="I613" s="1"/>
    </row>
    <row r="614" spans="9:9" ht="14.25" customHeight="1" x14ac:dyDescent="0.35">
      <c r="I614" s="1"/>
    </row>
    <row r="615" spans="9:9" ht="14.25" customHeight="1" x14ac:dyDescent="0.35">
      <c r="I615" s="1"/>
    </row>
    <row r="616" spans="9:9" ht="14.25" customHeight="1" x14ac:dyDescent="0.35">
      <c r="I616" s="1"/>
    </row>
    <row r="617" spans="9:9" ht="14.25" customHeight="1" x14ac:dyDescent="0.35">
      <c r="I617" s="1"/>
    </row>
    <row r="618" spans="9:9" ht="14.25" customHeight="1" x14ac:dyDescent="0.35">
      <c r="I618" s="1"/>
    </row>
    <row r="619" spans="9:9" ht="14.25" customHeight="1" x14ac:dyDescent="0.35">
      <c r="I619" s="1"/>
    </row>
    <row r="620" spans="9:9" ht="14.25" customHeight="1" x14ac:dyDescent="0.35">
      <c r="I620" s="1"/>
    </row>
    <row r="621" spans="9:9" ht="14.25" customHeight="1" x14ac:dyDescent="0.35">
      <c r="I621" s="1"/>
    </row>
    <row r="622" spans="9:9" ht="14.25" customHeight="1" x14ac:dyDescent="0.35">
      <c r="I622" s="1"/>
    </row>
    <row r="623" spans="9:9" ht="14.25" customHeight="1" x14ac:dyDescent="0.35">
      <c r="I623" s="1"/>
    </row>
    <row r="624" spans="9:9" ht="14.25" customHeight="1" x14ac:dyDescent="0.35">
      <c r="I624" s="1"/>
    </row>
    <row r="625" spans="9:9" ht="14.25" customHeight="1" x14ac:dyDescent="0.35">
      <c r="I625" s="1"/>
    </row>
    <row r="626" spans="9:9" ht="14.25" customHeight="1" x14ac:dyDescent="0.35">
      <c r="I626" s="1"/>
    </row>
    <row r="627" spans="9:9" ht="14.25" customHeight="1" x14ac:dyDescent="0.35">
      <c r="I627" s="1"/>
    </row>
    <row r="628" spans="9:9" ht="14.25" customHeight="1" x14ac:dyDescent="0.35">
      <c r="I628" s="1"/>
    </row>
    <row r="629" spans="9:9" ht="14.25" customHeight="1" x14ac:dyDescent="0.35">
      <c r="I629" s="1"/>
    </row>
    <row r="630" spans="9:9" ht="14.25" customHeight="1" x14ac:dyDescent="0.35">
      <c r="I630" s="1"/>
    </row>
    <row r="631" spans="9:9" ht="14.25" customHeight="1" x14ac:dyDescent="0.35">
      <c r="I631" s="1"/>
    </row>
    <row r="632" spans="9:9" ht="14.25" customHeight="1" x14ac:dyDescent="0.35">
      <c r="I632" s="1"/>
    </row>
    <row r="633" spans="9:9" ht="14.25" customHeight="1" x14ac:dyDescent="0.35">
      <c r="I633" s="1"/>
    </row>
    <row r="634" spans="9:9" ht="14.25" customHeight="1" x14ac:dyDescent="0.35">
      <c r="I634" s="1"/>
    </row>
    <row r="635" spans="9:9" ht="14.25" customHeight="1" x14ac:dyDescent="0.35">
      <c r="I635" s="1"/>
    </row>
    <row r="636" spans="9:9" ht="14.25" customHeight="1" x14ac:dyDescent="0.35">
      <c r="I636" s="1"/>
    </row>
    <row r="637" spans="9:9" ht="14.25" customHeight="1" x14ac:dyDescent="0.35">
      <c r="I637" s="1"/>
    </row>
    <row r="638" spans="9:9" ht="14.25" customHeight="1" x14ac:dyDescent="0.35">
      <c r="I638" s="1"/>
    </row>
    <row r="639" spans="9:9" ht="14.25" customHeight="1" x14ac:dyDescent="0.35">
      <c r="I639" s="1"/>
    </row>
    <row r="640" spans="9:9" ht="14.25" customHeight="1" x14ac:dyDescent="0.35">
      <c r="I640" s="1"/>
    </row>
    <row r="641" spans="9:9" ht="14.25" customHeight="1" x14ac:dyDescent="0.35">
      <c r="I641" s="1"/>
    </row>
    <row r="642" spans="9:9" ht="14.25" customHeight="1" x14ac:dyDescent="0.35">
      <c r="I642" s="1"/>
    </row>
    <row r="643" spans="9:9" ht="14.25" customHeight="1" x14ac:dyDescent="0.35">
      <c r="I643" s="1"/>
    </row>
    <row r="644" spans="9:9" ht="14.25" customHeight="1" x14ac:dyDescent="0.35">
      <c r="I644" s="1"/>
    </row>
    <row r="645" spans="9:9" ht="14.25" customHeight="1" x14ac:dyDescent="0.35">
      <c r="I645" s="1"/>
    </row>
    <row r="646" spans="9:9" ht="14.25" customHeight="1" x14ac:dyDescent="0.35">
      <c r="I646" s="1"/>
    </row>
    <row r="647" spans="9:9" ht="14.25" customHeight="1" x14ac:dyDescent="0.35">
      <c r="I647" s="1"/>
    </row>
    <row r="648" spans="9:9" ht="14.25" customHeight="1" x14ac:dyDescent="0.35">
      <c r="I648" s="1"/>
    </row>
    <row r="649" spans="9:9" ht="14.25" customHeight="1" x14ac:dyDescent="0.35">
      <c r="I649" s="1"/>
    </row>
    <row r="650" spans="9:9" ht="14.25" customHeight="1" x14ac:dyDescent="0.35">
      <c r="I650" s="1"/>
    </row>
    <row r="651" spans="9:9" ht="14.25" customHeight="1" x14ac:dyDescent="0.35">
      <c r="I651" s="1"/>
    </row>
    <row r="652" spans="9:9" ht="14.25" customHeight="1" x14ac:dyDescent="0.35">
      <c r="I652" s="1"/>
    </row>
    <row r="653" spans="9:9" ht="14.25" customHeight="1" x14ac:dyDescent="0.35">
      <c r="I653" s="1"/>
    </row>
    <row r="654" spans="9:9" ht="14.25" customHeight="1" x14ac:dyDescent="0.35">
      <c r="I654" s="1"/>
    </row>
    <row r="655" spans="9:9" ht="14.25" customHeight="1" x14ac:dyDescent="0.35">
      <c r="I655" s="1"/>
    </row>
    <row r="656" spans="9:9" ht="14.25" customHeight="1" x14ac:dyDescent="0.35">
      <c r="I656" s="1"/>
    </row>
    <row r="657" spans="9:9" ht="14.25" customHeight="1" x14ac:dyDescent="0.35">
      <c r="I657" s="1"/>
    </row>
    <row r="658" spans="9:9" ht="14.25" customHeight="1" x14ac:dyDescent="0.35">
      <c r="I658" s="1"/>
    </row>
    <row r="659" spans="9:9" ht="14.25" customHeight="1" x14ac:dyDescent="0.35">
      <c r="I659" s="1"/>
    </row>
    <row r="660" spans="9:9" ht="14.25" customHeight="1" x14ac:dyDescent="0.35">
      <c r="I660" s="1"/>
    </row>
    <row r="661" spans="9:9" ht="14.25" customHeight="1" x14ac:dyDescent="0.35">
      <c r="I661" s="1"/>
    </row>
    <row r="662" spans="9:9" ht="14.25" customHeight="1" x14ac:dyDescent="0.35">
      <c r="I662" s="1"/>
    </row>
    <row r="663" spans="9:9" ht="14.25" customHeight="1" x14ac:dyDescent="0.35">
      <c r="I663" s="1"/>
    </row>
    <row r="664" spans="9:9" ht="14.25" customHeight="1" x14ac:dyDescent="0.35">
      <c r="I664" s="1"/>
    </row>
    <row r="665" spans="9:9" ht="14.25" customHeight="1" x14ac:dyDescent="0.35">
      <c r="I665" s="1"/>
    </row>
    <row r="666" spans="9:9" ht="14.25" customHeight="1" x14ac:dyDescent="0.35">
      <c r="I666" s="1"/>
    </row>
    <row r="667" spans="9:9" ht="14.25" customHeight="1" x14ac:dyDescent="0.35">
      <c r="I667" s="1"/>
    </row>
    <row r="668" spans="9:9" ht="14.25" customHeight="1" x14ac:dyDescent="0.35">
      <c r="I668" s="1"/>
    </row>
    <row r="669" spans="9:9" ht="14.25" customHeight="1" x14ac:dyDescent="0.35">
      <c r="I669" s="1"/>
    </row>
    <row r="670" spans="9:9" ht="14.25" customHeight="1" x14ac:dyDescent="0.35">
      <c r="I670" s="1"/>
    </row>
    <row r="671" spans="9:9" ht="14.25" customHeight="1" x14ac:dyDescent="0.35">
      <c r="I671" s="1"/>
    </row>
    <row r="672" spans="9:9" ht="14.25" customHeight="1" x14ac:dyDescent="0.35">
      <c r="I672" s="1"/>
    </row>
    <row r="673" spans="9:9" ht="14.25" customHeight="1" x14ac:dyDescent="0.35">
      <c r="I673" s="1"/>
    </row>
    <row r="674" spans="9:9" ht="14.25" customHeight="1" x14ac:dyDescent="0.35">
      <c r="I674" s="1"/>
    </row>
    <row r="675" spans="9:9" ht="14.25" customHeight="1" x14ac:dyDescent="0.35">
      <c r="I675" s="1"/>
    </row>
    <row r="676" spans="9:9" ht="14.25" customHeight="1" x14ac:dyDescent="0.35">
      <c r="I676" s="1"/>
    </row>
    <row r="677" spans="9:9" ht="14.25" customHeight="1" x14ac:dyDescent="0.35">
      <c r="I677" s="1"/>
    </row>
    <row r="678" spans="9:9" ht="14.25" customHeight="1" x14ac:dyDescent="0.35">
      <c r="I678" s="1"/>
    </row>
    <row r="679" spans="9:9" ht="14.25" customHeight="1" x14ac:dyDescent="0.35">
      <c r="I679" s="1"/>
    </row>
    <row r="680" spans="9:9" ht="14.25" customHeight="1" x14ac:dyDescent="0.35">
      <c r="I680" s="1"/>
    </row>
    <row r="681" spans="9:9" ht="14.25" customHeight="1" x14ac:dyDescent="0.35">
      <c r="I681" s="1"/>
    </row>
    <row r="682" spans="9:9" ht="14.25" customHeight="1" x14ac:dyDescent="0.35">
      <c r="I682" s="1"/>
    </row>
    <row r="683" spans="9:9" ht="14.25" customHeight="1" x14ac:dyDescent="0.35">
      <c r="I683" s="1"/>
    </row>
    <row r="684" spans="9:9" ht="14.25" customHeight="1" x14ac:dyDescent="0.35">
      <c r="I684" s="1"/>
    </row>
    <row r="685" spans="9:9" ht="14.25" customHeight="1" x14ac:dyDescent="0.35">
      <c r="I685" s="1"/>
    </row>
    <row r="686" spans="9:9" ht="14.25" customHeight="1" x14ac:dyDescent="0.35">
      <c r="I686" s="1"/>
    </row>
    <row r="687" spans="9:9" ht="14.25" customHeight="1" x14ac:dyDescent="0.35">
      <c r="I687" s="1"/>
    </row>
    <row r="688" spans="9:9" ht="14.25" customHeight="1" x14ac:dyDescent="0.35">
      <c r="I688" s="1"/>
    </row>
    <row r="689" spans="9:9" ht="14.25" customHeight="1" x14ac:dyDescent="0.35">
      <c r="I689" s="1"/>
    </row>
    <row r="690" spans="9:9" ht="14.25" customHeight="1" x14ac:dyDescent="0.35">
      <c r="I690" s="1"/>
    </row>
    <row r="691" spans="9:9" ht="14.25" customHeight="1" x14ac:dyDescent="0.35">
      <c r="I691" s="1"/>
    </row>
    <row r="692" spans="9:9" ht="14.25" customHeight="1" x14ac:dyDescent="0.35">
      <c r="I692" s="1"/>
    </row>
    <row r="693" spans="9:9" ht="14.25" customHeight="1" x14ac:dyDescent="0.35">
      <c r="I693" s="1"/>
    </row>
    <row r="694" spans="9:9" ht="14.25" customHeight="1" x14ac:dyDescent="0.35">
      <c r="I694" s="1"/>
    </row>
    <row r="695" spans="9:9" ht="14.25" customHeight="1" x14ac:dyDescent="0.35">
      <c r="I695" s="1"/>
    </row>
    <row r="696" spans="9:9" ht="14.25" customHeight="1" x14ac:dyDescent="0.35">
      <c r="I696" s="1"/>
    </row>
    <row r="697" spans="9:9" ht="14.25" customHeight="1" x14ac:dyDescent="0.35">
      <c r="I697" s="1"/>
    </row>
    <row r="698" spans="9:9" ht="14.25" customHeight="1" x14ac:dyDescent="0.35">
      <c r="I698" s="1"/>
    </row>
    <row r="699" spans="9:9" ht="14.25" customHeight="1" x14ac:dyDescent="0.35">
      <c r="I699" s="1"/>
    </row>
    <row r="700" spans="9:9" ht="14.25" customHeight="1" x14ac:dyDescent="0.35">
      <c r="I700" s="1"/>
    </row>
    <row r="701" spans="9:9" ht="14.25" customHeight="1" x14ac:dyDescent="0.35">
      <c r="I701" s="1"/>
    </row>
    <row r="702" spans="9:9" ht="14.25" customHeight="1" x14ac:dyDescent="0.35">
      <c r="I702" s="1"/>
    </row>
    <row r="703" spans="9:9" ht="14.25" customHeight="1" x14ac:dyDescent="0.35">
      <c r="I703" s="1"/>
    </row>
    <row r="704" spans="9:9" ht="14.25" customHeight="1" x14ac:dyDescent="0.35">
      <c r="I704" s="1"/>
    </row>
    <row r="705" spans="9:9" ht="14.25" customHeight="1" x14ac:dyDescent="0.35">
      <c r="I705" s="1"/>
    </row>
    <row r="706" spans="9:9" ht="14.25" customHeight="1" x14ac:dyDescent="0.35">
      <c r="I706" s="1"/>
    </row>
    <row r="707" spans="9:9" ht="14.25" customHeight="1" x14ac:dyDescent="0.35">
      <c r="I707" s="1"/>
    </row>
    <row r="708" spans="9:9" ht="14.25" customHeight="1" x14ac:dyDescent="0.35">
      <c r="I708" s="1"/>
    </row>
    <row r="709" spans="9:9" ht="14.25" customHeight="1" x14ac:dyDescent="0.35">
      <c r="I709" s="1"/>
    </row>
    <row r="710" spans="9:9" ht="14.25" customHeight="1" x14ac:dyDescent="0.35">
      <c r="I710" s="1"/>
    </row>
    <row r="711" spans="9:9" ht="14.25" customHeight="1" x14ac:dyDescent="0.35">
      <c r="I711" s="1"/>
    </row>
    <row r="712" spans="9:9" ht="14.25" customHeight="1" x14ac:dyDescent="0.35">
      <c r="I712" s="1"/>
    </row>
    <row r="713" spans="9:9" ht="14.25" customHeight="1" x14ac:dyDescent="0.35">
      <c r="I713" s="1"/>
    </row>
    <row r="714" spans="9:9" ht="14.25" customHeight="1" x14ac:dyDescent="0.35">
      <c r="I714" s="1"/>
    </row>
    <row r="715" spans="9:9" ht="14.25" customHeight="1" x14ac:dyDescent="0.35">
      <c r="I715" s="1"/>
    </row>
    <row r="716" spans="9:9" ht="14.25" customHeight="1" x14ac:dyDescent="0.35">
      <c r="I716" s="1"/>
    </row>
    <row r="717" spans="9:9" ht="14.25" customHeight="1" x14ac:dyDescent="0.35">
      <c r="I717" s="1"/>
    </row>
    <row r="718" spans="9:9" ht="14.25" customHeight="1" x14ac:dyDescent="0.35">
      <c r="I718" s="1"/>
    </row>
    <row r="719" spans="9:9" ht="14.25" customHeight="1" x14ac:dyDescent="0.35">
      <c r="I719" s="1"/>
    </row>
    <row r="720" spans="9:9" ht="14.25" customHeight="1" x14ac:dyDescent="0.35">
      <c r="I720" s="1"/>
    </row>
    <row r="721" spans="9:9" ht="14.25" customHeight="1" x14ac:dyDescent="0.35">
      <c r="I721" s="1"/>
    </row>
    <row r="722" spans="9:9" ht="14.25" customHeight="1" x14ac:dyDescent="0.35">
      <c r="I722" s="1"/>
    </row>
    <row r="723" spans="9:9" ht="14.25" customHeight="1" x14ac:dyDescent="0.35">
      <c r="I723" s="1"/>
    </row>
    <row r="724" spans="9:9" ht="14.25" customHeight="1" x14ac:dyDescent="0.35">
      <c r="I724" s="1"/>
    </row>
    <row r="725" spans="9:9" ht="14.25" customHeight="1" x14ac:dyDescent="0.35">
      <c r="I725" s="1"/>
    </row>
    <row r="726" spans="9:9" ht="14.25" customHeight="1" x14ac:dyDescent="0.35">
      <c r="I726" s="1"/>
    </row>
    <row r="727" spans="9:9" ht="14.25" customHeight="1" x14ac:dyDescent="0.35">
      <c r="I727" s="1"/>
    </row>
    <row r="728" spans="9:9" ht="14.25" customHeight="1" x14ac:dyDescent="0.35">
      <c r="I728" s="1"/>
    </row>
    <row r="729" spans="9:9" ht="14.25" customHeight="1" x14ac:dyDescent="0.35">
      <c r="I729" s="1"/>
    </row>
    <row r="730" spans="9:9" ht="14.25" customHeight="1" x14ac:dyDescent="0.35">
      <c r="I730" s="1"/>
    </row>
    <row r="731" spans="9:9" ht="14.25" customHeight="1" x14ac:dyDescent="0.35">
      <c r="I731" s="1"/>
    </row>
    <row r="732" spans="9:9" ht="14.25" customHeight="1" x14ac:dyDescent="0.35">
      <c r="I732" s="1"/>
    </row>
    <row r="733" spans="9:9" ht="14.25" customHeight="1" x14ac:dyDescent="0.35">
      <c r="I733" s="1"/>
    </row>
    <row r="734" spans="9:9" ht="14.25" customHeight="1" x14ac:dyDescent="0.35">
      <c r="I734" s="1"/>
    </row>
    <row r="735" spans="9:9" ht="14.25" customHeight="1" x14ac:dyDescent="0.35">
      <c r="I735" s="1"/>
    </row>
    <row r="736" spans="9:9" ht="14.25" customHeight="1" x14ac:dyDescent="0.35">
      <c r="I736" s="1"/>
    </row>
    <row r="737" spans="9:9" ht="14.25" customHeight="1" x14ac:dyDescent="0.35">
      <c r="I737" s="1"/>
    </row>
    <row r="738" spans="9:9" ht="14.25" customHeight="1" x14ac:dyDescent="0.35">
      <c r="I738" s="1"/>
    </row>
    <row r="739" spans="9:9" ht="14.25" customHeight="1" x14ac:dyDescent="0.35">
      <c r="I739" s="1"/>
    </row>
    <row r="740" spans="9:9" ht="14.25" customHeight="1" x14ac:dyDescent="0.35">
      <c r="I740" s="1"/>
    </row>
    <row r="741" spans="9:9" ht="14.25" customHeight="1" x14ac:dyDescent="0.35">
      <c r="I741" s="1"/>
    </row>
    <row r="742" spans="9:9" ht="14.25" customHeight="1" x14ac:dyDescent="0.35">
      <c r="I742" s="1"/>
    </row>
    <row r="743" spans="9:9" ht="14.25" customHeight="1" x14ac:dyDescent="0.35">
      <c r="I743" s="1"/>
    </row>
    <row r="744" spans="9:9" ht="14.25" customHeight="1" x14ac:dyDescent="0.35">
      <c r="I744" s="1"/>
    </row>
    <row r="745" spans="9:9" ht="14.25" customHeight="1" x14ac:dyDescent="0.35">
      <c r="I745" s="1"/>
    </row>
    <row r="746" spans="9:9" ht="14.25" customHeight="1" x14ac:dyDescent="0.35">
      <c r="I746" s="1"/>
    </row>
    <row r="747" spans="9:9" ht="14.25" customHeight="1" x14ac:dyDescent="0.35">
      <c r="I747" s="1"/>
    </row>
    <row r="748" spans="9:9" ht="14.25" customHeight="1" x14ac:dyDescent="0.35">
      <c r="I748" s="1"/>
    </row>
    <row r="749" spans="9:9" ht="14.25" customHeight="1" x14ac:dyDescent="0.35">
      <c r="I749" s="1"/>
    </row>
    <row r="750" spans="9:9" ht="14.25" customHeight="1" x14ac:dyDescent="0.35">
      <c r="I750" s="1"/>
    </row>
    <row r="751" spans="9:9" ht="14.25" customHeight="1" x14ac:dyDescent="0.35">
      <c r="I751" s="1"/>
    </row>
    <row r="752" spans="9:9" ht="14.25" customHeight="1" x14ac:dyDescent="0.35">
      <c r="I752" s="1"/>
    </row>
    <row r="753" spans="9:9" ht="14.25" customHeight="1" x14ac:dyDescent="0.35">
      <c r="I753" s="1"/>
    </row>
    <row r="754" spans="9:9" ht="14.25" customHeight="1" x14ac:dyDescent="0.35">
      <c r="I754" s="1"/>
    </row>
    <row r="755" spans="9:9" ht="14.25" customHeight="1" x14ac:dyDescent="0.35">
      <c r="I755" s="1"/>
    </row>
    <row r="756" spans="9:9" ht="14.25" customHeight="1" x14ac:dyDescent="0.35">
      <c r="I756" s="1"/>
    </row>
    <row r="757" spans="9:9" ht="14.25" customHeight="1" x14ac:dyDescent="0.35">
      <c r="I757" s="1"/>
    </row>
    <row r="758" spans="9:9" ht="14.25" customHeight="1" x14ac:dyDescent="0.35">
      <c r="I758" s="1"/>
    </row>
    <row r="759" spans="9:9" ht="14.25" customHeight="1" x14ac:dyDescent="0.35">
      <c r="I759" s="1"/>
    </row>
    <row r="760" spans="9:9" ht="14.25" customHeight="1" x14ac:dyDescent="0.35">
      <c r="I760" s="1"/>
    </row>
    <row r="761" spans="9:9" ht="14.25" customHeight="1" x14ac:dyDescent="0.35">
      <c r="I761" s="1"/>
    </row>
    <row r="762" spans="9:9" ht="14.25" customHeight="1" x14ac:dyDescent="0.35">
      <c r="I762" s="1"/>
    </row>
    <row r="763" spans="9:9" ht="14.25" customHeight="1" x14ac:dyDescent="0.35">
      <c r="I763" s="1"/>
    </row>
    <row r="764" spans="9:9" ht="14.25" customHeight="1" x14ac:dyDescent="0.35">
      <c r="I764" s="1"/>
    </row>
    <row r="765" spans="9:9" ht="14.25" customHeight="1" x14ac:dyDescent="0.35">
      <c r="I765" s="1"/>
    </row>
    <row r="766" spans="9:9" ht="14.25" customHeight="1" x14ac:dyDescent="0.35">
      <c r="I766" s="1"/>
    </row>
    <row r="767" spans="9:9" ht="14.25" customHeight="1" x14ac:dyDescent="0.35">
      <c r="I767" s="1"/>
    </row>
    <row r="768" spans="9:9" ht="14.25" customHeight="1" x14ac:dyDescent="0.35">
      <c r="I768" s="1"/>
    </row>
    <row r="769" spans="9:9" ht="14.25" customHeight="1" x14ac:dyDescent="0.35">
      <c r="I769" s="1"/>
    </row>
    <row r="770" spans="9:9" ht="14.25" customHeight="1" x14ac:dyDescent="0.35">
      <c r="I770" s="1"/>
    </row>
    <row r="771" spans="9:9" ht="14.25" customHeight="1" x14ac:dyDescent="0.35">
      <c r="I771" s="1"/>
    </row>
    <row r="772" spans="9:9" ht="14.25" customHeight="1" x14ac:dyDescent="0.35">
      <c r="I772" s="1"/>
    </row>
    <row r="773" spans="9:9" ht="14.25" customHeight="1" x14ac:dyDescent="0.35">
      <c r="I773" s="1"/>
    </row>
    <row r="774" spans="9:9" ht="14.25" customHeight="1" x14ac:dyDescent="0.35">
      <c r="I774" s="1"/>
    </row>
    <row r="775" spans="9:9" ht="14.25" customHeight="1" x14ac:dyDescent="0.35">
      <c r="I775" s="1"/>
    </row>
    <row r="776" spans="9:9" ht="14.25" customHeight="1" x14ac:dyDescent="0.35">
      <c r="I776" s="1"/>
    </row>
    <row r="777" spans="9:9" ht="14.25" customHeight="1" x14ac:dyDescent="0.35">
      <c r="I777" s="1"/>
    </row>
    <row r="778" spans="9:9" ht="14.25" customHeight="1" x14ac:dyDescent="0.35">
      <c r="I778" s="1"/>
    </row>
    <row r="779" spans="9:9" ht="14.25" customHeight="1" x14ac:dyDescent="0.35">
      <c r="I779" s="1"/>
    </row>
    <row r="780" spans="9:9" ht="14.25" customHeight="1" x14ac:dyDescent="0.35">
      <c r="I780" s="1"/>
    </row>
    <row r="781" spans="9:9" ht="14.25" customHeight="1" x14ac:dyDescent="0.35">
      <c r="I781" s="1"/>
    </row>
    <row r="782" spans="9:9" ht="14.25" customHeight="1" x14ac:dyDescent="0.35">
      <c r="I782" s="1"/>
    </row>
    <row r="783" spans="9:9" ht="14.25" customHeight="1" x14ac:dyDescent="0.35">
      <c r="I783" s="1"/>
    </row>
    <row r="784" spans="9:9" ht="14.25" customHeight="1" x14ac:dyDescent="0.35">
      <c r="I784" s="1"/>
    </row>
    <row r="785" spans="9:9" ht="14.25" customHeight="1" x14ac:dyDescent="0.35">
      <c r="I785" s="1"/>
    </row>
    <row r="786" spans="9:9" ht="14.25" customHeight="1" x14ac:dyDescent="0.35">
      <c r="I786" s="1"/>
    </row>
    <row r="787" spans="9:9" ht="14.25" customHeight="1" x14ac:dyDescent="0.35">
      <c r="I787" s="1"/>
    </row>
    <row r="788" spans="9:9" ht="14.25" customHeight="1" x14ac:dyDescent="0.35">
      <c r="I788" s="1"/>
    </row>
    <row r="789" spans="9:9" ht="14.25" customHeight="1" x14ac:dyDescent="0.35">
      <c r="I789" s="1"/>
    </row>
    <row r="790" spans="9:9" ht="14.25" customHeight="1" x14ac:dyDescent="0.35">
      <c r="I790" s="1"/>
    </row>
    <row r="791" spans="9:9" ht="14.25" customHeight="1" x14ac:dyDescent="0.35">
      <c r="I791" s="1"/>
    </row>
    <row r="792" spans="9:9" ht="14.25" customHeight="1" x14ac:dyDescent="0.35">
      <c r="I792" s="1"/>
    </row>
    <row r="793" spans="9:9" ht="14.25" customHeight="1" x14ac:dyDescent="0.35">
      <c r="I793" s="1"/>
    </row>
    <row r="794" spans="9:9" ht="14.25" customHeight="1" x14ac:dyDescent="0.35">
      <c r="I794" s="1"/>
    </row>
    <row r="795" spans="9:9" ht="14.25" customHeight="1" x14ac:dyDescent="0.35">
      <c r="I795" s="1"/>
    </row>
    <row r="796" spans="9:9" ht="14.25" customHeight="1" x14ac:dyDescent="0.35">
      <c r="I796" s="1"/>
    </row>
    <row r="797" spans="9:9" ht="14.25" customHeight="1" x14ac:dyDescent="0.35">
      <c r="I797" s="1"/>
    </row>
    <row r="798" spans="9:9" ht="14.25" customHeight="1" x14ac:dyDescent="0.35">
      <c r="I798" s="1"/>
    </row>
    <row r="799" spans="9:9" ht="14.25" customHeight="1" x14ac:dyDescent="0.35">
      <c r="I799" s="1"/>
    </row>
    <row r="800" spans="9:9" ht="14.25" customHeight="1" x14ac:dyDescent="0.35">
      <c r="I800" s="1"/>
    </row>
    <row r="801" spans="9:9" ht="14.25" customHeight="1" x14ac:dyDescent="0.35">
      <c r="I801" s="1"/>
    </row>
    <row r="802" spans="9:9" ht="14.25" customHeight="1" x14ac:dyDescent="0.35">
      <c r="I802" s="1"/>
    </row>
    <row r="803" spans="9:9" ht="14.25" customHeight="1" x14ac:dyDescent="0.35">
      <c r="I803" s="1"/>
    </row>
    <row r="804" spans="9:9" ht="14.25" customHeight="1" x14ac:dyDescent="0.35">
      <c r="I804" s="1"/>
    </row>
    <row r="805" spans="9:9" ht="14.25" customHeight="1" x14ac:dyDescent="0.35">
      <c r="I805" s="1"/>
    </row>
    <row r="806" spans="9:9" ht="14.25" customHeight="1" x14ac:dyDescent="0.35">
      <c r="I806" s="1"/>
    </row>
    <row r="807" spans="9:9" ht="14.25" customHeight="1" x14ac:dyDescent="0.35">
      <c r="I807" s="1"/>
    </row>
    <row r="808" spans="9:9" ht="14.25" customHeight="1" x14ac:dyDescent="0.35">
      <c r="I808" s="1"/>
    </row>
    <row r="809" spans="9:9" ht="14.25" customHeight="1" x14ac:dyDescent="0.35">
      <c r="I809" s="1"/>
    </row>
    <row r="810" spans="9:9" ht="14.25" customHeight="1" x14ac:dyDescent="0.35">
      <c r="I810" s="1"/>
    </row>
    <row r="811" spans="9:9" ht="14.25" customHeight="1" x14ac:dyDescent="0.35">
      <c r="I811" s="1"/>
    </row>
    <row r="812" spans="9:9" ht="14.25" customHeight="1" x14ac:dyDescent="0.35">
      <c r="I812" s="1"/>
    </row>
    <row r="813" spans="9:9" ht="14.25" customHeight="1" x14ac:dyDescent="0.35">
      <c r="I813" s="1"/>
    </row>
    <row r="814" spans="9:9" ht="14.25" customHeight="1" x14ac:dyDescent="0.35">
      <c r="I814" s="1"/>
    </row>
    <row r="815" spans="9:9" ht="14.25" customHeight="1" x14ac:dyDescent="0.35">
      <c r="I815" s="1"/>
    </row>
    <row r="816" spans="9:9" ht="14.25" customHeight="1" x14ac:dyDescent="0.35">
      <c r="I816" s="1"/>
    </row>
    <row r="817" spans="9:9" ht="14.25" customHeight="1" x14ac:dyDescent="0.35">
      <c r="I817" s="1"/>
    </row>
    <row r="818" spans="9:9" ht="14.25" customHeight="1" x14ac:dyDescent="0.35">
      <c r="I818" s="1"/>
    </row>
    <row r="819" spans="9:9" ht="14.25" customHeight="1" x14ac:dyDescent="0.35">
      <c r="I819" s="1"/>
    </row>
    <row r="820" spans="9:9" ht="14.25" customHeight="1" x14ac:dyDescent="0.35">
      <c r="I820" s="1"/>
    </row>
    <row r="821" spans="9:9" ht="14.25" customHeight="1" x14ac:dyDescent="0.35">
      <c r="I821" s="1"/>
    </row>
    <row r="822" spans="9:9" ht="14.25" customHeight="1" x14ac:dyDescent="0.35">
      <c r="I822" s="1"/>
    </row>
    <row r="823" spans="9:9" ht="14.25" customHeight="1" x14ac:dyDescent="0.35">
      <c r="I823" s="1"/>
    </row>
    <row r="824" spans="9:9" ht="14.25" customHeight="1" x14ac:dyDescent="0.35">
      <c r="I824" s="1"/>
    </row>
    <row r="825" spans="9:9" ht="14.25" customHeight="1" x14ac:dyDescent="0.35">
      <c r="I825" s="1"/>
    </row>
    <row r="826" spans="9:9" ht="14.25" customHeight="1" x14ac:dyDescent="0.35">
      <c r="I826" s="1"/>
    </row>
    <row r="827" spans="9:9" ht="14.25" customHeight="1" x14ac:dyDescent="0.35">
      <c r="I827" s="1"/>
    </row>
    <row r="828" spans="9:9" ht="14.25" customHeight="1" x14ac:dyDescent="0.35">
      <c r="I828" s="1"/>
    </row>
    <row r="829" spans="9:9" ht="14.25" customHeight="1" x14ac:dyDescent="0.35">
      <c r="I829" s="1"/>
    </row>
    <row r="830" spans="9:9" ht="14.25" customHeight="1" x14ac:dyDescent="0.35">
      <c r="I830" s="1"/>
    </row>
    <row r="831" spans="9:9" ht="14.25" customHeight="1" x14ac:dyDescent="0.35">
      <c r="I831" s="1"/>
    </row>
    <row r="832" spans="9:9" ht="14.25" customHeight="1" x14ac:dyDescent="0.35">
      <c r="I832" s="1"/>
    </row>
    <row r="833" spans="9:9" ht="14.25" customHeight="1" x14ac:dyDescent="0.35">
      <c r="I833" s="1"/>
    </row>
    <row r="834" spans="9:9" ht="14.25" customHeight="1" x14ac:dyDescent="0.35">
      <c r="I834" s="1"/>
    </row>
    <row r="835" spans="9:9" ht="14.25" customHeight="1" x14ac:dyDescent="0.35">
      <c r="I835" s="1"/>
    </row>
    <row r="836" spans="9:9" ht="14.25" customHeight="1" x14ac:dyDescent="0.35">
      <c r="I836" s="1"/>
    </row>
    <row r="837" spans="9:9" ht="14.25" customHeight="1" x14ac:dyDescent="0.35">
      <c r="I837" s="1"/>
    </row>
    <row r="838" spans="9:9" ht="14.25" customHeight="1" x14ac:dyDescent="0.35">
      <c r="I838" s="1"/>
    </row>
    <row r="839" spans="9:9" ht="14.25" customHeight="1" x14ac:dyDescent="0.35">
      <c r="I839" s="1"/>
    </row>
    <row r="840" spans="9:9" ht="14.25" customHeight="1" x14ac:dyDescent="0.35">
      <c r="I840" s="1"/>
    </row>
    <row r="841" spans="9:9" ht="14.25" customHeight="1" x14ac:dyDescent="0.35">
      <c r="I841" s="1"/>
    </row>
    <row r="842" spans="9:9" ht="14.25" customHeight="1" x14ac:dyDescent="0.35">
      <c r="I842" s="1"/>
    </row>
    <row r="843" spans="9:9" ht="14.25" customHeight="1" x14ac:dyDescent="0.35">
      <c r="I843" s="1"/>
    </row>
    <row r="844" spans="9:9" ht="14.25" customHeight="1" x14ac:dyDescent="0.35">
      <c r="I844" s="1"/>
    </row>
    <row r="845" spans="9:9" ht="14.25" customHeight="1" x14ac:dyDescent="0.35">
      <c r="I845" s="1"/>
    </row>
    <row r="846" spans="9:9" ht="14.25" customHeight="1" x14ac:dyDescent="0.35">
      <c r="I846" s="1"/>
    </row>
    <row r="847" spans="9:9" ht="14.25" customHeight="1" x14ac:dyDescent="0.35">
      <c r="I847" s="1"/>
    </row>
    <row r="848" spans="9:9" ht="14.25" customHeight="1" x14ac:dyDescent="0.35">
      <c r="I848" s="1"/>
    </row>
    <row r="849" spans="9:9" ht="14.25" customHeight="1" x14ac:dyDescent="0.35">
      <c r="I849" s="1"/>
    </row>
    <row r="850" spans="9:9" ht="14.25" customHeight="1" x14ac:dyDescent="0.35">
      <c r="I850" s="1"/>
    </row>
    <row r="851" spans="9:9" ht="14.25" customHeight="1" x14ac:dyDescent="0.35">
      <c r="I851" s="1"/>
    </row>
    <row r="852" spans="9:9" ht="14.25" customHeight="1" x14ac:dyDescent="0.35">
      <c r="I852" s="1"/>
    </row>
    <row r="853" spans="9:9" ht="14.25" customHeight="1" x14ac:dyDescent="0.35">
      <c r="I853" s="1"/>
    </row>
    <row r="854" spans="9:9" ht="14.25" customHeight="1" x14ac:dyDescent="0.35">
      <c r="I854" s="1"/>
    </row>
    <row r="855" spans="9:9" ht="14.25" customHeight="1" x14ac:dyDescent="0.35">
      <c r="I855" s="1"/>
    </row>
    <row r="856" spans="9:9" ht="14.25" customHeight="1" x14ac:dyDescent="0.35">
      <c r="I856" s="1"/>
    </row>
    <row r="857" spans="9:9" ht="14.25" customHeight="1" x14ac:dyDescent="0.35">
      <c r="I857" s="1"/>
    </row>
    <row r="858" spans="9:9" ht="14.25" customHeight="1" x14ac:dyDescent="0.35">
      <c r="I858" s="1"/>
    </row>
    <row r="859" spans="9:9" ht="14.25" customHeight="1" x14ac:dyDescent="0.35">
      <c r="I859" s="1"/>
    </row>
    <row r="860" spans="9:9" ht="14.25" customHeight="1" x14ac:dyDescent="0.35">
      <c r="I860" s="1"/>
    </row>
    <row r="861" spans="9:9" ht="14.25" customHeight="1" x14ac:dyDescent="0.35">
      <c r="I861" s="1"/>
    </row>
    <row r="862" spans="9:9" ht="14.25" customHeight="1" x14ac:dyDescent="0.35">
      <c r="I862" s="1"/>
    </row>
    <row r="863" spans="9:9" ht="14.25" customHeight="1" x14ac:dyDescent="0.35">
      <c r="I863" s="1"/>
    </row>
    <row r="864" spans="9:9" ht="14.25" customHeight="1" x14ac:dyDescent="0.35">
      <c r="I864" s="1"/>
    </row>
    <row r="865" spans="9:9" ht="14.25" customHeight="1" x14ac:dyDescent="0.35">
      <c r="I865" s="1"/>
    </row>
    <row r="866" spans="9:9" ht="14.25" customHeight="1" x14ac:dyDescent="0.35">
      <c r="I866" s="1"/>
    </row>
    <row r="867" spans="9:9" ht="14.25" customHeight="1" x14ac:dyDescent="0.35">
      <c r="I867" s="1"/>
    </row>
    <row r="868" spans="9:9" ht="14.25" customHeight="1" x14ac:dyDescent="0.35">
      <c r="I868" s="1"/>
    </row>
    <row r="869" spans="9:9" ht="14.25" customHeight="1" x14ac:dyDescent="0.35">
      <c r="I869" s="1"/>
    </row>
    <row r="870" spans="9:9" ht="14.25" customHeight="1" x14ac:dyDescent="0.35">
      <c r="I870" s="1"/>
    </row>
    <row r="871" spans="9:9" ht="14.25" customHeight="1" x14ac:dyDescent="0.35">
      <c r="I871" s="1"/>
    </row>
    <row r="872" spans="9:9" ht="14.25" customHeight="1" x14ac:dyDescent="0.35">
      <c r="I872" s="1"/>
    </row>
    <row r="873" spans="9:9" ht="14.25" customHeight="1" x14ac:dyDescent="0.35">
      <c r="I873" s="1"/>
    </row>
    <row r="874" spans="9:9" ht="14.25" customHeight="1" x14ac:dyDescent="0.35">
      <c r="I874" s="1"/>
    </row>
    <row r="875" spans="9:9" ht="14.25" customHeight="1" x14ac:dyDescent="0.35">
      <c r="I875" s="1"/>
    </row>
    <row r="876" spans="9:9" ht="14.25" customHeight="1" x14ac:dyDescent="0.35">
      <c r="I876" s="1"/>
    </row>
    <row r="877" spans="9:9" ht="14.25" customHeight="1" x14ac:dyDescent="0.35">
      <c r="I877" s="1"/>
    </row>
    <row r="878" spans="9:9" ht="14.25" customHeight="1" x14ac:dyDescent="0.35">
      <c r="I878" s="1"/>
    </row>
    <row r="879" spans="9:9" ht="14.25" customHeight="1" x14ac:dyDescent="0.35">
      <c r="I879" s="1"/>
    </row>
    <row r="880" spans="9:9" ht="14.25" customHeight="1" x14ac:dyDescent="0.35">
      <c r="I880" s="1"/>
    </row>
    <row r="881" spans="9:9" ht="14.25" customHeight="1" x14ac:dyDescent="0.35">
      <c r="I881" s="1"/>
    </row>
    <row r="882" spans="9:9" ht="14.25" customHeight="1" x14ac:dyDescent="0.35">
      <c r="I882" s="1"/>
    </row>
    <row r="883" spans="9:9" ht="14.25" customHeight="1" x14ac:dyDescent="0.35">
      <c r="I883" s="1"/>
    </row>
    <row r="884" spans="9:9" ht="14.25" customHeight="1" x14ac:dyDescent="0.35">
      <c r="I884" s="1"/>
    </row>
    <row r="885" spans="9:9" ht="14.25" customHeight="1" x14ac:dyDescent="0.35">
      <c r="I885" s="1"/>
    </row>
    <row r="886" spans="9:9" ht="14.25" customHeight="1" x14ac:dyDescent="0.35">
      <c r="I886" s="1"/>
    </row>
    <row r="887" spans="9:9" ht="14.25" customHeight="1" x14ac:dyDescent="0.35">
      <c r="I887" s="1"/>
    </row>
    <row r="888" spans="9:9" ht="14.25" customHeight="1" x14ac:dyDescent="0.35">
      <c r="I888" s="1"/>
    </row>
    <row r="889" spans="9:9" ht="14.25" customHeight="1" x14ac:dyDescent="0.35">
      <c r="I889" s="1"/>
    </row>
    <row r="890" spans="9:9" ht="14.25" customHeight="1" x14ac:dyDescent="0.35">
      <c r="I890" s="1"/>
    </row>
    <row r="891" spans="9:9" ht="14.25" customHeight="1" x14ac:dyDescent="0.35">
      <c r="I891" s="1"/>
    </row>
    <row r="892" spans="9:9" ht="14.25" customHeight="1" x14ac:dyDescent="0.35">
      <c r="I892" s="1"/>
    </row>
    <row r="893" spans="9:9" ht="14.25" customHeight="1" x14ac:dyDescent="0.35">
      <c r="I893" s="1"/>
    </row>
    <row r="894" spans="9:9" ht="14.25" customHeight="1" x14ac:dyDescent="0.35">
      <c r="I894" s="1"/>
    </row>
    <row r="895" spans="9:9" ht="14.25" customHeight="1" x14ac:dyDescent="0.35">
      <c r="I895" s="1"/>
    </row>
    <row r="896" spans="9:9" ht="14.25" customHeight="1" x14ac:dyDescent="0.35">
      <c r="I896" s="1"/>
    </row>
    <row r="897" spans="9:9" ht="14.25" customHeight="1" x14ac:dyDescent="0.35">
      <c r="I897" s="1"/>
    </row>
    <row r="898" spans="9:9" ht="14.25" customHeight="1" x14ac:dyDescent="0.35">
      <c r="I898" s="1"/>
    </row>
    <row r="899" spans="9:9" ht="14.25" customHeight="1" x14ac:dyDescent="0.35">
      <c r="I899" s="1"/>
    </row>
    <row r="900" spans="9:9" ht="14.25" customHeight="1" x14ac:dyDescent="0.35">
      <c r="I900" s="1"/>
    </row>
    <row r="901" spans="9:9" ht="14.25" customHeight="1" x14ac:dyDescent="0.35">
      <c r="I901" s="1"/>
    </row>
    <row r="902" spans="9:9" ht="14.25" customHeight="1" x14ac:dyDescent="0.35">
      <c r="I902" s="1"/>
    </row>
    <row r="903" spans="9:9" ht="14.25" customHeight="1" x14ac:dyDescent="0.35">
      <c r="I903" s="1"/>
    </row>
    <row r="904" spans="9:9" ht="14.25" customHeight="1" x14ac:dyDescent="0.35">
      <c r="I904" s="1"/>
    </row>
    <row r="905" spans="9:9" ht="14.25" customHeight="1" x14ac:dyDescent="0.35">
      <c r="I905" s="1"/>
    </row>
    <row r="906" spans="9:9" ht="14.25" customHeight="1" x14ac:dyDescent="0.35">
      <c r="I906" s="1"/>
    </row>
    <row r="907" spans="9:9" ht="14.25" customHeight="1" x14ac:dyDescent="0.35">
      <c r="I907" s="1"/>
    </row>
    <row r="908" spans="9:9" ht="14.25" customHeight="1" x14ac:dyDescent="0.35">
      <c r="I908" s="1"/>
    </row>
    <row r="909" spans="9:9" ht="14.25" customHeight="1" x14ac:dyDescent="0.35">
      <c r="I909" s="1"/>
    </row>
    <row r="910" spans="9:9" ht="14.25" customHeight="1" x14ac:dyDescent="0.35">
      <c r="I910" s="1"/>
    </row>
    <row r="911" spans="9:9" ht="14.25" customHeight="1" x14ac:dyDescent="0.35">
      <c r="I911" s="1"/>
    </row>
    <row r="912" spans="9:9" ht="14.25" customHeight="1" x14ac:dyDescent="0.35">
      <c r="I912" s="1"/>
    </row>
    <row r="913" spans="9:9" ht="14.25" customHeight="1" x14ac:dyDescent="0.35">
      <c r="I913" s="1"/>
    </row>
    <row r="914" spans="9:9" ht="14.25" customHeight="1" x14ac:dyDescent="0.35">
      <c r="I914" s="1"/>
    </row>
    <row r="915" spans="9:9" ht="14.25" customHeight="1" x14ac:dyDescent="0.35">
      <c r="I915" s="1"/>
    </row>
    <row r="916" spans="9:9" ht="14.25" customHeight="1" x14ac:dyDescent="0.35">
      <c r="I916" s="1"/>
    </row>
    <row r="917" spans="9:9" ht="14.25" customHeight="1" x14ac:dyDescent="0.35">
      <c r="I917" s="1"/>
    </row>
    <row r="918" spans="9:9" ht="14.25" customHeight="1" x14ac:dyDescent="0.35">
      <c r="I918" s="1"/>
    </row>
    <row r="919" spans="9:9" ht="14.25" customHeight="1" x14ac:dyDescent="0.35">
      <c r="I919" s="1"/>
    </row>
    <row r="920" spans="9:9" ht="14.25" customHeight="1" x14ac:dyDescent="0.35">
      <c r="I920" s="1"/>
    </row>
    <row r="921" spans="9:9" ht="14.25" customHeight="1" x14ac:dyDescent="0.35">
      <c r="I921" s="1"/>
    </row>
    <row r="922" spans="9:9" ht="14.25" customHeight="1" x14ac:dyDescent="0.35">
      <c r="I922" s="1"/>
    </row>
    <row r="923" spans="9:9" ht="14.25" customHeight="1" x14ac:dyDescent="0.35">
      <c r="I923" s="1"/>
    </row>
    <row r="924" spans="9:9" ht="14.25" customHeight="1" x14ac:dyDescent="0.35">
      <c r="I924" s="1"/>
    </row>
    <row r="925" spans="9:9" ht="14.25" customHeight="1" x14ac:dyDescent="0.35">
      <c r="I925" s="1"/>
    </row>
    <row r="926" spans="9:9" ht="14.25" customHeight="1" x14ac:dyDescent="0.35">
      <c r="I926" s="1"/>
    </row>
    <row r="927" spans="9:9" ht="14.25" customHeight="1" x14ac:dyDescent="0.35">
      <c r="I927" s="1"/>
    </row>
    <row r="928" spans="9:9" ht="14.25" customHeight="1" x14ac:dyDescent="0.35">
      <c r="I928" s="1"/>
    </row>
    <row r="929" spans="9:9" ht="14.25" customHeight="1" x14ac:dyDescent="0.35">
      <c r="I929" s="1"/>
    </row>
    <row r="930" spans="9:9" ht="14.25" customHeight="1" x14ac:dyDescent="0.35">
      <c r="I930" s="1"/>
    </row>
    <row r="931" spans="9:9" ht="14.25" customHeight="1" x14ac:dyDescent="0.35">
      <c r="I931" s="1"/>
    </row>
    <row r="932" spans="9:9" ht="14.25" customHeight="1" x14ac:dyDescent="0.35">
      <c r="I932" s="1"/>
    </row>
    <row r="933" spans="9:9" ht="14.25" customHeight="1" x14ac:dyDescent="0.35">
      <c r="I933" s="1"/>
    </row>
    <row r="934" spans="9:9" ht="14.25" customHeight="1" x14ac:dyDescent="0.35">
      <c r="I934" s="1"/>
    </row>
    <row r="935" spans="9:9" ht="14.25" customHeight="1" x14ac:dyDescent="0.35">
      <c r="I935" s="1"/>
    </row>
    <row r="936" spans="9:9" ht="14.25" customHeight="1" x14ac:dyDescent="0.35">
      <c r="I936" s="1"/>
    </row>
    <row r="937" spans="9:9" ht="14.25" customHeight="1" x14ac:dyDescent="0.35">
      <c r="I937" s="1"/>
    </row>
    <row r="938" spans="9:9" ht="14.25" customHeight="1" x14ac:dyDescent="0.35">
      <c r="I938" s="1"/>
    </row>
    <row r="939" spans="9:9" ht="14.25" customHeight="1" x14ac:dyDescent="0.35">
      <c r="I939" s="1"/>
    </row>
    <row r="940" spans="9:9" ht="14.25" customHeight="1" x14ac:dyDescent="0.35">
      <c r="I940" s="1"/>
    </row>
    <row r="941" spans="9:9" ht="14.25" customHeight="1" x14ac:dyDescent="0.35">
      <c r="I941" s="1"/>
    </row>
    <row r="942" spans="9:9" ht="14.25" customHeight="1" x14ac:dyDescent="0.35">
      <c r="I942" s="1"/>
    </row>
    <row r="943" spans="9:9" ht="14.25" customHeight="1" x14ac:dyDescent="0.35">
      <c r="I943" s="1"/>
    </row>
    <row r="944" spans="9:9" ht="14.25" customHeight="1" x14ac:dyDescent="0.35">
      <c r="I944" s="1"/>
    </row>
    <row r="945" spans="9:9" ht="14.25" customHeight="1" x14ac:dyDescent="0.35">
      <c r="I945" s="1"/>
    </row>
    <row r="946" spans="9:9" ht="14.25" customHeight="1" x14ac:dyDescent="0.35">
      <c r="I946" s="1"/>
    </row>
    <row r="947" spans="9:9" ht="14.25" customHeight="1" x14ac:dyDescent="0.35">
      <c r="I947" s="1"/>
    </row>
    <row r="948" spans="9:9" ht="14.25" customHeight="1" x14ac:dyDescent="0.35">
      <c r="I948" s="1"/>
    </row>
    <row r="949" spans="9:9" ht="14.25" customHeight="1" x14ac:dyDescent="0.35">
      <c r="I949" s="1"/>
    </row>
    <row r="950" spans="9:9" ht="14.25" customHeight="1" x14ac:dyDescent="0.35">
      <c r="I950" s="1"/>
    </row>
    <row r="951" spans="9:9" ht="14.25" customHeight="1" x14ac:dyDescent="0.35">
      <c r="I951" s="1"/>
    </row>
    <row r="952" spans="9:9" ht="14.25" customHeight="1" x14ac:dyDescent="0.35">
      <c r="I952" s="1"/>
    </row>
    <row r="953" spans="9:9" ht="14.25" customHeight="1" x14ac:dyDescent="0.35">
      <c r="I953" s="1"/>
    </row>
    <row r="954" spans="9:9" ht="14.25" customHeight="1" x14ac:dyDescent="0.35">
      <c r="I954" s="1"/>
    </row>
    <row r="955" spans="9:9" ht="14.25" customHeight="1" x14ac:dyDescent="0.35">
      <c r="I955" s="1"/>
    </row>
    <row r="956" spans="9:9" ht="14.25" customHeight="1" x14ac:dyDescent="0.35">
      <c r="I956" s="1"/>
    </row>
    <row r="957" spans="9:9" ht="14.25" customHeight="1" x14ac:dyDescent="0.35">
      <c r="I957" s="1"/>
    </row>
    <row r="958" spans="9:9" ht="14.25" customHeight="1" x14ac:dyDescent="0.35">
      <c r="I958" s="1"/>
    </row>
    <row r="959" spans="9:9" ht="14.25" customHeight="1" x14ac:dyDescent="0.35">
      <c r="I959" s="1"/>
    </row>
    <row r="960" spans="9:9" ht="14.25" customHeight="1" x14ac:dyDescent="0.35">
      <c r="I960" s="1"/>
    </row>
    <row r="961" spans="9:9" ht="14.25" customHeight="1" x14ac:dyDescent="0.35">
      <c r="I961" s="1"/>
    </row>
    <row r="962" spans="9:9" ht="14.25" customHeight="1" x14ac:dyDescent="0.35">
      <c r="I962" s="1"/>
    </row>
    <row r="963" spans="9:9" ht="14.25" customHeight="1" x14ac:dyDescent="0.35">
      <c r="I963" s="1"/>
    </row>
    <row r="964" spans="9:9" ht="14.25" customHeight="1" x14ac:dyDescent="0.35">
      <c r="I964" s="1"/>
    </row>
    <row r="965" spans="9:9" ht="14.25" customHeight="1" x14ac:dyDescent="0.35">
      <c r="I965" s="1"/>
    </row>
    <row r="966" spans="9:9" ht="14.25" customHeight="1" x14ac:dyDescent="0.35">
      <c r="I966" s="1"/>
    </row>
    <row r="967" spans="9:9" ht="14.25" customHeight="1" x14ac:dyDescent="0.35">
      <c r="I967" s="1"/>
    </row>
    <row r="968" spans="9:9" ht="14.25" customHeight="1" x14ac:dyDescent="0.35">
      <c r="I968" s="1"/>
    </row>
    <row r="969" spans="9:9" ht="14.25" customHeight="1" x14ac:dyDescent="0.35">
      <c r="I969" s="1"/>
    </row>
    <row r="970" spans="9:9" ht="14.25" customHeight="1" x14ac:dyDescent="0.35">
      <c r="I970" s="1"/>
    </row>
    <row r="971" spans="9:9" ht="14.25" customHeight="1" x14ac:dyDescent="0.35">
      <c r="I971" s="1"/>
    </row>
    <row r="972" spans="9:9" ht="14.25" customHeight="1" x14ac:dyDescent="0.35">
      <c r="I972" s="1"/>
    </row>
    <row r="973" spans="9:9" ht="14.25" customHeight="1" x14ac:dyDescent="0.35">
      <c r="I973" s="1"/>
    </row>
    <row r="974" spans="9:9" ht="14.25" customHeight="1" x14ac:dyDescent="0.35">
      <c r="I974" s="1"/>
    </row>
    <row r="975" spans="9:9" ht="14.25" customHeight="1" x14ac:dyDescent="0.35">
      <c r="I975" s="1"/>
    </row>
    <row r="976" spans="9:9" ht="14.25" customHeight="1" x14ac:dyDescent="0.35">
      <c r="I976" s="1"/>
    </row>
    <row r="977" spans="9:9" ht="14.25" customHeight="1" x14ac:dyDescent="0.35">
      <c r="I977" s="1"/>
    </row>
    <row r="978" spans="9:9" ht="14.25" customHeight="1" x14ac:dyDescent="0.35">
      <c r="I978" s="1"/>
    </row>
    <row r="979" spans="9:9" ht="14.25" customHeight="1" x14ac:dyDescent="0.35">
      <c r="I979" s="1"/>
    </row>
    <row r="980" spans="9:9" ht="14.25" customHeight="1" x14ac:dyDescent="0.35">
      <c r="I980" s="1"/>
    </row>
    <row r="981" spans="9:9" ht="14.25" customHeight="1" x14ac:dyDescent="0.35">
      <c r="I981" s="1"/>
    </row>
    <row r="982" spans="9:9" ht="14.25" customHeight="1" x14ac:dyDescent="0.35">
      <c r="I982" s="1"/>
    </row>
    <row r="983" spans="9:9" ht="14.25" customHeight="1" x14ac:dyDescent="0.35">
      <c r="I983" s="1"/>
    </row>
    <row r="984" spans="9:9" ht="14.25" customHeight="1" x14ac:dyDescent="0.35">
      <c r="I984" s="1"/>
    </row>
    <row r="985" spans="9:9" ht="14.25" customHeight="1" x14ac:dyDescent="0.35">
      <c r="I985" s="1"/>
    </row>
    <row r="986" spans="9:9" ht="14.25" customHeight="1" x14ac:dyDescent="0.35">
      <c r="I986" s="1"/>
    </row>
    <row r="987" spans="9:9" ht="14.25" customHeight="1" x14ac:dyDescent="0.35">
      <c r="I987" s="1"/>
    </row>
    <row r="988" spans="9:9" ht="14.25" customHeight="1" x14ac:dyDescent="0.35">
      <c r="I988" s="1"/>
    </row>
    <row r="989" spans="9:9" ht="14.25" customHeight="1" x14ac:dyDescent="0.35">
      <c r="I989" s="1"/>
    </row>
    <row r="990" spans="9:9" ht="14.25" customHeight="1" x14ac:dyDescent="0.35">
      <c r="I990" s="1"/>
    </row>
    <row r="991" spans="9:9" ht="14.25" customHeight="1" x14ac:dyDescent="0.35">
      <c r="I991" s="1"/>
    </row>
    <row r="992" spans="9:9" ht="14.25" customHeight="1" x14ac:dyDescent="0.35">
      <c r="I992" s="1"/>
    </row>
    <row r="993" spans="9:9" ht="14.25" customHeight="1" x14ac:dyDescent="0.35">
      <c r="I993" s="1"/>
    </row>
    <row r="994" spans="9:9" ht="14.25" customHeight="1" x14ac:dyDescent="0.35">
      <c r="I994" s="1"/>
    </row>
    <row r="995" spans="9:9" ht="14.25" customHeight="1" x14ac:dyDescent="0.35">
      <c r="I995" s="1"/>
    </row>
    <row r="996" spans="9:9" ht="14.25" customHeight="1" x14ac:dyDescent="0.35">
      <c r="I996" s="1"/>
    </row>
    <row r="997" spans="9:9" ht="14.25" customHeight="1" x14ac:dyDescent="0.35">
      <c r="I997" s="1"/>
    </row>
    <row r="998" spans="9:9" ht="14.25" customHeight="1" x14ac:dyDescent="0.35">
      <c r="I998" s="1"/>
    </row>
    <row r="999" spans="9:9" ht="14.25" customHeight="1" x14ac:dyDescent="0.35">
      <c r="I999" s="1"/>
    </row>
    <row r="1000" spans="9:9" ht="14.25" customHeight="1" x14ac:dyDescent="0.35">
      <c r="I1000" s="1"/>
    </row>
  </sheetData>
  <mergeCells count="32">
    <mergeCell ref="J7:J8"/>
    <mergeCell ref="A3:P3"/>
    <mergeCell ref="I6:L6"/>
    <mergeCell ref="M6:O6"/>
    <mergeCell ref="P6:P8"/>
    <mergeCell ref="Q6:Q8"/>
    <mergeCell ref="A7:A8"/>
    <mergeCell ref="B7:B8"/>
    <mergeCell ref="K7:K8"/>
    <mergeCell ref="L7:L8"/>
    <mergeCell ref="M7:M8"/>
    <mergeCell ref="N7:N8"/>
    <mergeCell ref="O7:O8"/>
    <mergeCell ref="E7:E8"/>
    <mergeCell ref="F7:F8"/>
    <mergeCell ref="G7:G8"/>
    <mergeCell ref="I7:I8"/>
    <mergeCell ref="A43:F43"/>
    <mergeCell ref="A45:F45"/>
    <mergeCell ref="A47:F47"/>
    <mergeCell ref="C7:C8"/>
    <mergeCell ref="D7:D8"/>
    <mergeCell ref="A9:A20"/>
    <mergeCell ref="A21:F21"/>
    <mergeCell ref="A22:A27"/>
    <mergeCell ref="A28:F28"/>
    <mergeCell ref="A29:A37"/>
    <mergeCell ref="A38:F38"/>
    <mergeCell ref="A39:B39"/>
    <mergeCell ref="A40:F40"/>
    <mergeCell ref="A41:C41"/>
    <mergeCell ref="A42:F42"/>
  </mergeCells>
  <pageMargins left="0.70866141732283472" right="0.70866141732283472" top="0.74803149606299213" bottom="0.74803149606299213" header="0" footer="0"/>
  <pageSetup orientation="landscape"/>
  <rowBreaks count="1" manualBreakCount="1">
    <brk id="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Team 365</dc:creator>
  <cp:lastModifiedBy>Team 365</cp:lastModifiedBy>
  <dcterms:created xsi:type="dcterms:W3CDTF">2024-07-17T02:32:55Z</dcterms:created>
  <dcterms:modified xsi:type="dcterms:W3CDTF">2024-08-27T15:49:54Z</dcterms:modified>
</cp:coreProperties>
</file>