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https://etbcsj-my.sharepoint.com/personal/adminmed_cendoj_ramajudicial_gov_co/Documents/1. PROCESOS DE SELECCIÓN/2024/08. MINIMA CUANTÍA/MC-2024 DOTACION/"/>
    </mc:Choice>
  </mc:AlternateContent>
  <xr:revisionPtr revIDLastSave="84" documentId="8_{2E896711-7BBF-402F-BF1A-877799A5CF6D}" xr6:coauthVersionLast="47" xr6:coauthVersionMax="47" xr10:uidLastSave="{D840429F-C5A3-4928-B1DF-7B0602EC829E}"/>
  <bookViews>
    <workbookView xWindow="28680" yWindow="-120" windowWidth="24240" windowHeight="13020" xr2:uid="{00000000-000D-0000-FFFF-FFFF00000000}"/>
  </bookViews>
  <sheets>
    <sheet name="Anexo 1 – Cuadro de precio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7" i="1" l="1"/>
  <c r="P8" i="1"/>
  <c r="P9" i="1"/>
  <c r="P10" i="1"/>
  <c r="P6" i="1"/>
  <c r="O7" i="1"/>
  <c r="O8" i="1"/>
  <c r="O9" i="1"/>
  <c r="O10" i="1"/>
  <c r="O6" i="1"/>
  <c r="L6" i="1"/>
  <c r="N6" i="1"/>
  <c r="L11" i="1"/>
  <c r="M7" i="1"/>
  <c r="M6" i="1"/>
  <c r="L7" i="1"/>
  <c r="L8" i="1"/>
  <c r="L9" i="1"/>
  <c r="L10" i="1"/>
  <c r="I6" i="1"/>
  <c r="G11" i="1"/>
  <c r="F7" i="1"/>
  <c r="F8" i="1"/>
  <c r="F9" i="1"/>
  <c r="F10" i="1"/>
  <c r="F6" i="1"/>
  <c r="J6" i="1"/>
  <c r="J11" i="1" s="1"/>
  <c r="I11" i="1"/>
  <c r="I7" i="1"/>
  <c r="I8" i="1"/>
  <c r="I9" i="1"/>
  <c r="I10" i="1"/>
  <c r="E11" i="1"/>
  <c r="M8" i="1"/>
  <c r="M9" i="1"/>
  <c r="M10" i="1"/>
  <c r="J7" i="1"/>
  <c r="J8" i="1"/>
  <c r="J9" i="1"/>
  <c r="J10" i="1"/>
  <c r="N7" i="1"/>
  <c r="N8" i="1"/>
  <c r="N9" i="1"/>
  <c r="N10" i="1"/>
  <c r="H11" i="1"/>
  <c r="K11" i="1"/>
  <c r="G7" i="1"/>
  <c r="G8" i="1"/>
  <c r="G9" i="1"/>
  <c r="G10" i="1"/>
  <c r="G6" i="1"/>
  <c r="P11" i="1" l="1"/>
  <c r="F11" i="1"/>
  <c r="M11" i="1"/>
  <c r="N11" i="1"/>
  <c r="O11" i="1" l="1"/>
</calcChain>
</file>

<file path=xl/sharedStrings.xml><?xml version="1.0" encoding="utf-8"?>
<sst xmlns="http://schemas.openxmlformats.org/spreadsheetml/2006/main" count="33" uniqueCount="20">
  <si>
    <t>ESTUDIO DE MERCADO - DOTACION GRUPOS DE APOYO 2024</t>
  </si>
  <si>
    <t xml:space="preserve">Nombre de la Empresa: </t>
  </si>
  <si>
    <t>Cotizacion No 01</t>
  </si>
  <si>
    <t>Cotizacion No 02</t>
  </si>
  <si>
    <t>Cotizacion No 03</t>
  </si>
  <si>
    <t>V/Promedio</t>
  </si>
  <si>
    <t>ITEM</t>
  </si>
  <si>
    <t>UNID.</t>
  </si>
  <si>
    <t>CANT</t>
  </si>
  <si>
    <t>V/UNIT.</t>
  </si>
  <si>
    <t>IVA</t>
  </si>
  <si>
    <t>V/UNIT+ IVA</t>
  </si>
  <si>
    <t>Camiseta manga larga (camibuso).</t>
  </si>
  <si>
    <t>Unid.</t>
  </si>
  <si>
    <t>Pantalón dril</t>
  </si>
  <si>
    <t>Camisa Casual</t>
  </si>
  <si>
    <t>Chaleco tipo Periodista</t>
  </si>
  <si>
    <t>Chaqueta Cortavientos</t>
  </si>
  <si>
    <t>VALOR TOTAL</t>
  </si>
  <si>
    <r>
      <t>Objeto:</t>
    </r>
    <r>
      <rPr>
        <sz val="9"/>
        <color rgb="FF000000"/>
        <rFont val="Arial"/>
        <family val="2"/>
      </rPr>
      <t xml:space="preserve"> CONTRATAR EL SUMINISTRO DE UNIFORMES PARA GRUPOS DE APOYO DE LA DIRECCION EJECUTIVA SECCIONAL DE ADMINISTRACIOND E JUSTICIA ANTIQUIA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</si>
</sst>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.00_-;\-&quot;$&quot;* #,##0.00_-;_-&quot;$&quot;* &quot;-&quot;??_-;_-@_-"/>
    <numFmt numFmtId="165" formatCode="_-&quot;$&quot;* #,##0_-;\-&quot;$&quot;* #,##0_-;_-&quot;$&quot;* &quot;-&quot;??_-;_-@_-"/>
  </numFmts>
  <fonts count="7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29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165" fontId="3" fillId="0" borderId="1" xfId="1" applyNumberFormat="1" applyFont="1" applyBorder="1" applyAlignment="1">
      <alignment horizontal="center"/>
    </xf>
    <xf numFmtId="0" fontId="4" fillId="0" borderId="0" xfId="0" applyFont="1"/>
    <xf numFmtId="0" fontId="3" fillId="2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left" wrapText="1"/>
    </xf>
    <xf numFmtId="165" fontId="3" fillId="0" borderId="1" xfId="1" applyNumberFormat="1" applyFont="1" applyBorder="1" applyAlignment="1">
      <alignment horizontal="center" vertical="center"/>
    </xf>
    <xf numFmtId="165" fontId="4" fillId="0" borderId="1" xfId="1" applyNumberFormat="1" applyFont="1" applyBorder="1" applyAlignment="1">
      <alignment horizontal="center"/>
    </xf>
    <xf numFmtId="165" fontId="4" fillId="3" borderId="1" xfId="1" applyNumberFormat="1" applyFont="1" applyFill="1" applyBorder="1" applyAlignment="1">
      <alignment horizontal="center"/>
    </xf>
    <xf numFmtId="165" fontId="4" fillId="0" borderId="1" xfId="1" applyNumberFormat="1" applyFont="1" applyBorder="1"/>
    <xf numFmtId="165" fontId="4" fillId="0" borderId="1" xfId="1" applyNumberFormat="1" applyFont="1" applyFill="1" applyBorder="1" applyAlignment="1">
      <alignment horizontal="center"/>
    </xf>
    <xf numFmtId="165" fontId="4" fillId="0" borderId="0" xfId="1" applyNumberFormat="1" applyFont="1"/>
    <xf numFmtId="165" fontId="3" fillId="0" borderId="1" xfId="1" applyNumberFormat="1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165" fontId="4" fillId="0" borderId="1" xfId="1" applyNumberFormat="1" applyFont="1" applyBorder="1" applyAlignment="1">
      <alignment horizontal="center" vertical="center"/>
    </xf>
    <xf numFmtId="165" fontId="4" fillId="3" borderId="1" xfId="1" applyNumberFormat="1" applyFont="1" applyFill="1" applyBorder="1" applyAlignment="1">
      <alignment horizontal="center" vertical="center"/>
    </xf>
    <xf numFmtId="165" fontId="4" fillId="0" borderId="1" xfId="1" applyNumberFormat="1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65" fontId="3" fillId="0" borderId="1" xfId="1" applyNumberFormat="1" applyFont="1" applyBorder="1" applyAlignment="1">
      <alignment horizontal="center" vertical="center" wrapText="1"/>
    </xf>
    <xf numFmtId="165" fontId="1" fillId="0" borderId="1" xfId="1" applyNumberFormat="1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1"/>
  <sheetViews>
    <sheetView tabSelected="1" workbookViewId="0">
      <selection activeCell="A11" sqref="A11:D11"/>
    </sheetView>
  </sheetViews>
  <sheetFormatPr baseColWidth="10" defaultColWidth="11.42578125" defaultRowHeight="12" x14ac:dyDescent="0.2"/>
  <cols>
    <col min="1" max="1" width="5" style="3" bestFit="1" customWidth="1"/>
    <col min="2" max="2" width="21.85546875" style="3" customWidth="1"/>
    <col min="3" max="3" width="5.5703125" style="14" customWidth="1"/>
    <col min="4" max="4" width="5.28515625" style="3" customWidth="1"/>
    <col min="5" max="15" width="10.42578125" style="12" customWidth="1"/>
    <col min="16" max="16" width="15.28515625" style="12" customWidth="1"/>
    <col min="17" max="16384" width="11.42578125" style="3"/>
  </cols>
  <sheetData>
    <row r="1" spans="1:16" x14ac:dyDescent="0.2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</row>
    <row r="2" spans="1:16" ht="47.25" customHeight="1" x14ac:dyDescent="0.2">
      <c r="A2" s="25" t="s">
        <v>19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</row>
    <row r="3" spans="1:16" ht="11.25" customHeight="1" x14ac:dyDescent="0.2">
      <c r="A3" s="23" t="s">
        <v>1</v>
      </c>
      <c r="B3" s="24"/>
      <c r="C3" s="24"/>
      <c r="D3" s="24"/>
      <c r="E3" s="28" t="s">
        <v>2</v>
      </c>
      <c r="F3" s="28"/>
      <c r="G3" s="28"/>
      <c r="H3" s="28" t="s">
        <v>3</v>
      </c>
      <c r="I3" s="28"/>
      <c r="J3" s="28"/>
      <c r="K3" s="28" t="s">
        <v>4</v>
      </c>
      <c r="L3" s="28"/>
      <c r="M3" s="28"/>
      <c r="N3" s="27" t="s">
        <v>5</v>
      </c>
      <c r="O3" s="27"/>
      <c r="P3" s="27"/>
    </row>
    <row r="4" spans="1:16" ht="12" customHeight="1" x14ac:dyDescent="0.2">
      <c r="A4" s="24"/>
      <c r="B4" s="24"/>
      <c r="C4" s="24"/>
      <c r="D4" s="24"/>
      <c r="E4" s="28"/>
      <c r="F4" s="28"/>
      <c r="G4" s="28"/>
      <c r="H4" s="28"/>
      <c r="I4" s="28"/>
      <c r="J4" s="28"/>
      <c r="K4" s="28"/>
      <c r="L4" s="28"/>
      <c r="M4" s="28"/>
      <c r="N4" s="27"/>
      <c r="O4" s="27"/>
      <c r="P4" s="27"/>
    </row>
    <row r="5" spans="1:16" ht="27.75" customHeight="1" x14ac:dyDescent="0.2">
      <c r="A5" s="4" t="s">
        <v>6</v>
      </c>
      <c r="B5" s="1"/>
      <c r="C5" s="1" t="s">
        <v>7</v>
      </c>
      <c r="D5" s="4" t="s">
        <v>8</v>
      </c>
      <c r="E5" s="7" t="s">
        <v>9</v>
      </c>
      <c r="F5" s="7" t="s">
        <v>10</v>
      </c>
      <c r="G5" s="13" t="s">
        <v>11</v>
      </c>
      <c r="H5" s="7" t="s">
        <v>9</v>
      </c>
      <c r="I5" s="7" t="s">
        <v>10</v>
      </c>
      <c r="J5" s="13" t="s">
        <v>11</v>
      </c>
      <c r="K5" s="7" t="s">
        <v>9</v>
      </c>
      <c r="L5" s="7" t="s">
        <v>10</v>
      </c>
      <c r="M5" s="13" t="s">
        <v>11</v>
      </c>
      <c r="N5" s="7" t="s">
        <v>9</v>
      </c>
      <c r="O5" s="7" t="s">
        <v>10</v>
      </c>
      <c r="P5" s="13" t="s">
        <v>11</v>
      </c>
    </row>
    <row r="6" spans="1:16" ht="26.25" customHeight="1" x14ac:dyDescent="0.2">
      <c r="A6" s="15">
        <v>1</v>
      </c>
      <c r="B6" s="16" t="s">
        <v>12</v>
      </c>
      <c r="C6" s="15" t="s">
        <v>13</v>
      </c>
      <c r="D6" s="15">
        <v>30</v>
      </c>
      <c r="E6" s="17">
        <v>52000</v>
      </c>
      <c r="F6" s="18">
        <f>ROUND((E6*19%),0)</f>
        <v>9880</v>
      </c>
      <c r="G6" s="18">
        <f>E6+F6</f>
        <v>61880</v>
      </c>
      <c r="H6" s="18">
        <v>50000</v>
      </c>
      <c r="I6" s="18">
        <f>ROUND((H6*19%),0)</f>
        <v>9500</v>
      </c>
      <c r="J6" s="18">
        <f>H6+I6</f>
        <v>59500</v>
      </c>
      <c r="K6" s="18">
        <v>55900</v>
      </c>
      <c r="L6" s="18">
        <f>ROUND((K6*19%),0)</f>
        <v>10621</v>
      </c>
      <c r="M6" s="18">
        <f>K6+L6</f>
        <v>66521</v>
      </c>
      <c r="N6" s="19">
        <f>ROUND(((E6+H6+K6)/3),0)</f>
        <v>52633</v>
      </c>
      <c r="O6" s="18">
        <f>ROUND((N6*19%),0)</f>
        <v>10000</v>
      </c>
      <c r="P6" s="19">
        <f>(N6+O6)*D6</f>
        <v>1878990</v>
      </c>
    </row>
    <row r="7" spans="1:16" x14ac:dyDescent="0.2">
      <c r="A7" s="5">
        <v>2</v>
      </c>
      <c r="B7" s="6" t="s">
        <v>14</v>
      </c>
      <c r="C7" s="5" t="s">
        <v>13</v>
      </c>
      <c r="D7" s="5">
        <v>30</v>
      </c>
      <c r="E7" s="8">
        <v>77985</v>
      </c>
      <c r="F7" s="9">
        <f t="shared" ref="F7:F10" si="0">ROUND((E7*19%),0)</f>
        <v>14817</v>
      </c>
      <c r="G7" s="9">
        <f t="shared" ref="G7:G10" si="1">E7+F7</f>
        <v>92802</v>
      </c>
      <c r="H7" s="9">
        <v>80000</v>
      </c>
      <c r="I7" s="9">
        <f t="shared" ref="I7:I10" si="2">ROUND((H7*19%),0)</f>
        <v>15200</v>
      </c>
      <c r="J7" s="9">
        <f t="shared" ref="J7:J10" si="3">H7+I7</f>
        <v>95200</v>
      </c>
      <c r="K7" s="9">
        <v>90300</v>
      </c>
      <c r="L7" s="9">
        <f>ROUND((K7*19%),0)</f>
        <v>17157</v>
      </c>
      <c r="M7" s="9">
        <f>K7+L7</f>
        <v>107457</v>
      </c>
      <c r="N7" s="10">
        <f t="shared" ref="N7:N10" si="4">ROUND(((E7+H7+K7)/3),0)</f>
        <v>82762</v>
      </c>
      <c r="O7" s="9">
        <f t="shared" ref="O7:O10" si="5">ROUND((N7*19%),0)</f>
        <v>15725</v>
      </c>
      <c r="P7" s="10">
        <f t="shared" ref="P7:P10" si="6">(N7+O7)*D7</f>
        <v>2954610</v>
      </c>
    </row>
    <row r="8" spans="1:16" x14ac:dyDescent="0.2">
      <c r="A8" s="5">
        <v>3</v>
      </c>
      <c r="B8" s="6" t="s">
        <v>15</v>
      </c>
      <c r="C8" s="5" t="s">
        <v>13</v>
      </c>
      <c r="D8" s="5">
        <v>32</v>
      </c>
      <c r="E8" s="8">
        <v>57935</v>
      </c>
      <c r="F8" s="9">
        <f t="shared" si="0"/>
        <v>11008</v>
      </c>
      <c r="G8" s="9">
        <f t="shared" si="1"/>
        <v>68943</v>
      </c>
      <c r="H8" s="9">
        <v>75000</v>
      </c>
      <c r="I8" s="9">
        <f t="shared" si="2"/>
        <v>14250</v>
      </c>
      <c r="J8" s="9">
        <f t="shared" si="3"/>
        <v>89250</v>
      </c>
      <c r="K8" s="9">
        <v>93500</v>
      </c>
      <c r="L8" s="9">
        <f t="shared" ref="L8:L10" si="7">ROUND((K8*19%),0)</f>
        <v>17765</v>
      </c>
      <c r="M8" s="9">
        <f t="shared" ref="M8:M10" si="8">K8+L8</f>
        <v>111265</v>
      </c>
      <c r="N8" s="10">
        <f t="shared" si="4"/>
        <v>75478</v>
      </c>
      <c r="O8" s="9">
        <f t="shared" si="5"/>
        <v>14341</v>
      </c>
      <c r="P8" s="10">
        <f t="shared" si="6"/>
        <v>2874208</v>
      </c>
    </row>
    <row r="9" spans="1:16" x14ac:dyDescent="0.2">
      <c r="A9" s="5">
        <v>4</v>
      </c>
      <c r="B9" s="6" t="s">
        <v>16</v>
      </c>
      <c r="C9" s="5" t="s">
        <v>13</v>
      </c>
      <c r="D9" s="5">
        <v>50</v>
      </c>
      <c r="E9" s="8">
        <v>67849</v>
      </c>
      <c r="F9" s="9">
        <f t="shared" si="0"/>
        <v>12891</v>
      </c>
      <c r="G9" s="9">
        <f t="shared" si="1"/>
        <v>80740</v>
      </c>
      <c r="H9" s="9">
        <v>65000</v>
      </c>
      <c r="I9" s="9">
        <f t="shared" si="2"/>
        <v>12350</v>
      </c>
      <c r="J9" s="9">
        <f t="shared" si="3"/>
        <v>77350</v>
      </c>
      <c r="K9" s="9">
        <v>87000</v>
      </c>
      <c r="L9" s="9">
        <f t="shared" si="7"/>
        <v>16530</v>
      </c>
      <c r="M9" s="9">
        <f t="shared" si="8"/>
        <v>103530</v>
      </c>
      <c r="N9" s="10">
        <f t="shared" si="4"/>
        <v>73283</v>
      </c>
      <c r="O9" s="9">
        <f t="shared" si="5"/>
        <v>13924</v>
      </c>
      <c r="P9" s="10">
        <f t="shared" si="6"/>
        <v>4360350</v>
      </c>
    </row>
    <row r="10" spans="1:16" x14ac:dyDescent="0.2">
      <c r="A10" s="5">
        <v>5</v>
      </c>
      <c r="B10" s="6" t="s">
        <v>17</v>
      </c>
      <c r="C10" s="5" t="s">
        <v>13</v>
      </c>
      <c r="D10" s="5">
        <v>50</v>
      </c>
      <c r="E10" s="8">
        <v>62928</v>
      </c>
      <c r="F10" s="9">
        <f t="shared" si="0"/>
        <v>11956</v>
      </c>
      <c r="G10" s="9">
        <f t="shared" si="1"/>
        <v>74884</v>
      </c>
      <c r="H10" s="11">
        <v>70000</v>
      </c>
      <c r="I10" s="9">
        <f t="shared" si="2"/>
        <v>13300</v>
      </c>
      <c r="J10" s="9">
        <f t="shared" si="3"/>
        <v>83300</v>
      </c>
      <c r="K10" s="9">
        <v>64343</v>
      </c>
      <c r="L10" s="9">
        <f t="shared" si="7"/>
        <v>12225</v>
      </c>
      <c r="M10" s="9">
        <f t="shared" si="8"/>
        <v>76568</v>
      </c>
      <c r="N10" s="10">
        <f t="shared" si="4"/>
        <v>65757</v>
      </c>
      <c r="O10" s="9">
        <f t="shared" si="5"/>
        <v>12494</v>
      </c>
      <c r="P10" s="10">
        <f t="shared" si="6"/>
        <v>3912550</v>
      </c>
    </row>
    <row r="11" spans="1:16" x14ac:dyDescent="0.2">
      <c r="A11" s="20" t="s">
        <v>18</v>
      </c>
      <c r="B11" s="21"/>
      <c r="C11" s="21"/>
      <c r="D11" s="21"/>
      <c r="E11" s="2">
        <f t="shared" ref="E11:O11" si="9">SUM(E6:E10)</f>
        <v>318697</v>
      </c>
      <c r="F11" s="2">
        <f t="shared" si="9"/>
        <v>60552</v>
      </c>
      <c r="G11" s="2">
        <f>SUM(G6:G10)</f>
        <v>379249</v>
      </c>
      <c r="H11" s="2">
        <f t="shared" si="9"/>
        <v>340000</v>
      </c>
      <c r="I11" s="2">
        <f>SUM(I6:I10)</f>
        <v>64600</v>
      </c>
      <c r="J11" s="2">
        <f>SUM(J6:J10)</f>
        <v>404600</v>
      </c>
      <c r="K11" s="2">
        <f t="shared" si="9"/>
        <v>391043</v>
      </c>
      <c r="L11" s="2">
        <f>SUM(L6:L10)</f>
        <v>74298</v>
      </c>
      <c r="M11" s="2">
        <f t="shared" si="9"/>
        <v>465341</v>
      </c>
      <c r="N11" s="2">
        <f t="shared" si="9"/>
        <v>349913</v>
      </c>
      <c r="O11" s="2">
        <f t="shared" si="9"/>
        <v>66484</v>
      </c>
      <c r="P11" s="2">
        <f>SUM(P6:P10)</f>
        <v>15980708</v>
      </c>
    </row>
  </sheetData>
  <mergeCells count="8">
    <mergeCell ref="A11:D11"/>
    <mergeCell ref="A1:P1"/>
    <mergeCell ref="A3:D4"/>
    <mergeCell ref="A2:P2"/>
    <mergeCell ref="N3:P4"/>
    <mergeCell ref="E3:G4"/>
    <mergeCell ref="H3:J4"/>
    <mergeCell ref="K3:M4"/>
  </mergeCells>
  <pageMargins left="0.7" right="0.7" top="0.75" bottom="0.75" header="0.3" footer="0.3"/>
  <pageSetup orientation="portrait" horizontalDpi="4294967292" verticalDpi="4294967292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02C57C87F72F9419B14933B0B027C6B" ma:contentTypeVersion="16" ma:contentTypeDescription="Crear nuevo documento." ma:contentTypeScope="" ma:versionID="5ffa09a3c030f0490021317290c11412">
  <xsd:schema xmlns:xsd="http://www.w3.org/2001/XMLSchema" xmlns:xs="http://www.w3.org/2001/XMLSchema" xmlns:p="http://schemas.microsoft.com/office/2006/metadata/properties" xmlns:ns3="be5811a2-d95d-46a9-81cd-b03d3645c029" xmlns:ns4="cb42281e-1a4b-441f-8857-ed647e2da93a" targetNamespace="http://schemas.microsoft.com/office/2006/metadata/properties" ma:root="true" ma:fieldsID="4bac6d39a9ecefe7ee8ffa5b15a43604" ns3:_="" ns4:_="">
    <xsd:import namespace="be5811a2-d95d-46a9-81cd-b03d3645c029"/>
    <xsd:import namespace="cb42281e-1a4b-441f-8857-ed647e2da93a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LengthInSeconds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_activity" minOccurs="0"/>
                <xsd:element ref="ns4:MediaServiceLocation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5811a2-d95d-46a9-81cd-b03d3645c02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42281e-1a4b-441f-8857-ed647e2da93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Length (seconds)" ma:internalName="MediaLengthInSeconds" ma:readOnly="true">
      <xsd:simpleType>
        <xsd:restriction base="dms:Unknown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cb42281e-1a4b-441f-8857-ed647e2da93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9A00020-C714-4179-8B59-E83DA154CD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e5811a2-d95d-46a9-81cd-b03d3645c029"/>
    <ds:schemaRef ds:uri="cb42281e-1a4b-441f-8857-ed647e2da93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2DCE011-62C8-48DC-9D3A-F756C36A20B9}">
  <ds:schemaRefs>
    <ds:schemaRef ds:uri="http://schemas.microsoft.com/office/2006/metadata/properties"/>
    <ds:schemaRef ds:uri="http://schemas.microsoft.com/office/infopath/2007/PartnerControls"/>
    <ds:schemaRef ds:uri="cb42281e-1a4b-441f-8857-ed647e2da93a"/>
  </ds:schemaRefs>
</ds:datastoreItem>
</file>

<file path=customXml/itemProps3.xml><?xml version="1.0" encoding="utf-8"?>
<ds:datastoreItem xmlns:ds="http://schemas.openxmlformats.org/officeDocument/2006/customXml" ds:itemID="{55925667-AC30-4534-8F28-A1DE209FA27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1 – Cuadro de precios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Gustavo Ospina</dc:creator>
  <cp:keywords/>
  <dc:description/>
  <cp:lastModifiedBy>Manuel Esteban Riaño Giraldo</cp:lastModifiedBy>
  <cp:revision/>
  <dcterms:created xsi:type="dcterms:W3CDTF">2020-09-10T02:55:18Z</dcterms:created>
  <dcterms:modified xsi:type="dcterms:W3CDTF">2024-08-30T19:50:50Z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0x010100D02C57C87F72F9419B14933B0B027C6B</vt:lpwstr>
  </property>
</Properties>
</file>