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1BF75E64-36B4-4512-B9E4-3ED0869CA821}"/>
  <workbookPr codeName="EsteLibro"/>
  <mc:AlternateContent xmlns:mc="http://schemas.openxmlformats.org/markup-compatibility/2006">
    <mc:Choice Requires="x15">
      <x15ac:absPath xmlns:x15ac="http://schemas.microsoft.com/office/spreadsheetml/2010/11/ac" url="https://d.docs.live.net/03d1f3c418f5ddcf/Desktop/"/>
    </mc:Choice>
  </mc:AlternateContent>
  <xr:revisionPtr revIDLastSave="0" documentId="8_{EE130A55-CCB4-476A-A87F-244AF34A354D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SMLMV" sheetId="8" state="hidden" r:id="rId1"/>
    <sheet name="POA" sheetId="6" state="hidden" r:id="rId2"/>
    <sheet name="Cap Finan y Organiz" sheetId="4" r:id="rId3"/>
  </sheets>
  <definedNames>
    <definedName name="_xlnm._FilterDatabase" localSheetId="0" hidden="1">SMLMV!#REF!</definedName>
    <definedName name="POSMMLV">Tabla1[PO]</definedName>
    <definedName name="SALACTUAL" localSheetId="0">SMLMV!$H$14</definedName>
    <definedName name="Z_7043DB3C_32B3_43B5_9ACE_4B1C78863594_.wvu.PrintArea" localSheetId="2" hidden="1">'Cap Finan y Organiz'!$B$1:$X$11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6" l="1"/>
  <c r="F3" i="6"/>
  <c r="E3" i="8"/>
  <c r="E4" i="8"/>
  <c r="E5" i="8"/>
  <c r="E6" i="8"/>
  <c r="E7" i="8"/>
  <c r="E8" i="8"/>
  <c r="E9" i="8"/>
  <c r="E10" i="8"/>
  <c r="E11" i="8"/>
  <c r="E12" i="8"/>
  <c r="E13" i="8"/>
  <c r="E14" i="8"/>
  <c r="G14" i="8"/>
  <c r="H14" i="8" s="1"/>
  <c r="E15" i="8"/>
  <c r="H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</calcChain>
</file>

<file path=xl/sharedStrings.xml><?xml version="1.0" encoding="utf-8"?>
<sst xmlns="http://schemas.openxmlformats.org/spreadsheetml/2006/main" count="896" uniqueCount="73">
  <si>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</si>
  <si>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</si>
  <si>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</si>
  <si>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</si>
  <si>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</si>
  <si>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</si>
  <si>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</si>
  <si>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</si>
  <si>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</si>
  <si>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</si>
  <si>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</si>
  <si>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</si>
  <si>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</si>
  <si>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</si>
  <si>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</si>
  <si>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</si>
  <si>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</si>
  <si>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</si>
  <si>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</si>
  <si>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</si>
  <si>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VALOR PATRIMONIO REQUERIDO MODULOS ADJUDICADOS</t>
  </si>
  <si>
    <t>CALIDAD DE MIPYME</t>
  </si>
  <si>
    <t>SMMLV 2011</t>
  </si>
  <si>
    <t>SMMLV 2012</t>
  </si>
  <si>
    <t>CALIDAD DE MIPYME EN SMMLV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</si>
  <si>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</si>
  <si>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</si>
  <si>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</si>
  <si>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</si>
  <si>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</si>
  <si>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</si>
  <si>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</si>
  <si>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</si>
  <si>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</si>
  <si>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</si>
  <si>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</si>
  <si>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CAPITAL DE TRABAJO
(Activo Corriente - Pasivo Corriente)</t>
  </si>
  <si>
    <t>PATRIMONIO
(Activo Total - Pasivo Total)</t>
  </si>
  <si>
    <t>PATRIMONIO ROE
(Activo Total - Pasivo Total)</t>
  </si>
  <si>
    <t/>
  </si>
  <si>
    <t>PLAZO (N)</t>
  </si>
  <si>
    <t>SUBDIRECCIÓN DE PROCESOS DE SELECCIÓN CONTRACTUALES</t>
  </si>
  <si>
    <t>Anticipo ( % )</t>
  </si>
  <si>
    <t>ANTICIPO ($)</t>
  </si>
  <si>
    <t>HÁBIL/NO HÁBIL</t>
  </si>
  <si>
    <t>Fórmula: Razón Cobertura Intereses = UO/GI &gt;= 1</t>
  </si>
  <si>
    <t>PLAZO</t>
  </si>
  <si>
    <t>01,01,2024.</t>
  </si>
  <si>
    <t>NO VÁLIDO</t>
  </si>
  <si>
    <t>VÁLIDO</t>
  </si>
  <si>
    <t>VALIDACIÓN</t>
  </si>
  <si>
    <t>SALARIO ACTUAL</t>
  </si>
  <si>
    <t>FECHA ACTUAL</t>
  </si>
  <si>
    <t>INCREMENTO</t>
  </si>
  <si>
    <t>SMLM</t>
  </si>
  <si>
    <t>PERIODO</t>
  </si>
  <si>
    <t>No. De  Propuestas</t>
  </si>
  <si>
    <t>Fórmula: Liquidez=AC/PC&gt;=0,42</t>
  </si>
  <si>
    <t>Fórmula: Endeudamiento = Pas.T/Act.Tot. &lt;= 75%</t>
  </si>
  <si>
    <t>Fórmula:                        ROE=UO/Pat.ROE&gt;=0%</t>
  </si>
  <si>
    <t>Fórmula:                        ROE=UO/Act.Tot.&gt;=0%</t>
  </si>
  <si>
    <t>LICITACION PUBLICA No. SA-MC-DEO-SGI-006-2024</t>
  </si>
  <si>
    <t>COOPERATIVA DE TRABAJO ASOCIADO DE MANTENIMIENTO Y CONSERVACION DE VIAS DE MOMPOS</t>
  </si>
  <si>
    <t>COOPERATIVA DE TRABAJO ASOCIADO LA CORDIALIDAD SIGLA</t>
  </si>
  <si>
    <t>COOPERATIVA DE TRABAJO ASOCIADO DE BOSCONIA</t>
  </si>
  <si>
    <t>INDEV S.A.S.</t>
  </si>
  <si>
    <t xml:space="preserve">COOPERATIVA DE TRABAJO ASOCIADO DEL SUR DEL ATLANTICO SIGLA COOSUR       
C.T.A. </t>
  </si>
  <si>
    <t xml:space="preserve">COOPERATIVA DE TRABAJO ASOCIADO DEL SUR DEL ATLANTICO SIGLA COOSUR C.T.A. </t>
  </si>
  <si>
    <t>JIREH CONSTRUCTORES MANTENIMIENTOS DE VIAS S.A.S.</t>
  </si>
  <si>
    <t>COOPERATIVA DE TRABAJO ASOCIADO TENERIFE GRANDE</t>
  </si>
  <si>
    <t>HÁBIL</t>
  </si>
  <si>
    <t>MIPYME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</si>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</sst>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_ * #,##0_ ;_ * \-#,##0_ ;_ * &quot;-&quot;??_ ;_ @_ "/>
    <numFmt numFmtId="171" formatCode="0.0%"/>
    <numFmt numFmtId="172" formatCode="0.000"/>
    <numFmt numFmtId="173" formatCode="mmmm\ d\,\ yyyy"/>
    <numFmt numFmtId="174" formatCode="dd\-mm\-yyyy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Arial Narrow"/>
      <family val="2"/>
    </font>
    <font>
      <b/>
      <sz val="9"/>
      <color theme="0"/>
      <name val="Arial Narrow"/>
      <family val="2"/>
    </font>
    <font>
      <b/>
      <sz val="11"/>
      <color theme="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8"/>
      <color indexed="2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rgb="FF966A6A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rgb="FFBE8C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8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0" fontId="3" fillId="0" borderId="0"/>
    <xf numFmtId="0" fontId="1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18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0" fontId="1" fillId="0" borderId="0"/>
    <xf numFmtId="0" fontId="3" fillId="0" borderId="0"/>
  </cellStyleXfs>
  <cellXfs count="173">
    <xf numFmtId="0" fontId="0" fillId="0" borderId="0" xfId="0"/>
    <xf numFmtId="0" fontId="8" fillId="3" borderId="13" xfId="0" applyFont="1" applyFill="1" applyBorder="1" applyAlignment="1">
      <alignment horizontal="center" vertical="center" wrapText="1"/>
    </xf>
    <xf numFmtId="169" fontId="8" fillId="3" borderId="11" xfId="1" applyFont="1" applyFill="1" applyBorder="1" applyAlignment="1">
      <alignment horizontal="center" vertical="center" wrapText="1"/>
    </xf>
    <xf numFmtId="167" fontId="13" fillId="3" borderId="11" xfId="1" applyNumberFormat="1" applyFont="1" applyFill="1" applyBorder="1" applyAlignment="1">
      <alignment horizontal="center" vertical="center" wrapText="1"/>
    </xf>
    <xf numFmtId="169" fontId="9" fillId="0" borderId="11" xfId="1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9" fontId="12" fillId="3" borderId="11" xfId="5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 wrapText="1"/>
    </xf>
    <xf numFmtId="168" fontId="9" fillId="2" borderId="16" xfId="2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168" fontId="9" fillId="2" borderId="12" xfId="2" applyFont="1" applyFill="1" applyBorder="1" applyAlignment="1">
      <alignment vertical="center" wrapText="1"/>
    </xf>
    <xf numFmtId="0" fontId="9" fillId="2" borderId="22" xfId="0" applyFont="1" applyFill="1" applyBorder="1" applyAlignment="1">
      <alignment vertical="center" wrapText="1"/>
    </xf>
    <xf numFmtId="168" fontId="9" fillId="2" borderId="23" xfId="2" applyFont="1" applyFill="1" applyBorder="1" applyAlignment="1">
      <alignment vertical="center" wrapText="1"/>
    </xf>
    <xf numFmtId="0" fontId="6" fillId="6" borderId="16" xfId="0" applyFont="1" applyFill="1" applyBorder="1"/>
    <xf numFmtId="0" fontId="6" fillId="6" borderId="12" xfId="0" applyFont="1" applyFill="1" applyBorder="1"/>
    <xf numFmtId="171" fontId="10" fillId="0" borderId="11" xfId="5" applyNumberFormat="1" applyFont="1" applyFill="1" applyBorder="1" applyAlignment="1">
      <alignment horizontal="center" vertical="center" wrapText="1"/>
    </xf>
    <xf numFmtId="169" fontId="4" fillId="6" borderId="30" xfId="1" applyFont="1" applyFill="1" applyBorder="1"/>
    <xf numFmtId="169" fontId="4" fillId="6" borderId="32" xfId="1" applyFont="1" applyFill="1" applyBorder="1"/>
    <xf numFmtId="171" fontId="13" fillId="3" borderId="11" xfId="5" applyNumberFormat="1" applyFont="1" applyFill="1" applyBorder="1" applyAlignment="1">
      <alignment horizontal="center" vertical="center" wrapText="1"/>
    </xf>
    <xf numFmtId="0" fontId="5" fillId="5" borderId="0" xfId="0" applyFont="1" applyFill="1"/>
    <xf numFmtId="169" fontId="5" fillId="5" borderId="0" xfId="0" applyNumberFormat="1" applyFont="1" applyFill="1"/>
    <xf numFmtId="0" fontId="5" fillId="5" borderId="0" xfId="0" applyFont="1" applyFill="1" applyAlignment="1">
      <alignment horizontal="center"/>
    </xf>
    <xf numFmtId="169" fontId="5" fillId="5" borderId="0" xfId="1" applyFont="1" applyFill="1" applyAlignment="1">
      <alignment horizontal="center"/>
    </xf>
    <xf numFmtId="167" fontId="5" fillId="5" borderId="0" xfId="0" applyNumberFormat="1" applyFont="1" applyFill="1" applyAlignment="1">
      <alignment horizontal="center"/>
    </xf>
    <xf numFmtId="171" fontId="5" fillId="5" borderId="0" xfId="5" applyNumberFormat="1" applyFont="1" applyFill="1"/>
    <xf numFmtId="9" fontId="9" fillId="5" borderId="5" xfId="0" applyNumberFormat="1" applyFont="1" applyFill="1" applyBorder="1" applyAlignment="1">
      <alignment vertical="center"/>
    </xf>
    <xf numFmtId="9" fontId="9" fillId="5" borderId="1" xfId="0" applyNumberFormat="1" applyFont="1" applyFill="1" applyBorder="1" applyAlignment="1">
      <alignment vertical="center"/>
    </xf>
    <xf numFmtId="9" fontId="9" fillId="5" borderId="0" xfId="0" applyNumberFormat="1" applyFont="1" applyFill="1" applyAlignment="1">
      <alignment vertical="center"/>
    </xf>
    <xf numFmtId="0" fontId="5" fillId="5" borderId="1" xfId="0" applyFont="1" applyFill="1" applyBorder="1"/>
    <xf numFmtId="0" fontId="5" fillId="5" borderId="7" xfId="0" applyFont="1" applyFill="1" applyBorder="1"/>
    <xf numFmtId="171" fontId="5" fillId="5" borderId="0" xfId="5" applyNumberFormat="1" applyFont="1" applyFill="1" applyBorder="1"/>
    <xf numFmtId="0" fontId="5" fillId="5" borderId="9" xfId="0" applyFont="1" applyFill="1" applyBorder="1"/>
    <xf numFmtId="0" fontId="7" fillId="3" borderId="4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9" fontId="9" fillId="5" borderId="1" xfId="0" applyNumberFormat="1" applyFont="1" applyFill="1" applyBorder="1" applyAlignment="1">
      <alignment horizontal="center" vertical="center"/>
    </xf>
    <xf numFmtId="169" fontId="8" fillId="3" borderId="36" xfId="1" applyFont="1" applyFill="1" applyBorder="1" applyAlignment="1">
      <alignment horizontal="center" vertical="center" wrapText="1"/>
    </xf>
    <xf numFmtId="9" fontId="12" fillId="3" borderId="36" xfId="5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167" fontId="13" fillId="3" borderId="36" xfId="1" applyNumberFormat="1" applyFont="1" applyFill="1" applyBorder="1" applyAlignment="1">
      <alignment horizontal="center" vertical="center" wrapText="1"/>
    </xf>
    <xf numFmtId="169" fontId="9" fillId="0" borderId="36" xfId="1" applyFont="1" applyFill="1" applyBorder="1" applyAlignment="1">
      <alignment horizontal="center" vertical="center" wrapText="1"/>
    </xf>
    <xf numFmtId="171" fontId="10" fillId="0" borderId="36" xfId="5" applyNumberFormat="1" applyFont="1" applyFill="1" applyBorder="1" applyAlignment="1">
      <alignment horizontal="center" vertical="center" wrapText="1"/>
    </xf>
    <xf numFmtId="171" fontId="13" fillId="3" borderId="36" xfId="5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left"/>
    </xf>
    <xf numFmtId="0" fontId="5" fillId="5" borderId="0" xfId="0" applyFont="1" applyFill="1" applyAlignment="1">
      <alignment horizontal="left"/>
    </xf>
    <xf numFmtId="167" fontId="22" fillId="8" borderId="19" xfId="0" applyNumberFormat="1" applyFont="1" applyFill="1" applyBorder="1" applyAlignment="1">
      <alignment horizontal="center" vertical="center" wrapText="1"/>
    </xf>
    <xf numFmtId="9" fontId="23" fillId="8" borderId="8" xfId="5" applyFont="1" applyFill="1" applyBorder="1" applyAlignment="1">
      <alignment horizontal="center" vertical="center"/>
    </xf>
    <xf numFmtId="169" fontId="9" fillId="9" borderId="9" xfId="1" applyFont="1" applyFill="1" applyBorder="1" applyAlignment="1">
      <alignment horizontal="center" vertical="center" wrapText="1"/>
    </xf>
    <xf numFmtId="0" fontId="9" fillId="9" borderId="3" xfId="0" quotePrefix="1" applyFont="1" applyFill="1" applyBorder="1" applyAlignment="1">
      <alignment horizontal="left" vertical="center" wrapText="1"/>
    </xf>
    <xf numFmtId="0" fontId="9" fillId="9" borderId="18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171" fontId="9" fillId="9" borderId="17" xfId="5" applyNumberFormat="1" applyFont="1" applyFill="1" applyBorder="1" applyAlignment="1">
      <alignment horizontal="center" vertical="center"/>
    </xf>
    <xf numFmtId="171" fontId="9" fillId="9" borderId="3" xfId="5" quotePrefix="1" applyNumberFormat="1" applyFont="1" applyFill="1" applyBorder="1" applyAlignment="1">
      <alignment horizontal="left" vertical="center" wrapText="1"/>
    </xf>
    <xf numFmtId="0" fontId="9" fillId="9" borderId="29" xfId="0" applyFont="1" applyFill="1" applyBorder="1" applyAlignment="1">
      <alignment horizontal="center" vertical="center"/>
    </xf>
    <xf numFmtId="0" fontId="9" fillId="9" borderId="4" xfId="0" quotePrefix="1" applyFont="1" applyFill="1" applyBorder="1" applyAlignment="1">
      <alignment horizontal="left" vertical="center" wrapText="1"/>
    </xf>
    <xf numFmtId="0" fontId="9" fillId="9" borderId="27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10" xfId="0" quotePrefix="1" applyFont="1" applyFill="1" applyBorder="1" applyAlignment="1">
      <alignment horizontal="left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2" fillId="8" borderId="20" xfId="0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9" fontId="24" fillId="8" borderId="14" xfId="5" applyFont="1" applyFill="1" applyBorder="1" applyAlignment="1">
      <alignment horizontal="center" vertical="center" wrapText="1"/>
    </xf>
    <xf numFmtId="169" fontId="22" fillId="8" borderId="14" xfId="1" applyFont="1" applyFill="1" applyBorder="1" applyAlignment="1">
      <alignment horizontal="center" vertical="center" wrapText="1"/>
    </xf>
    <xf numFmtId="170" fontId="25" fillId="8" borderId="14" xfId="1" applyNumberFormat="1" applyFont="1" applyFill="1" applyBorder="1" applyAlignment="1">
      <alignment horizontal="center" vertical="center"/>
    </xf>
    <xf numFmtId="0" fontId="22" fillId="8" borderId="14" xfId="0" applyFont="1" applyFill="1" applyBorder="1" applyAlignment="1">
      <alignment horizontal="center" vertical="center" wrapText="1"/>
    </xf>
    <xf numFmtId="0" fontId="20" fillId="8" borderId="31" xfId="0" applyFont="1" applyFill="1" applyBorder="1"/>
    <xf numFmtId="0" fontId="26" fillId="8" borderId="15" xfId="0" applyFont="1" applyFill="1" applyBorder="1"/>
    <xf numFmtId="0" fontId="22" fillId="8" borderId="33" xfId="0" applyFont="1" applyFill="1" applyBorder="1" applyAlignment="1">
      <alignment horizontal="center" vertical="center" wrapText="1"/>
    </xf>
    <xf numFmtId="0" fontId="23" fillId="8" borderId="8" xfId="1" applyNumberFormat="1" applyFont="1" applyFill="1" applyBorder="1" applyAlignment="1">
      <alignment horizontal="center" vertical="center"/>
    </xf>
    <xf numFmtId="0" fontId="23" fillId="8" borderId="12" xfId="1" applyNumberFormat="1" applyFont="1" applyFill="1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14" fillId="10" borderId="23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 wrapText="1"/>
    </xf>
    <xf numFmtId="0" fontId="14" fillId="10" borderId="34" xfId="0" applyFont="1" applyFill="1" applyBorder="1" applyAlignment="1">
      <alignment horizontal="center" vertical="center" wrapText="1"/>
    </xf>
    <xf numFmtId="0" fontId="14" fillId="10" borderId="35" xfId="0" applyFont="1" applyFill="1" applyBorder="1" applyAlignment="1">
      <alignment horizontal="center" vertical="center" wrapText="1"/>
    </xf>
    <xf numFmtId="0" fontId="22" fillId="10" borderId="36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9" fontId="20" fillId="0" borderId="41" xfId="5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3" fillId="0" borderId="39" xfId="1" applyFont="1" applyFill="1" applyBorder="1" applyAlignment="1">
      <alignment horizontal="center" vertical="center"/>
    </xf>
    <xf numFmtId="9" fontId="3" fillId="0" borderId="39" xfId="5" applyFont="1" applyFill="1" applyBorder="1" applyAlignment="1">
      <alignment horizontal="center" vertical="center"/>
    </xf>
    <xf numFmtId="168" fontId="3" fillId="0" borderId="39" xfId="2" applyFont="1" applyFill="1" applyBorder="1" applyAlignment="1">
      <alignment horizontal="center" vertical="center"/>
    </xf>
    <xf numFmtId="0" fontId="3" fillId="5" borderId="0" xfId="6" applyFill="1"/>
    <xf numFmtId="0" fontId="27" fillId="5" borderId="0" xfId="6" applyFont="1" applyFill="1" applyAlignment="1">
      <alignment horizontal="center"/>
    </xf>
    <xf numFmtId="0" fontId="27" fillId="5" borderId="0" xfId="6" applyFont="1" applyFill="1" applyAlignment="1">
      <alignment horizontal="center" vertical="center"/>
    </xf>
    <xf numFmtId="0" fontId="15" fillId="5" borderId="0" xfId="6" applyFont="1" applyFill="1" applyAlignment="1">
      <alignment horizontal="center" vertical="center"/>
    </xf>
    <xf numFmtId="0" fontId="3" fillId="5" borderId="0" xfId="6" applyFill="1" applyAlignment="1">
      <alignment vertical="center"/>
    </xf>
    <xf numFmtId="14" fontId="28" fillId="5" borderId="0" xfId="6" applyNumberFormat="1" applyFont="1" applyFill="1"/>
    <xf numFmtId="172" fontId="15" fillId="5" borderId="0" xfId="6" applyNumberFormat="1" applyFont="1" applyFill="1" applyAlignment="1">
      <alignment horizontal="center" vertical="center"/>
    </xf>
    <xf numFmtId="4" fontId="29" fillId="5" borderId="0" xfId="6" applyNumberFormat="1" applyFont="1" applyFill="1" applyAlignment="1">
      <alignment vertical="center"/>
    </xf>
    <xf numFmtId="173" fontId="29" fillId="5" borderId="0" xfId="6" applyNumberFormat="1" applyFont="1" applyFill="1" applyAlignment="1">
      <alignment horizontal="center" vertical="center"/>
    </xf>
    <xf numFmtId="173" fontId="30" fillId="5" borderId="0" xfId="6" applyNumberFormat="1" applyFont="1" applyFill="1" applyAlignment="1">
      <alignment horizontal="center" vertical="center"/>
    </xf>
    <xf numFmtId="0" fontId="31" fillId="0" borderId="46" xfId="32" applyFont="1" applyBorder="1"/>
    <xf numFmtId="0" fontId="31" fillId="0" borderId="47" xfId="32" applyFont="1" applyBorder="1"/>
    <xf numFmtId="0" fontId="32" fillId="11" borderId="48" xfId="32" applyFont="1" applyFill="1" applyBorder="1" applyAlignment="1">
      <alignment horizontal="center" vertical="center"/>
    </xf>
    <xf numFmtId="3" fontId="4" fillId="0" borderId="45" xfId="33" applyNumberFormat="1" applyFont="1" applyBorder="1" applyAlignment="1">
      <alignment horizontal="center"/>
    </xf>
    <xf numFmtId="174" fontId="27" fillId="5" borderId="0" xfId="6" applyNumberFormat="1" applyFont="1" applyFill="1" applyAlignment="1">
      <alignment horizontal="center"/>
    </xf>
    <xf numFmtId="174" fontId="4" fillId="0" borderId="44" xfId="33" applyNumberFormat="1" applyFont="1" applyBorder="1" applyAlignment="1">
      <alignment horizontal="center"/>
    </xf>
    <xf numFmtId="0" fontId="11" fillId="12" borderId="43" xfId="33" applyFont="1" applyFill="1" applyBorder="1" applyAlignment="1">
      <alignment horizontal="centerContinuous" vertical="center"/>
    </xf>
    <xf numFmtId="0" fontId="11" fillId="12" borderId="42" xfId="33" applyFont="1" applyFill="1" applyBorder="1" applyAlignment="1">
      <alignment horizontal="centerContinuous" vertical="center"/>
    </xf>
    <xf numFmtId="3" fontId="3" fillId="5" borderId="0" xfId="33" applyNumberFormat="1" applyFill="1"/>
    <xf numFmtId="0" fontId="27" fillId="5" borderId="0" xfId="33" applyFont="1" applyFill="1" applyAlignment="1">
      <alignment horizontal="center"/>
    </xf>
    <xf numFmtId="2" fontId="15" fillId="5" borderId="0" xfId="6" applyNumberFormat="1" applyFont="1" applyFill="1" applyAlignment="1">
      <alignment horizontal="center" vertical="center"/>
    </xf>
    <xf numFmtId="0" fontId="29" fillId="5" borderId="0" xfId="6" applyFont="1" applyFill="1" applyAlignment="1">
      <alignment horizontal="center" vertical="center"/>
    </xf>
    <xf numFmtId="0" fontId="25" fillId="8" borderId="14" xfId="1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3" fillId="4" borderId="21" xfId="1" applyNumberFormat="1" applyFont="1" applyFill="1" applyBorder="1" applyAlignment="1">
      <alignment horizontal="center" vertical="center"/>
    </xf>
    <xf numFmtId="0" fontId="13" fillId="4" borderId="36" xfId="1" applyNumberFormat="1" applyFont="1" applyFill="1" applyBorder="1" applyAlignment="1">
      <alignment horizontal="center" vertical="center"/>
    </xf>
    <xf numFmtId="0" fontId="13" fillId="4" borderId="11" xfId="1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2" fillId="8" borderId="37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22" fillId="10" borderId="11" xfId="0" applyFont="1" applyFill="1" applyBorder="1" applyAlignment="1">
      <alignment horizontal="center" vertical="center" wrapText="1"/>
    </xf>
    <xf numFmtId="0" fontId="33" fillId="8" borderId="28" xfId="0" applyFont="1" applyFill="1" applyBorder="1" applyAlignment="1">
      <alignment horizontal="center" vertical="center" wrapText="1"/>
    </xf>
    <xf numFmtId="169" fontId="0" fillId="4" borderId="11" xfId="1" applyFont="1" applyFill="1" applyBorder="1" applyAlignment="1">
      <alignment horizontal="center" vertical="center"/>
    </xf>
    <xf numFmtId="170" fontId="0" fillId="4" borderId="11" xfId="1" applyNumberFormat="1" applyFont="1" applyFill="1" applyBorder="1" applyAlignment="1">
      <alignment horizontal="center" vertical="center"/>
    </xf>
    <xf numFmtId="169" fontId="0" fillId="4" borderId="36" xfId="1" applyFont="1" applyFill="1" applyBorder="1" applyAlignment="1">
      <alignment horizontal="center" vertical="center"/>
    </xf>
    <xf numFmtId="170" fontId="0" fillId="4" borderId="36" xfId="1" applyNumberFormat="1" applyFont="1" applyFill="1" applyBorder="1" applyAlignment="1">
      <alignment horizontal="center" vertical="center"/>
    </xf>
    <xf numFmtId="170" fontId="0" fillId="4" borderId="21" xfId="1" applyNumberFormat="1" applyFont="1" applyFill="1" applyBorder="1" applyAlignment="1">
      <alignment horizontal="center" vertical="center"/>
    </xf>
    <xf numFmtId="169" fontId="0" fillId="8" borderId="14" xfId="1" applyFont="1" applyFill="1" applyBorder="1" applyAlignment="1">
      <alignment horizontal="center" vertical="center"/>
    </xf>
    <xf numFmtId="170" fontId="0" fillId="8" borderId="14" xfId="1" applyNumberFormat="1" applyFont="1" applyFill="1" applyBorder="1" applyAlignment="1">
      <alignment horizontal="center" vertical="center"/>
    </xf>
    <xf numFmtId="0" fontId="24" fillId="8" borderId="14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22" fillId="7" borderId="37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29" fillId="5" borderId="0" xfId="6" applyFont="1" applyFill="1" applyAlignment="1">
      <alignment horizontal="center" vertical="center"/>
    </xf>
    <xf numFmtId="9" fontId="9" fillId="9" borderId="18" xfId="5" applyFont="1" applyFill="1" applyBorder="1" applyAlignment="1">
      <alignment horizontal="center" vertical="center" wrapText="1"/>
    </xf>
    <xf numFmtId="9" fontId="9" fillId="9" borderId="27" xfId="5" applyFont="1" applyFill="1" applyBorder="1" applyAlignment="1">
      <alignment horizontal="center" vertical="center" wrapText="1"/>
    </xf>
    <xf numFmtId="0" fontId="9" fillId="10" borderId="27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  <xf numFmtId="167" fontId="22" fillId="8" borderId="28" xfId="0" applyNumberFormat="1" applyFont="1" applyFill="1" applyBorder="1" applyAlignment="1">
      <alignment horizontal="center" vertical="center" wrapText="1"/>
    </xf>
    <xf numFmtId="167" fontId="22" fillId="8" borderId="29" xfId="0" applyNumberFormat="1" applyFont="1" applyFill="1" applyBorder="1" applyAlignment="1">
      <alignment horizontal="center" vertical="center" wrapText="1"/>
    </xf>
    <xf numFmtId="0" fontId="11" fillId="9" borderId="5" xfId="0" quotePrefix="1" applyFont="1" applyFill="1" applyBorder="1" applyAlignment="1">
      <alignment horizontal="center" vertical="center" wrapText="1"/>
    </xf>
    <xf numFmtId="0" fontId="11" fillId="9" borderId="7" xfId="0" quotePrefix="1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21" fillId="8" borderId="28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/>
    </xf>
    <xf numFmtId="0" fontId="21" fillId="8" borderId="29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 wrapText="1"/>
    </xf>
    <xf numFmtId="0" fontId="21" fillId="8" borderId="29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7" fillId="3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167" fontId="22" fillId="8" borderId="5" xfId="0" applyNumberFormat="1" applyFont="1" applyFill="1" applyBorder="1" applyAlignment="1">
      <alignment horizontal="center" vertical="center" wrapText="1"/>
    </xf>
    <xf numFmtId="167" fontId="22" fillId="8" borderId="7" xfId="0" applyNumberFormat="1" applyFont="1" applyFill="1" applyBorder="1" applyAlignment="1">
      <alignment horizontal="center" vertical="center" wrapText="1"/>
    </xf>
    <xf numFmtId="0" fontId="11" fillId="9" borderId="18" xfId="0" applyFont="1" applyFill="1" applyBorder="1" applyAlignment="1">
      <alignment horizontal="center" vertical="center" textRotation="90" wrapText="1"/>
    </xf>
    <xf numFmtId="0" fontId="3" fillId="9" borderId="27" xfId="0" applyFont="1" applyFill="1" applyBorder="1" applyAlignment="1">
      <alignment textRotation="90"/>
    </xf>
    <xf numFmtId="0" fontId="11" fillId="9" borderId="20" xfId="0" quotePrefix="1" applyFont="1" applyFill="1" applyBorder="1" applyAlignment="1">
      <alignment horizontal="center" vertical="center" wrapText="1"/>
    </xf>
    <xf numFmtId="0" fontId="11" fillId="9" borderId="15" xfId="0" quotePrefix="1" applyFont="1" applyFill="1" applyBorder="1" applyAlignment="1">
      <alignment horizontal="center" vertical="center" wrapText="1"/>
    </xf>
    <xf numFmtId="0" fontId="11" fillId="9" borderId="1" xfId="0" quotePrefix="1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wrapText="1"/>
    </xf>
    <xf numFmtId="0" fontId="9" fillId="9" borderId="27" xfId="0" applyFont="1" applyFill="1" applyBorder="1" applyAlignment="1">
      <alignment horizontal="center" vertical="center" wrapText="1"/>
    </xf>
    <xf numFmtId="167" fontId="9" fillId="7" borderId="18" xfId="0" applyNumberFormat="1" applyFont="1" applyFill="1" applyBorder="1" applyAlignment="1">
      <alignment horizontal="center" vertical="center" wrapText="1"/>
    </xf>
    <xf numFmtId="167" fontId="9" fillId="7" borderId="27" xfId="0" applyNumberFormat="1" applyFont="1" applyFill="1" applyBorder="1" applyAlignment="1">
      <alignment horizontal="center" vertical="center" wrapText="1"/>
    </xf>
    <xf numFmtId="167" fontId="9" fillId="7" borderId="26" xfId="0" applyNumberFormat="1" applyFont="1" applyFill="1" applyBorder="1" applyAlignment="1">
      <alignment horizontal="center" vertical="center" wrapText="1"/>
    </xf>
    <xf numFmtId="167" fontId="9" fillId="9" borderId="2" xfId="0" applyNumberFormat="1" applyFont="1" applyFill="1" applyBorder="1" applyAlignment="1">
      <alignment horizontal="center" vertical="center" wrapText="1"/>
    </xf>
    <xf numFmtId="167" fontId="9" fillId="9" borderId="27" xfId="0" applyNumberFormat="1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textRotation="90"/>
    </xf>
    <xf numFmtId="0" fontId="9" fillId="9" borderId="27" xfId="0" applyFont="1" applyFill="1" applyBorder="1" applyAlignment="1">
      <alignment horizontal="center" vertical="center" textRotation="90"/>
    </xf>
    <xf numFmtId="0" fontId="9" fillId="9" borderId="26" xfId="0" applyFont="1" applyFill="1" applyBorder="1" applyAlignment="1">
      <alignment horizontal="center" vertical="center" textRotation="90"/>
    </xf>
    <xf numFmtId="0" fontId="9" fillId="9" borderId="7" xfId="0" applyFont="1" applyFill="1" applyBorder="1" applyAlignment="1">
      <alignment horizontal="center" vertical="center" textRotation="90"/>
    </xf>
    <xf numFmtId="0" fontId="9" fillId="9" borderId="9" xfId="0" applyFont="1" applyFill="1" applyBorder="1" applyAlignment="1">
      <alignment horizontal="center" vertical="center" textRotation="90"/>
    </xf>
    <xf numFmtId="0" fontId="9" fillId="9" borderId="8" xfId="0" applyFont="1" applyFill="1" applyBorder="1" applyAlignment="1">
      <alignment horizontal="center" vertical="center" textRotation="90"/>
    </xf>
    <xf numFmtId="9" fontId="9" fillId="9" borderId="9" xfId="5" applyFont="1" applyFill="1" applyBorder="1" applyAlignment="1">
      <alignment horizontal="center" vertical="center" wrapText="1"/>
    </xf>
    <xf numFmtId="169" fontId="9" fillId="9" borderId="27" xfId="1" applyFont="1" applyFill="1" applyBorder="1" applyAlignment="1">
      <alignment horizontal="center" vertical="center" wrapText="1"/>
    </xf>
    <xf numFmtId="0" fontId="9" fillId="9" borderId="27" xfId="0" quotePrefix="1" applyFont="1" applyFill="1" applyBorder="1" applyAlignment="1">
      <alignment horizontal="center" vertical="center" wrapText="1"/>
    </xf>
  </cellXfs>
  <cellStyles count="34">
    <cellStyle name="Millares" xfId="1" builtinId="3"/>
    <cellStyle name="Millares 12" xfId="29" xr:uid="{00000000-0005-0000-0000-000002000000}"/>
    <cellStyle name="Millares 16 8" xfId="20" xr:uid="{00000000-0005-0000-0000-000003000000}"/>
    <cellStyle name="Millares 2" xfId="10" xr:uid="{00000000-0005-0000-0000-000004000000}"/>
    <cellStyle name="Millares 2 2" xfId="13" xr:uid="{00000000-0005-0000-0000-000005000000}"/>
    <cellStyle name="Millares 3" xfId="12" xr:uid="{00000000-0005-0000-0000-000006000000}"/>
    <cellStyle name="Millares 4" xfId="27" xr:uid="{00000000-0005-0000-0000-000007000000}"/>
    <cellStyle name="Millares 43" xfId="23" xr:uid="{00000000-0005-0000-0000-000008000000}"/>
    <cellStyle name="Millares 5" xfId="21" xr:uid="{00000000-0005-0000-0000-000009000000}"/>
    <cellStyle name="Millares 66" xfId="22" xr:uid="{00000000-0005-0000-0000-00000A000000}"/>
    <cellStyle name="Moneda" xfId="2" builtinId="4"/>
    <cellStyle name="Moneda 2" xfId="8" xr:uid="{00000000-0005-0000-0000-00000C000000}"/>
    <cellStyle name="Normal" xfId="0" builtinId="0"/>
    <cellStyle name="Normal 10" xfId="19" xr:uid="{00000000-0005-0000-0000-00000E000000}"/>
    <cellStyle name="Normal 11 45 9" xfId="26" xr:uid="{00000000-0005-0000-0000-00000F000000}"/>
    <cellStyle name="Normal 12 2" xfId="25" xr:uid="{00000000-0005-0000-0000-000010000000}"/>
    <cellStyle name="Normal 2" xfId="6" xr:uid="{00000000-0005-0000-0000-000011000000}"/>
    <cellStyle name="Normal 2 2" xfId="3" xr:uid="{00000000-0005-0000-0000-000012000000}"/>
    <cellStyle name="Normal 2 2 2" xfId="33" xr:uid="{7A3AB5BA-BF2E-4457-91F8-708AAFE180E2}"/>
    <cellStyle name="Normal 3" xfId="4" xr:uid="{00000000-0005-0000-0000-000013000000}"/>
    <cellStyle name="Normal 4" xfId="7" xr:uid="{00000000-0005-0000-0000-000014000000}"/>
    <cellStyle name="Normal 4 2" xfId="32" xr:uid="{F9F8C7EA-CA16-4CA6-819E-F9A01EADCE9D}"/>
    <cellStyle name="Normal 4 3 2" xfId="15" xr:uid="{00000000-0005-0000-0000-000015000000}"/>
    <cellStyle name="Normal 5" xfId="9" xr:uid="{00000000-0005-0000-0000-000016000000}"/>
    <cellStyle name="Normal 68 2 2" xfId="30" xr:uid="{00000000-0005-0000-0000-000017000000}"/>
    <cellStyle name="Normal 73" xfId="17" xr:uid="{00000000-0005-0000-0000-000018000000}"/>
    <cellStyle name="Porcentaje" xfId="5" builtinId="5"/>
    <cellStyle name="Porcentaje 2" xfId="18" xr:uid="{00000000-0005-0000-0000-00001B000000}"/>
    <cellStyle name="Porcentaje 3" xfId="14" xr:uid="{00000000-0005-0000-0000-00001C000000}"/>
    <cellStyle name="Porcentaje 3 2 2" xfId="16" xr:uid="{00000000-0005-0000-0000-00001D000000}"/>
    <cellStyle name="Porcentaje 8" xfId="24" xr:uid="{00000000-0005-0000-0000-00001E000000}"/>
    <cellStyle name="Porcentaje 8 2" xfId="28" xr:uid="{00000000-0005-0000-0000-00001F000000}"/>
    <cellStyle name="Porcentual 2" xfId="11" xr:uid="{00000000-0005-0000-0000-000020000000}"/>
    <cellStyle name="Porcentual 2 2" xfId="31" xr:uid="{00000000-0005-0000-0000-000021000000}"/>
  </cellStyles>
  <dxfs count="122"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rgb="FFEBFFFF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8" formatCode="_ &quot;$&quot;\ * #,##0.00_ ;_ &quot;$&quot;\ * \-#,##0.00_ ;_ &quot;$&quot;\ * &quot;-&quot;??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_ * #,##0.00_ ;_ * \-#,##0.00_ ;_ * &quot;-&quot;??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AÑO 2024" pivot="0" count="4" xr9:uid="{4986B32C-F219-4FBA-B012-F427DD6A7048}">
      <tableStyleElement type="wholeTable" dxfId="121"/>
      <tableStyleElement type="headerRow" dxfId="120"/>
      <tableStyleElement type="firstRowStripe" dxfId="119"/>
      <tableStyleElement type="secondRowStripe" dxfId="118"/>
    </tableStyle>
  </tableStyles>
  <colors>
    <mruColors>
      <color rgb="FF966A6A"/>
      <color rgb="FF735151"/>
      <color rgb="FF644646"/>
      <color rgb="FFDBB691"/>
      <color rgb="FFC78E55"/>
      <color rgb="FFBE8C50"/>
      <color rgb="FF644623"/>
      <color rgb="FF5C5C2E"/>
      <color rgb="FFEBFFFF"/>
      <color rgb="FFC8BE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</xdr:colOff>
      <xdr:row>6</xdr:row>
      <xdr:rowOff>23812</xdr:rowOff>
    </xdr:from>
    <xdr:to>
      <xdr:col>1</xdr:col>
      <xdr:colOff>892969</xdr:colOff>
      <xdr:row>6</xdr:row>
      <xdr:rowOff>535781</xdr:rowOff>
    </xdr:to>
    <xdr:sp macro="[0]!copiar" textlink="">
      <xdr:nvSpPr>
        <xdr:cNvPr id="2" name="Rectángulo 1">
          <a:extLst>
            <a:ext uri="{FF2B5EF4-FFF2-40B4-BE49-F238E27FC236}">
              <a16:creationId xmlns:a16="http://schemas.microsoft.com/office/drawing/2014/main" id="{706A597C-239B-372F-FCBE-E0956B5AD927}"/>
            </a:ext>
          </a:extLst>
        </xdr:cNvPr>
        <xdr:cNvSpPr/>
      </xdr:nvSpPr>
      <xdr:spPr bwMode="auto">
        <a:xfrm>
          <a:off x="1345406" y="1524000"/>
          <a:ext cx="869157" cy="511969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5804DE-B632-4263-AFAD-EBABED1C292F}" name="Tabla1" displayName="Tabla1" ref="B2:F4" totalsRowShown="0" headerRowDxfId="117" tableBorderDxfId="116">
  <autoFilter ref="B2:F4" xr:uid="{AFB142BD-4EA9-4276-AB80-B7E041A0FDE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B727474-61C1-445C-8C4E-792B519AEB64}" name="Modulo" dataDxfId="115"/>
    <tableColumn id="2" xr3:uid="{24DB24D7-2F9A-41E8-8072-7C4BE3C8FB0A}" name="PO" dataDxfId="114" dataCellStyle="Millares"/>
    <tableColumn id="3" xr3:uid="{B31DD4BC-8796-4EEF-AB7B-2E57FF4209BA}" name="PLAZO" dataDxfId="113"/>
    <tableColumn id="4" xr3:uid="{76AE8D8F-B00D-44D1-8ACE-D4F1B0DC369C}" name="Anticipo ( % )" dataDxfId="112" dataCellStyle="Porcentaje"/>
    <tableColumn id="5" xr3:uid="{BA93953E-365D-40DC-A583-FEC32B215379}" name="ANTICIPO ($)" dataDxfId="111" dataCellStyle="Moneda">
      <calculatedColumnFormula>ROUND(Tabla1[[#This Row],[PO]]*Tabla1[[#This Row],[Anticipo ( % )]],0)</calculatedColumnFormula>
    </tableColumn>
  </tableColumns>
  <tableStyleInfo name="AÑO 202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97ADD-79B7-4977-8234-AFDB5916C5B6}">
  <sheetPr codeName="Hoja16"/>
  <dimension ref="A1:HH509"/>
  <sheetViews>
    <sheetView topLeftCell="A7" workbookViewId="0">
      <selection activeCell="H24" sqref="H24"/>
    </sheetView>
  </sheetViews>
  <sheetFormatPr baseColWidth="10" defaultColWidth="12.5703125" defaultRowHeight="12.75" x14ac:dyDescent="0.2"/>
  <cols>
    <col min="1" max="1" width="12.5703125" style="90"/>
    <col min="2" max="2" width="1.85546875" style="90" customWidth="1"/>
    <col min="3" max="3" width="14.140625" style="90" bestFit="1" customWidth="1"/>
    <col min="4" max="4" width="10.140625" style="90" customWidth="1"/>
    <col min="5" max="5" width="13.140625" style="89" bestFit="1" customWidth="1"/>
    <col min="6" max="6" width="12.5703125" style="88"/>
    <col min="7" max="7" width="12.5703125" style="87"/>
    <col min="8" max="8" width="85.42578125" style="86" bestFit="1" customWidth="1"/>
    <col min="9" max="16384" width="12.5703125" style="86"/>
  </cols>
  <sheetData>
    <row r="1" spans="1:8" x14ac:dyDescent="0.2">
      <c r="A1" s="130" t="s">
        <v>55</v>
      </c>
      <c r="B1" s="130"/>
      <c r="C1" s="130"/>
      <c r="D1" s="107" t="s">
        <v>54</v>
      </c>
      <c r="E1" s="89" t="s">
        <v>53</v>
      </c>
      <c r="G1" s="86"/>
    </row>
    <row r="2" spans="1:8" x14ac:dyDescent="0.2">
      <c r="A2" s="95">
        <v>29222</v>
      </c>
      <c r="B2" s="94"/>
      <c r="C2" s="94">
        <v>29587</v>
      </c>
      <c r="D2" s="93">
        <v>4500</v>
      </c>
      <c r="E2" s="106"/>
      <c r="G2" s="86"/>
    </row>
    <row r="3" spans="1:8" x14ac:dyDescent="0.2">
      <c r="A3" s="94">
        <v>29588</v>
      </c>
      <c r="B3" s="94"/>
      <c r="C3" s="94">
        <v>29952</v>
      </c>
      <c r="D3" s="93">
        <v>5700</v>
      </c>
      <c r="E3" s="92">
        <f t="shared" ref="E3:E36" si="0">+D3/D2-1</f>
        <v>0.26666666666666661</v>
      </c>
      <c r="G3" s="86"/>
    </row>
    <row r="4" spans="1:8" x14ac:dyDescent="0.2">
      <c r="A4" s="94">
        <v>29953</v>
      </c>
      <c r="B4" s="94"/>
      <c r="C4" s="94">
        <v>30317</v>
      </c>
      <c r="D4" s="93">
        <v>7410</v>
      </c>
      <c r="E4" s="92">
        <f t="shared" si="0"/>
        <v>0.30000000000000004</v>
      </c>
      <c r="G4" s="86"/>
    </row>
    <row r="5" spans="1:8" x14ac:dyDescent="0.2">
      <c r="A5" s="94">
        <v>30318</v>
      </c>
      <c r="B5" s="94"/>
      <c r="C5" s="94">
        <v>30682</v>
      </c>
      <c r="D5" s="93">
        <v>9261</v>
      </c>
      <c r="E5" s="92">
        <f t="shared" si="0"/>
        <v>0.24979757085020249</v>
      </c>
      <c r="G5" s="86"/>
    </row>
    <row r="6" spans="1:8" x14ac:dyDescent="0.2">
      <c r="A6" s="94">
        <v>30683</v>
      </c>
      <c r="B6" s="94"/>
      <c r="C6" s="94">
        <v>31048</v>
      </c>
      <c r="D6" s="93">
        <v>11298</v>
      </c>
      <c r="E6" s="92">
        <f t="shared" si="0"/>
        <v>0.21995464852607705</v>
      </c>
      <c r="G6" s="86"/>
    </row>
    <row r="7" spans="1:8" x14ac:dyDescent="0.2">
      <c r="A7" s="95">
        <v>31049</v>
      </c>
      <c r="B7" s="94"/>
      <c r="C7" s="94">
        <v>31413</v>
      </c>
      <c r="D7" s="93">
        <v>13557.6</v>
      </c>
      <c r="E7" s="92">
        <f t="shared" si="0"/>
        <v>0.19999999999999996</v>
      </c>
      <c r="G7" s="86"/>
    </row>
    <row r="8" spans="1:8" x14ac:dyDescent="0.2">
      <c r="A8" s="94">
        <v>31414</v>
      </c>
      <c r="B8" s="94"/>
      <c r="C8" s="94">
        <v>31778</v>
      </c>
      <c r="D8" s="93">
        <v>16611.400000000001</v>
      </c>
      <c r="E8" s="92">
        <f t="shared" si="0"/>
        <v>0.22524635628724865</v>
      </c>
      <c r="G8" s="86"/>
    </row>
    <row r="9" spans="1:8" x14ac:dyDescent="0.2">
      <c r="A9" s="94">
        <v>31779</v>
      </c>
      <c r="B9" s="94"/>
      <c r="C9" s="94">
        <v>32143</v>
      </c>
      <c r="D9" s="93">
        <v>20509.8</v>
      </c>
      <c r="E9" s="92">
        <f t="shared" si="0"/>
        <v>0.23468220619574498</v>
      </c>
      <c r="G9" s="86"/>
    </row>
    <row r="10" spans="1:8" x14ac:dyDescent="0.2">
      <c r="A10" s="94">
        <v>32144</v>
      </c>
      <c r="B10" s="94"/>
      <c r="C10" s="94">
        <v>32508</v>
      </c>
      <c r="D10" s="93">
        <v>25637.4</v>
      </c>
      <c r="E10" s="92">
        <f t="shared" si="0"/>
        <v>0.25000731357692429</v>
      </c>
      <c r="G10" s="86"/>
    </row>
    <row r="11" spans="1:8" x14ac:dyDescent="0.2">
      <c r="A11" s="94">
        <v>32509</v>
      </c>
      <c r="B11" s="94"/>
      <c r="C11" s="94">
        <v>32873</v>
      </c>
      <c r="D11" s="93">
        <v>32559.599999999999</v>
      </c>
      <c r="E11" s="92">
        <f t="shared" si="0"/>
        <v>0.27000397856256853</v>
      </c>
      <c r="G11" s="86"/>
    </row>
    <row r="12" spans="1:8" ht="13.5" thickBot="1" x14ac:dyDescent="0.25">
      <c r="A12" s="95">
        <v>32874</v>
      </c>
      <c r="B12" s="94"/>
      <c r="C12" s="94">
        <v>33238</v>
      </c>
      <c r="D12" s="93">
        <v>41025</v>
      </c>
      <c r="E12" s="92">
        <f t="shared" si="0"/>
        <v>0.25999705156083008</v>
      </c>
      <c r="G12" s="105"/>
      <c r="H12" s="104"/>
    </row>
    <row r="13" spans="1:8" ht="13.5" thickTop="1" x14ac:dyDescent="0.2">
      <c r="A13" s="94">
        <v>33239</v>
      </c>
      <c r="B13" s="94"/>
      <c r="C13" s="94">
        <v>33603</v>
      </c>
      <c r="D13" s="93">
        <v>51720</v>
      </c>
      <c r="E13" s="92">
        <f t="shared" si="0"/>
        <v>0.26069469835466186</v>
      </c>
      <c r="G13" s="103" t="s">
        <v>52</v>
      </c>
      <c r="H13" s="102" t="s">
        <v>51</v>
      </c>
    </row>
    <row r="14" spans="1:8" ht="13.5" thickBot="1" x14ac:dyDescent="0.25">
      <c r="A14" s="94">
        <v>33604</v>
      </c>
      <c r="B14" s="94"/>
      <c r="C14" s="94">
        <v>33969</v>
      </c>
      <c r="D14" s="93">
        <v>65190</v>
      </c>
      <c r="E14" s="92">
        <f t="shared" si="0"/>
        <v>0.26044083526682127</v>
      </c>
      <c r="G14" s="101">
        <f ca="1">TODAY()</f>
        <v>45503</v>
      </c>
      <c r="H14" s="99">
        <f ca="1">LOOKUP(G14,A2:A107,D2:D107)</f>
        <v>1300000</v>
      </c>
    </row>
    <row r="15" spans="1:8" ht="14.25" thickTop="1" thickBot="1" x14ac:dyDescent="0.25">
      <c r="A15" s="94">
        <v>33970</v>
      </c>
      <c r="B15" s="94"/>
      <c r="C15" s="94">
        <v>34334</v>
      </c>
      <c r="D15" s="93">
        <v>81510</v>
      </c>
      <c r="E15" s="92">
        <f t="shared" si="0"/>
        <v>0.25034514496088356</v>
      </c>
      <c r="G15" s="100">
        <v>44943</v>
      </c>
      <c r="H15" s="99">
        <f>LOOKUP(G15,A3:A108,D3:D108)</f>
        <v>1160000</v>
      </c>
    </row>
    <row r="16" spans="1:8" ht="15.75" thickTop="1" x14ac:dyDescent="0.2">
      <c r="A16" s="94">
        <v>34335</v>
      </c>
      <c r="B16" s="94"/>
      <c r="C16" s="94">
        <v>34699</v>
      </c>
      <c r="D16" s="93">
        <v>98700</v>
      </c>
      <c r="E16" s="92">
        <f t="shared" si="0"/>
        <v>0.21089436878910561</v>
      </c>
      <c r="G16" s="98" t="s">
        <v>50</v>
      </c>
    </row>
    <row r="17" spans="1:7" ht="15" x14ac:dyDescent="0.25">
      <c r="A17" s="95">
        <v>34700</v>
      </c>
      <c r="B17" s="94"/>
      <c r="C17" s="94">
        <v>35064</v>
      </c>
      <c r="D17" s="93">
        <v>118933.5</v>
      </c>
      <c r="E17" s="92">
        <f t="shared" si="0"/>
        <v>0.20500000000000007</v>
      </c>
      <c r="G17" s="97" t="s">
        <v>49</v>
      </c>
    </row>
    <row r="18" spans="1:7" ht="15.75" thickBot="1" x14ac:dyDescent="0.3">
      <c r="A18" s="94">
        <v>35065</v>
      </c>
      <c r="B18" s="94"/>
      <c r="C18" s="94">
        <v>35430</v>
      </c>
      <c r="D18" s="93">
        <v>142125</v>
      </c>
      <c r="E18" s="92">
        <f t="shared" si="0"/>
        <v>0.19499552270806797</v>
      </c>
      <c r="G18" s="96" t="s">
        <v>48</v>
      </c>
    </row>
    <row r="19" spans="1:7" ht="13.5" thickTop="1" x14ac:dyDescent="0.2">
      <c r="A19" s="94">
        <v>35431</v>
      </c>
      <c r="B19" s="94"/>
      <c r="C19" s="94">
        <v>35795</v>
      </c>
      <c r="D19" s="93">
        <v>172005</v>
      </c>
      <c r="E19" s="92">
        <f t="shared" si="0"/>
        <v>0.21023746701846968</v>
      </c>
    </row>
    <row r="20" spans="1:7" x14ac:dyDescent="0.2">
      <c r="A20" s="94">
        <v>35796</v>
      </c>
      <c r="B20" s="94"/>
      <c r="C20" s="94">
        <v>36160</v>
      </c>
      <c r="D20" s="93">
        <v>203826</v>
      </c>
      <c r="E20" s="92">
        <f t="shared" si="0"/>
        <v>0.1850004360338362</v>
      </c>
    </row>
    <row r="21" spans="1:7" x14ac:dyDescent="0.2">
      <c r="A21" s="94">
        <v>36161</v>
      </c>
      <c r="B21" s="94"/>
      <c r="C21" s="94">
        <v>36525</v>
      </c>
      <c r="D21" s="93">
        <v>236460</v>
      </c>
      <c r="E21" s="92">
        <f t="shared" si="0"/>
        <v>0.16010715021636091</v>
      </c>
    </row>
    <row r="22" spans="1:7" x14ac:dyDescent="0.2">
      <c r="A22" s="95">
        <v>36526</v>
      </c>
      <c r="B22" s="94"/>
      <c r="C22" s="94">
        <v>36891</v>
      </c>
      <c r="D22" s="93">
        <v>260100</v>
      </c>
      <c r="E22" s="92">
        <f t="shared" si="0"/>
        <v>9.9974625729510214E-2</v>
      </c>
    </row>
    <row r="23" spans="1:7" x14ac:dyDescent="0.2">
      <c r="A23" s="94">
        <v>36892</v>
      </c>
      <c r="B23" s="94"/>
      <c r="C23" s="94">
        <v>37256</v>
      </c>
      <c r="D23" s="93">
        <v>286000</v>
      </c>
      <c r="E23" s="92">
        <f t="shared" si="0"/>
        <v>9.9577085736255233E-2</v>
      </c>
    </row>
    <row r="24" spans="1:7" x14ac:dyDescent="0.2">
      <c r="A24" s="94">
        <v>37257</v>
      </c>
      <c r="B24" s="94"/>
      <c r="C24" s="94">
        <v>37621</v>
      </c>
      <c r="D24" s="93">
        <v>309000</v>
      </c>
      <c r="E24" s="92">
        <f t="shared" si="0"/>
        <v>8.0419580419580416E-2</v>
      </c>
    </row>
    <row r="25" spans="1:7" x14ac:dyDescent="0.2">
      <c r="A25" s="94">
        <v>37622</v>
      </c>
      <c r="B25" s="94"/>
      <c r="C25" s="94">
        <v>37986</v>
      </c>
      <c r="D25" s="93">
        <v>332000</v>
      </c>
      <c r="E25" s="92">
        <f t="shared" si="0"/>
        <v>7.4433656957928696E-2</v>
      </c>
    </row>
    <row r="26" spans="1:7" x14ac:dyDescent="0.2">
      <c r="A26" s="94">
        <v>37987</v>
      </c>
      <c r="B26" s="94"/>
      <c r="C26" s="94">
        <v>38352</v>
      </c>
      <c r="D26" s="93">
        <v>358000</v>
      </c>
      <c r="E26" s="92">
        <f t="shared" si="0"/>
        <v>7.8313253012048278E-2</v>
      </c>
    </row>
    <row r="27" spans="1:7" x14ac:dyDescent="0.2">
      <c r="A27" s="95">
        <v>38353</v>
      </c>
      <c r="B27" s="94"/>
      <c r="C27" s="94">
        <v>38717</v>
      </c>
      <c r="D27" s="93">
        <v>381500</v>
      </c>
      <c r="E27" s="92">
        <f t="shared" si="0"/>
        <v>6.5642458100558576E-2</v>
      </c>
    </row>
    <row r="28" spans="1:7" x14ac:dyDescent="0.2">
      <c r="A28" s="94">
        <v>38718</v>
      </c>
      <c r="B28" s="94"/>
      <c r="C28" s="94">
        <v>39082</v>
      </c>
      <c r="D28" s="93">
        <v>408000</v>
      </c>
      <c r="E28" s="92">
        <f t="shared" si="0"/>
        <v>6.9462647444298753E-2</v>
      </c>
    </row>
    <row r="29" spans="1:7" x14ac:dyDescent="0.2">
      <c r="A29" s="94">
        <v>39083</v>
      </c>
      <c r="B29" s="94"/>
      <c r="C29" s="94">
        <v>39447</v>
      </c>
      <c r="D29" s="93">
        <v>433700</v>
      </c>
      <c r="E29" s="92">
        <f t="shared" si="0"/>
        <v>6.2990196078431371E-2</v>
      </c>
    </row>
    <row r="30" spans="1:7" x14ac:dyDescent="0.2">
      <c r="A30" s="94">
        <v>39448</v>
      </c>
      <c r="C30" s="94">
        <v>39813</v>
      </c>
      <c r="D30" s="93">
        <v>461500</v>
      </c>
      <c r="E30" s="92">
        <f t="shared" si="0"/>
        <v>6.4099608023979737E-2</v>
      </c>
    </row>
    <row r="31" spans="1:7" x14ac:dyDescent="0.2">
      <c r="A31" s="94">
        <v>39814</v>
      </c>
      <c r="C31" s="94">
        <v>40178</v>
      </c>
      <c r="D31" s="93">
        <v>496900</v>
      </c>
      <c r="E31" s="92">
        <f t="shared" si="0"/>
        <v>7.6706392199350049E-2</v>
      </c>
    </row>
    <row r="32" spans="1:7" x14ac:dyDescent="0.2">
      <c r="A32" s="95">
        <v>40179</v>
      </c>
      <c r="C32" s="94">
        <v>40543</v>
      </c>
      <c r="D32" s="93">
        <v>515000</v>
      </c>
      <c r="E32" s="92">
        <f t="shared" si="0"/>
        <v>3.6425840209297622E-2</v>
      </c>
    </row>
    <row r="33" spans="1:5" x14ac:dyDescent="0.2">
      <c r="A33" s="94">
        <v>40544</v>
      </c>
      <c r="C33" s="94">
        <v>40908</v>
      </c>
      <c r="D33" s="93">
        <v>535600</v>
      </c>
      <c r="E33" s="92">
        <f t="shared" si="0"/>
        <v>4.0000000000000036E-2</v>
      </c>
    </row>
    <row r="34" spans="1:5" x14ac:dyDescent="0.2">
      <c r="A34" s="94">
        <v>40909</v>
      </c>
      <c r="C34" s="94">
        <v>41274</v>
      </c>
      <c r="D34" s="93">
        <v>566700</v>
      </c>
      <c r="E34" s="92">
        <f t="shared" si="0"/>
        <v>5.8065720687079825E-2</v>
      </c>
    </row>
    <row r="35" spans="1:5" x14ac:dyDescent="0.2">
      <c r="A35" s="94">
        <v>41275</v>
      </c>
      <c r="C35" s="94">
        <v>41639</v>
      </c>
      <c r="D35" s="93">
        <v>589500</v>
      </c>
      <c r="E35" s="92">
        <f t="shared" si="0"/>
        <v>4.0232927474854518E-2</v>
      </c>
    </row>
    <row r="36" spans="1:5" x14ac:dyDescent="0.2">
      <c r="A36" s="94">
        <v>41640</v>
      </c>
      <c r="C36" s="94">
        <v>42004</v>
      </c>
      <c r="D36" s="93">
        <v>616000</v>
      </c>
      <c r="E36" s="92">
        <f t="shared" si="0"/>
        <v>4.495335029686176E-2</v>
      </c>
    </row>
    <row r="37" spans="1:5" x14ac:dyDescent="0.2">
      <c r="A37" s="94">
        <v>42005</v>
      </c>
      <c r="C37" s="94">
        <v>42369</v>
      </c>
      <c r="D37" s="93">
        <v>644350</v>
      </c>
      <c r="E37" s="92">
        <f t="shared" ref="E37:E47" si="1">IF(D37="","",D37/D36-1)</f>
        <v>4.6022727272727382E-2</v>
      </c>
    </row>
    <row r="38" spans="1:5" x14ac:dyDescent="0.2">
      <c r="A38" s="94">
        <v>42370</v>
      </c>
      <c r="C38" s="94">
        <v>42735</v>
      </c>
      <c r="D38" s="93">
        <v>689454</v>
      </c>
      <c r="E38" s="92">
        <f t="shared" si="1"/>
        <v>6.9999224024210438E-2</v>
      </c>
    </row>
    <row r="39" spans="1:5" x14ac:dyDescent="0.2">
      <c r="A39" s="94">
        <v>42736</v>
      </c>
      <c r="C39" s="94">
        <v>43100</v>
      </c>
      <c r="D39" s="93">
        <v>737717</v>
      </c>
      <c r="E39" s="92">
        <f t="shared" si="1"/>
        <v>7.0001769516167878E-2</v>
      </c>
    </row>
    <row r="40" spans="1:5" x14ac:dyDescent="0.2">
      <c r="A40" s="94">
        <v>43101</v>
      </c>
      <c r="C40" s="94">
        <v>43465</v>
      </c>
      <c r="D40" s="93">
        <v>781242</v>
      </c>
      <c r="E40" s="92">
        <f t="shared" si="1"/>
        <v>5.8999589273393438E-2</v>
      </c>
    </row>
    <row r="41" spans="1:5" x14ac:dyDescent="0.2">
      <c r="A41" s="94">
        <v>43466</v>
      </c>
      <c r="C41" s="94">
        <v>43830</v>
      </c>
      <c r="D41" s="93">
        <v>828116</v>
      </c>
      <c r="E41" s="92">
        <f t="shared" si="1"/>
        <v>5.9999334393184167E-2</v>
      </c>
    </row>
    <row r="42" spans="1:5" x14ac:dyDescent="0.2">
      <c r="A42" s="94">
        <v>43831</v>
      </c>
      <c r="C42" s="94">
        <v>44196</v>
      </c>
      <c r="D42" s="93">
        <v>877803</v>
      </c>
      <c r="E42" s="92">
        <f t="shared" si="1"/>
        <v>6.0000048302411679E-2</v>
      </c>
    </row>
    <row r="43" spans="1:5" x14ac:dyDescent="0.2">
      <c r="A43" s="94">
        <v>44197</v>
      </c>
      <c r="C43" s="94">
        <v>44561</v>
      </c>
      <c r="D43" s="93">
        <v>908526</v>
      </c>
      <c r="E43" s="92">
        <f t="shared" si="1"/>
        <v>3.4999880383183912E-2</v>
      </c>
    </row>
    <row r="44" spans="1:5" x14ac:dyDescent="0.2">
      <c r="A44" s="94">
        <v>44562</v>
      </c>
      <c r="C44" s="94">
        <v>44926</v>
      </c>
      <c r="D44" s="93">
        <v>1000000</v>
      </c>
      <c r="E44" s="92">
        <f t="shared" si="1"/>
        <v>0.10068396501586085</v>
      </c>
    </row>
    <row r="45" spans="1:5" x14ac:dyDescent="0.2">
      <c r="A45" s="94">
        <v>44927</v>
      </c>
      <c r="C45" s="94">
        <v>45291</v>
      </c>
      <c r="D45" s="93">
        <v>1160000</v>
      </c>
      <c r="E45" s="92">
        <f t="shared" si="1"/>
        <v>0.15999999999999992</v>
      </c>
    </row>
    <row r="46" spans="1:5" x14ac:dyDescent="0.2">
      <c r="A46" s="94">
        <v>45292</v>
      </c>
      <c r="C46" s="94">
        <v>45657</v>
      </c>
      <c r="D46" s="93">
        <v>1300000</v>
      </c>
      <c r="E46" s="92">
        <f t="shared" si="1"/>
        <v>0.1206896551724137</v>
      </c>
    </row>
    <row r="47" spans="1:5" x14ac:dyDescent="0.2">
      <c r="A47" s="94" t="s">
        <v>47</v>
      </c>
      <c r="C47" s="94">
        <v>45657</v>
      </c>
      <c r="D47" s="93">
        <v>1160000</v>
      </c>
      <c r="E47" s="92">
        <f t="shared" si="1"/>
        <v>-0.10769230769230764</v>
      </c>
    </row>
    <row r="48" spans="1:5" x14ac:dyDescent="0.2">
      <c r="A48" s="94">
        <v>45658</v>
      </c>
      <c r="C48" s="94">
        <v>46022</v>
      </c>
      <c r="D48" s="93">
        <v>1350000</v>
      </c>
      <c r="E48" s="92">
        <f>IF(D48="","",D48/D46-1)</f>
        <v>3.8461538461538547E-2</v>
      </c>
    </row>
    <row r="49" spans="5:5" x14ac:dyDescent="0.2">
      <c r="E49" s="92" t="str">
        <f>IF(D49="","",D49/D43-1)</f>
        <v/>
      </c>
    </row>
    <row r="50" spans="5:5" x14ac:dyDescent="0.2">
      <c r="E50" s="92" t="str">
        <f t="shared" ref="E50:E113" si="2">IF(D50="","",D50/D49-1)</f>
        <v/>
      </c>
    </row>
    <row r="51" spans="5:5" x14ac:dyDescent="0.2">
      <c r="E51" s="92" t="str">
        <f t="shared" si="2"/>
        <v/>
      </c>
    </row>
    <row r="52" spans="5:5" x14ac:dyDescent="0.2">
      <c r="E52" s="92" t="str">
        <f t="shared" si="2"/>
        <v/>
      </c>
    </row>
    <row r="53" spans="5:5" x14ac:dyDescent="0.2">
      <c r="E53" s="92" t="str">
        <f t="shared" si="2"/>
        <v/>
      </c>
    </row>
    <row r="54" spans="5:5" x14ac:dyDescent="0.2">
      <c r="E54" s="92" t="str">
        <f t="shared" si="2"/>
        <v/>
      </c>
    </row>
    <row r="55" spans="5:5" x14ac:dyDescent="0.2">
      <c r="E55" s="92" t="str">
        <f t="shared" si="2"/>
        <v/>
      </c>
    </row>
    <row r="56" spans="5:5" x14ac:dyDescent="0.2">
      <c r="E56" s="92" t="str">
        <f t="shared" si="2"/>
        <v/>
      </c>
    </row>
    <row r="57" spans="5:5" x14ac:dyDescent="0.2">
      <c r="E57" s="92" t="str">
        <f t="shared" si="2"/>
        <v/>
      </c>
    </row>
    <row r="58" spans="5:5" x14ac:dyDescent="0.2">
      <c r="E58" s="92" t="str">
        <f t="shared" si="2"/>
        <v/>
      </c>
    </row>
    <row r="59" spans="5:5" x14ac:dyDescent="0.2">
      <c r="E59" s="92" t="str">
        <f t="shared" si="2"/>
        <v/>
      </c>
    </row>
    <row r="60" spans="5:5" x14ac:dyDescent="0.2">
      <c r="E60" s="92" t="str">
        <f t="shared" si="2"/>
        <v/>
      </c>
    </row>
    <row r="61" spans="5:5" x14ac:dyDescent="0.2">
      <c r="E61" s="92" t="str">
        <f t="shared" si="2"/>
        <v/>
      </c>
    </row>
    <row r="62" spans="5:5" x14ac:dyDescent="0.2">
      <c r="E62" s="92" t="str">
        <f t="shared" si="2"/>
        <v/>
      </c>
    </row>
    <row r="63" spans="5:5" x14ac:dyDescent="0.2">
      <c r="E63" s="92" t="str">
        <f t="shared" si="2"/>
        <v/>
      </c>
    </row>
    <row r="64" spans="5:5" x14ac:dyDescent="0.2">
      <c r="E64" s="92" t="str">
        <f t="shared" si="2"/>
        <v/>
      </c>
    </row>
    <row r="65" spans="5:5" x14ac:dyDescent="0.2">
      <c r="E65" s="92" t="str">
        <f t="shared" si="2"/>
        <v/>
      </c>
    </row>
    <row r="66" spans="5:5" x14ac:dyDescent="0.2">
      <c r="E66" s="92" t="str">
        <f t="shared" si="2"/>
        <v/>
      </c>
    </row>
    <row r="67" spans="5:5" x14ac:dyDescent="0.2">
      <c r="E67" s="92" t="str">
        <f t="shared" si="2"/>
        <v/>
      </c>
    </row>
    <row r="68" spans="5:5" x14ac:dyDescent="0.2">
      <c r="E68" s="92" t="str">
        <f t="shared" si="2"/>
        <v/>
      </c>
    </row>
    <row r="69" spans="5:5" x14ac:dyDescent="0.2">
      <c r="E69" s="92" t="str">
        <f t="shared" si="2"/>
        <v/>
      </c>
    </row>
    <row r="70" spans="5:5" x14ac:dyDescent="0.2">
      <c r="E70" s="92" t="str">
        <f t="shared" si="2"/>
        <v/>
      </c>
    </row>
    <row r="71" spans="5:5" x14ac:dyDescent="0.2">
      <c r="E71" s="92" t="str">
        <f t="shared" si="2"/>
        <v/>
      </c>
    </row>
    <row r="72" spans="5:5" x14ac:dyDescent="0.2">
      <c r="E72" s="92" t="str">
        <f t="shared" si="2"/>
        <v/>
      </c>
    </row>
    <row r="73" spans="5:5" x14ac:dyDescent="0.2">
      <c r="E73" s="92" t="str">
        <f t="shared" si="2"/>
        <v/>
      </c>
    </row>
    <row r="74" spans="5:5" x14ac:dyDescent="0.2">
      <c r="E74" s="92" t="str">
        <f t="shared" si="2"/>
        <v/>
      </c>
    </row>
    <row r="75" spans="5:5" x14ac:dyDescent="0.2">
      <c r="E75" s="92" t="str">
        <f t="shared" si="2"/>
        <v/>
      </c>
    </row>
    <row r="76" spans="5:5" x14ac:dyDescent="0.2">
      <c r="E76" s="92" t="str">
        <f t="shared" si="2"/>
        <v/>
      </c>
    </row>
    <row r="77" spans="5:5" x14ac:dyDescent="0.2">
      <c r="E77" s="92" t="str">
        <f t="shared" si="2"/>
        <v/>
      </c>
    </row>
    <row r="78" spans="5:5" x14ac:dyDescent="0.2">
      <c r="E78" s="92" t="str">
        <f t="shared" si="2"/>
        <v/>
      </c>
    </row>
    <row r="79" spans="5:5" x14ac:dyDescent="0.2">
      <c r="E79" s="92" t="str">
        <f t="shared" si="2"/>
        <v/>
      </c>
    </row>
    <row r="80" spans="5:5" x14ac:dyDescent="0.2">
      <c r="E80" s="92" t="str">
        <f t="shared" si="2"/>
        <v/>
      </c>
    </row>
    <row r="81" spans="5:5" x14ac:dyDescent="0.2">
      <c r="E81" s="92" t="str">
        <f t="shared" si="2"/>
        <v/>
      </c>
    </row>
    <row r="82" spans="5:5" x14ac:dyDescent="0.2">
      <c r="E82" s="92" t="str">
        <f t="shared" si="2"/>
        <v/>
      </c>
    </row>
    <row r="83" spans="5:5" x14ac:dyDescent="0.2">
      <c r="E83" s="92" t="str">
        <f t="shared" si="2"/>
        <v/>
      </c>
    </row>
    <row r="84" spans="5:5" x14ac:dyDescent="0.2">
      <c r="E84" s="92" t="str">
        <f t="shared" si="2"/>
        <v/>
      </c>
    </row>
    <row r="85" spans="5:5" x14ac:dyDescent="0.2">
      <c r="E85" s="92" t="str">
        <f t="shared" si="2"/>
        <v/>
      </c>
    </row>
    <row r="86" spans="5:5" x14ac:dyDescent="0.2">
      <c r="E86" s="92" t="str">
        <f t="shared" si="2"/>
        <v/>
      </c>
    </row>
    <row r="87" spans="5:5" x14ac:dyDescent="0.2">
      <c r="E87" s="92" t="str">
        <f t="shared" si="2"/>
        <v/>
      </c>
    </row>
    <row r="88" spans="5:5" x14ac:dyDescent="0.2">
      <c r="E88" s="92" t="str">
        <f t="shared" si="2"/>
        <v/>
      </c>
    </row>
    <row r="89" spans="5:5" x14ac:dyDescent="0.2">
      <c r="E89" s="92" t="str">
        <f t="shared" si="2"/>
        <v/>
      </c>
    </row>
    <row r="90" spans="5:5" x14ac:dyDescent="0.2">
      <c r="E90" s="92" t="str">
        <f t="shared" si="2"/>
        <v/>
      </c>
    </row>
    <row r="91" spans="5:5" x14ac:dyDescent="0.2">
      <c r="E91" s="92" t="str">
        <f t="shared" si="2"/>
        <v/>
      </c>
    </row>
    <row r="92" spans="5:5" x14ac:dyDescent="0.2">
      <c r="E92" s="92" t="str">
        <f t="shared" si="2"/>
        <v/>
      </c>
    </row>
    <row r="93" spans="5:5" x14ac:dyDescent="0.2">
      <c r="E93" s="92" t="str">
        <f t="shared" si="2"/>
        <v/>
      </c>
    </row>
    <row r="94" spans="5:5" x14ac:dyDescent="0.2">
      <c r="E94" s="92" t="str">
        <f t="shared" si="2"/>
        <v/>
      </c>
    </row>
    <row r="95" spans="5:5" x14ac:dyDescent="0.2">
      <c r="E95" s="92" t="str">
        <f t="shared" si="2"/>
        <v/>
      </c>
    </row>
    <row r="96" spans="5:5" x14ac:dyDescent="0.2">
      <c r="E96" s="92" t="str">
        <f t="shared" si="2"/>
        <v/>
      </c>
    </row>
    <row r="97" spans="5:5" x14ac:dyDescent="0.2">
      <c r="E97" s="92" t="str">
        <f t="shared" si="2"/>
        <v/>
      </c>
    </row>
    <row r="98" spans="5:5" x14ac:dyDescent="0.2">
      <c r="E98" s="92" t="str">
        <f t="shared" si="2"/>
        <v/>
      </c>
    </row>
    <row r="99" spans="5:5" x14ac:dyDescent="0.2">
      <c r="E99" s="92" t="str">
        <f t="shared" si="2"/>
        <v/>
      </c>
    </row>
    <row r="100" spans="5:5" x14ac:dyDescent="0.2">
      <c r="E100" s="92" t="str">
        <f t="shared" si="2"/>
        <v/>
      </c>
    </row>
    <row r="101" spans="5:5" x14ac:dyDescent="0.2">
      <c r="E101" s="92" t="str">
        <f t="shared" si="2"/>
        <v/>
      </c>
    </row>
    <row r="102" spans="5:5" x14ac:dyDescent="0.2">
      <c r="E102" s="92" t="str">
        <f t="shared" si="2"/>
        <v/>
      </c>
    </row>
    <row r="103" spans="5:5" x14ac:dyDescent="0.2">
      <c r="E103" s="92" t="str">
        <f t="shared" si="2"/>
        <v/>
      </c>
    </row>
    <row r="104" spans="5:5" x14ac:dyDescent="0.2">
      <c r="E104" s="92" t="str">
        <f t="shared" si="2"/>
        <v/>
      </c>
    </row>
    <row r="105" spans="5:5" x14ac:dyDescent="0.2">
      <c r="E105" s="92" t="str">
        <f t="shared" si="2"/>
        <v/>
      </c>
    </row>
    <row r="106" spans="5:5" x14ac:dyDescent="0.2">
      <c r="E106" s="92" t="str">
        <f t="shared" si="2"/>
        <v/>
      </c>
    </row>
    <row r="107" spans="5:5" x14ac:dyDescent="0.2">
      <c r="E107" s="92" t="str">
        <f t="shared" si="2"/>
        <v/>
      </c>
    </row>
    <row r="108" spans="5:5" x14ac:dyDescent="0.2">
      <c r="E108" s="92" t="str">
        <f t="shared" si="2"/>
        <v/>
      </c>
    </row>
    <row r="109" spans="5:5" x14ac:dyDescent="0.2">
      <c r="E109" s="92" t="str">
        <f t="shared" si="2"/>
        <v/>
      </c>
    </row>
    <row r="110" spans="5:5" x14ac:dyDescent="0.2">
      <c r="E110" s="92" t="str">
        <f t="shared" si="2"/>
        <v/>
      </c>
    </row>
    <row r="111" spans="5:5" x14ac:dyDescent="0.2">
      <c r="E111" s="92" t="str">
        <f t="shared" si="2"/>
        <v/>
      </c>
    </row>
    <row r="112" spans="5:5" x14ac:dyDescent="0.2">
      <c r="E112" s="92" t="str">
        <f t="shared" si="2"/>
        <v/>
      </c>
    </row>
    <row r="113" spans="5:5" x14ac:dyDescent="0.2">
      <c r="E113" s="92" t="str">
        <f t="shared" si="2"/>
        <v/>
      </c>
    </row>
    <row r="114" spans="5:5" x14ac:dyDescent="0.2">
      <c r="E114" s="92" t="str">
        <f t="shared" ref="E114:E177" si="3">IF(D114="","",D114/D113-1)</f>
        <v/>
      </c>
    </row>
    <row r="115" spans="5:5" x14ac:dyDescent="0.2">
      <c r="E115" s="92" t="str">
        <f t="shared" si="3"/>
        <v/>
      </c>
    </row>
    <row r="116" spans="5:5" x14ac:dyDescent="0.2">
      <c r="E116" s="92" t="str">
        <f t="shared" si="3"/>
        <v/>
      </c>
    </row>
    <row r="117" spans="5:5" x14ac:dyDescent="0.2">
      <c r="E117" s="92" t="str">
        <f t="shared" si="3"/>
        <v/>
      </c>
    </row>
    <row r="118" spans="5:5" x14ac:dyDescent="0.2">
      <c r="E118" s="92" t="str">
        <f t="shared" si="3"/>
        <v/>
      </c>
    </row>
    <row r="119" spans="5:5" x14ac:dyDescent="0.2">
      <c r="E119" s="92" t="str">
        <f t="shared" si="3"/>
        <v/>
      </c>
    </row>
    <row r="120" spans="5:5" x14ac:dyDescent="0.2">
      <c r="E120" s="92" t="str">
        <f t="shared" si="3"/>
        <v/>
      </c>
    </row>
    <row r="121" spans="5:5" x14ac:dyDescent="0.2">
      <c r="E121" s="92" t="str">
        <f t="shared" si="3"/>
        <v/>
      </c>
    </row>
    <row r="122" spans="5:5" x14ac:dyDescent="0.2">
      <c r="E122" s="92" t="str">
        <f t="shared" si="3"/>
        <v/>
      </c>
    </row>
    <row r="123" spans="5:5" x14ac:dyDescent="0.2">
      <c r="E123" s="92" t="str">
        <f t="shared" si="3"/>
        <v/>
      </c>
    </row>
    <row r="124" spans="5:5" x14ac:dyDescent="0.2">
      <c r="E124" s="92" t="str">
        <f t="shared" si="3"/>
        <v/>
      </c>
    </row>
    <row r="125" spans="5:5" x14ac:dyDescent="0.2">
      <c r="E125" s="92" t="str">
        <f t="shared" si="3"/>
        <v/>
      </c>
    </row>
    <row r="126" spans="5:5" x14ac:dyDescent="0.2">
      <c r="E126" s="92" t="str">
        <f t="shared" si="3"/>
        <v/>
      </c>
    </row>
    <row r="127" spans="5:5" x14ac:dyDescent="0.2">
      <c r="E127" s="92" t="str">
        <f t="shared" si="3"/>
        <v/>
      </c>
    </row>
    <row r="128" spans="5:5" x14ac:dyDescent="0.2">
      <c r="E128" s="92" t="str">
        <f t="shared" si="3"/>
        <v/>
      </c>
    </row>
    <row r="129" spans="5:5" x14ac:dyDescent="0.2">
      <c r="E129" s="92" t="str">
        <f t="shared" si="3"/>
        <v/>
      </c>
    </row>
    <row r="130" spans="5:5" x14ac:dyDescent="0.2">
      <c r="E130" s="92" t="str">
        <f t="shared" si="3"/>
        <v/>
      </c>
    </row>
    <row r="131" spans="5:5" x14ac:dyDescent="0.2">
      <c r="E131" s="92" t="str">
        <f t="shared" si="3"/>
        <v/>
      </c>
    </row>
    <row r="132" spans="5:5" x14ac:dyDescent="0.2">
      <c r="E132" s="92" t="str">
        <f t="shared" si="3"/>
        <v/>
      </c>
    </row>
    <row r="133" spans="5:5" x14ac:dyDescent="0.2">
      <c r="E133" s="92" t="str">
        <f t="shared" si="3"/>
        <v/>
      </c>
    </row>
    <row r="134" spans="5:5" x14ac:dyDescent="0.2">
      <c r="E134" s="92" t="str">
        <f t="shared" si="3"/>
        <v/>
      </c>
    </row>
    <row r="135" spans="5:5" x14ac:dyDescent="0.2">
      <c r="E135" s="92" t="str">
        <f t="shared" si="3"/>
        <v/>
      </c>
    </row>
    <row r="136" spans="5:5" x14ac:dyDescent="0.2">
      <c r="E136" s="92" t="str">
        <f t="shared" si="3"/>
        <v/>
      </c>
    </row>
    <row r="137" spans="5:5" x14ac:dyDescent="0.2">
      <c r="E137" s="92" t="str">
        <f t="shared" si="3"/>
        <v/>
      </c>
    </row>
    <row r="138" spans="5:5" x14ac:dyDescent="0.2">
      <c r="E138" s="92" t="str">
        <f t="shared" si="3"/>
        <v/>
      </c>
    </row>
    <row r="139" spans="5:5" x14ac:dyDescent="0.2">
      <c r="E139" s="92" t="str">
        <f t="shared" si="3"/>
        <v/>
      </c>
    </row>
    <row r="140" spans="5:5" x14ac:dyDescent="0.2">
      <c r="E140" s="92" t="str">
        <f t="shared" si="3"/>
        <v/>
      </c>
    </row>
    <row r="141" spans="5:5" x14ac:dyDescent="0.2">
      <c r="E141" s="92" t="str">
        <f t="shared" si="3"/>
        <v/>
      </c>
    </row>
    <row r="142" spans="5:5" x14ac:dyDescent="0.2">
      <c r="E142" s="92" t="str">
        <f t="shared" si="3"/>
        <v/>
      </c>
    </row>
    <row r="143" spans="5:5" x14ac:dyDescent="0.2">
      <c r="E143" s="92" t="str">
        <f t="shared" si="3"/>
        <v/>
      </c>
    </row>
    <row r="144" spans="5:5" x14ac:dyDescent="0.2">
      <c r="E144" s="92" t="str">
        <f t="shared" si="3"/>
        <v/>
      </c>
    </row>
    <row r="145" spans="5:5" x14ac:dyDescent="0.2">
      <c r="E145" s="92" t="str">
        <f t="shared" si="3"/>
        <v/>
      </c>
    </row>
    <row r="146" spans="5:5" x14ac:dyDescent="0.2">
      <c r="E146" s="92" t="str">
        <f t="shared" si="3"/>
        <v/>
      </c>
    </row>
    <row r="147" spans="5:5" x14ac:dyDescent="0.2">
      <c r="E147" s="92" t="str">
        <f t="shared" si="3"/>
        <v/>
      </c>
    </row>
    <row r="148" spans="5:5" x14ac:dyDescent="0.2">
      <c r="E148" s="92" t="str">
        <f t="shared" si="3"/>
        <v/>
      </c>
    </row>
    <row r="149" spans="5:5" x14ac:dyDescent="0.2">
      <c r="E149" s="92" t="str">
        <f t="shared" si="3"/>
        <v/>
      </c>
    </row>
    <row r="150" spans="5:5" x14ac:dyDescent="0.2">
      <c r="E150" s="92" t="str">
        <f t="shared" si="3"/>
        <v/>
      </c>
    </row>
    <row r="151" spans="5:5" x14ac:dyDescent="0.2">
      <c r="E151" s="92" t="str">
        <f t="shared" si="3"/>
        <v/>
      </c>
    </row>
    <row r="152" spans="5:5" x14ac:dyDescent="0.2">
      <c r="E152" s="92" t="str">
        <f t="shared" si="3"/>
        <v/>
      </c>
    </row>
    <row r="153" spans="5:5" x14ac:dyDescent="0.2">
      <c r="E153" s="92" t="str">
        <f t="shared" si="3"/>
        <v/>
      </c>
    </row>
    <row r="154" spans="5:5" x14ac:dyDescent="0.2">
      <c r="E154" s="92" t="str">
        <f t="shared" si="3"/>
        <v/>
      </c>
    </row>
    <row r="155" spans="5:5" x14ac:dyDescent="0.2">
      <c r="E155" s="92" t="str">
        <f t="shared" si="3"/>
        <v/>
      </c>
    </row>
    <row r="156" spans="5:5" x14ac:dyDescent="0.2">
      <c r="E156" s="92" t="str">
        <f t="shared" si="3"/>
        <v/>
      </c>
    </row>
    <row r="157" spans="5:5" x14ac:dyDescent="0.2">
      <c r="E157" s="92" t="str">
        <f t="shared" si="3"/>
        <v/>
      </c>
    </row>
    <row r="158" spans="5:5" x14ac:dyDescent="0.2">
      <c r="E158" s="92" t="str">
        <f t="shared" si="3"/>
        <v/>
      </c>
    </row>
    <row r="159" spans="5:5" x14ac:dyDescent="0.2">
      <c r="E159" s="92" t="str">
        <f t="shared" si="3"/>
        <v/>
      </c>
    </row>
    <row r="160" spans="5:5" x14ac:dyDescent="0.2">
      <c r="E160" s="92" t="str">
        <f t="shared" si="3"/>
        <v/>
      </c>
    </row>
    <row r="161" spans="5:5" x14ac:dyDescent="0.2">
      <c r="E161" s="92" t="str">
        <f t="shared" si="3"/>
        <v/>
      </c>
    </row>
    <row r="162" spans="5:5" x14ac:dyDescent="0.2">
      <c r="E162" s="92" t="str">
        <f t="shared" si="3"/>
        <v/>
      </c>
    </row>
    <row r="163" spans="5:5" x14ac:dyDescent="0.2">
      <c r="E163" s="92" t="str">
        <f t="shared" si="3"/>
        <v/>
      </c>
    </row>
    <row r="164" spans="5:5" x14ac:dyDescent="0.2">
      <c r="E164" s="92" t="str">
        <f t="shared" si="3"/>
        <v/>
      </c>
    </row>
    <row r="165" spans="5:5" x14ac:dyDescent="0.2">
      <c r="E165" s="92" t="str">
        <f t="shared" si="3"/>
        <v/>
      </c>
    </row>
    <row r="166" spans="5:5" x14ac:dyDescent="0.2">
      <c r="E166" s="92" t="str">
        <f t="shared" si="3"/>
        <v/>
      </c>
    </row>
    <row r="167" spans="5:5" x14ac:dyDescent="0.2">
      <c r="E167" s="92" t="str">
        <f t="shared" si="3"/>
        <v/>
      </c>
    </row>
    <row r="168" spans="5:5" x14ac:dyDescent="0.2">
      <c r="E168" s="92" t="str">
        <f t="shared" si="3"/>
        <v/>
      </c>
    </row>
    <row r="169" spans="5:5" x14ac:dyDescent="0.2">
      <c r="E169" s="92" t="str">
        <f t="shared" si="3"/>
        <v/>
      </c>
    </row>
    <row r="170" spans="5:5" x14ac:dyDescent="0.2">
      <c r="E170" s="92" t="str">
        <f t="shared" si="3"/>
        <v/>
      </c>
    </row>
    <row r="171" spans="5:5" x14ac:dyDescent="0.2">
      <c r="E171" s="92" t="str">
        <f t="shared" si="3"/>
        <v/>
      </c>
    </row>
    <row r="172" spans="5:5" x14ac:dyDescent="0.2">
      <c r="E172" s="92" t="str">
        <f t="shared" si="3"/>
        <v/>
      </c>
    </row>
    <row r="173" spans="5:5" x14ac:dyDescent="0.2">
      <c r="E173" s="92" t="str">
        <f t="shared" si="3"/>
        <v/>
      </c>
    </row>
    <row r="174" spans="5:5" x14ac:dyDescent="0.2">
      <c r="E174" s="92" t="str">
        <f t="shared" si="3"/>
        <v/>
      </c>
    </row>
    <row r="175" spans="5:5" x14ac:dyDescent="0.2">
      <c r="E175" s="92" t="str">
        <f t="shared" si="3"/>
        <v/>
      </c>
    </row>
    <row r="176" spans="5:5" x14ac:dyDescent="0.2">
      <c r="E176" s="92" t="str">
        <f t="shared" si="3"/>
        <v/>
      </c>
    </row>
    <row r="177" spans="5:5" x14ac:dyDescent="0.2">
      <c r="E177" s="92" t="str">
        <f t="shared" si="3"/>
        <v/>
      </c>
    </row>
    <row r="178" spans="5:5" x14ac:dyDescent="0.2">
      <c r="E178" s="92" t="str">
        <f t="shared" ref="E178:E241" si="4">IF(D178="","",D178/D177-1)</f>
        <v/>
      </c>
    </row>
    <row r="179" spans="5:5" x14ac:dyDescent="0.2">
      <c r="E179" s="92" t="str">
        <f t="shared" si="4"/>
        <v/>
      </c>
    </row>
    <row r="180" spans="5:5" x14ac:dyDescent="0.2">
      <c r="E180" s="92" t="str">
        <f t="shared" si="4"/>
        <v/>
      </c>
    </row>
    <row r="181" spans="5:5" x14ac:dyDescent="0.2">
      <c r="E181" s="92" t="str">
        <f t="shared" si="4"/>
        <v/>
      </c>
    </row>
    <row r="182" spans="5:5" x14ac:dyDescent="0.2">
      <c r="E182" s="92" t="str">
        <f t="shared" si="4"/>
        <v/>
      </c>
    </row>
    <row r="183" spans="5:5" x14ac:dyDescent="0.2">
      <c r="E183" s="92" t="str">
        <f t="shared" si="4"/>
        <v/>
      </c>
    </row>
    <row r="184" spans="5:5" x14ac:dyDescent="0.2">
      <c r="E184" s="92" t="str">
        <f t="shared" si="4"/>
        <v/>
      </c>
    </row>
    <row r="185" spans="5:5" x14ac:dyDescent="0.2">
      <c r="E185" s="92" t="str">
        <f t="shared" si="4"/>
        <v/>
      </c>
    </row>
    <row r="186" spans="5:5" x14ac:dyDescent="0.2">
      <c r="E186" s="92" t="str">
        <f t="shared" si="4"/>
        <v/>
      </c>
    </row>
    <row r="187" spans="5:5" x14ac:dyDescent="0.2">
      <c r="E187" s="92" t="str">
        <f t="shared" si="4"/>
        <v/>
      </c>
    </row>
    <row r="188" spans="5:5" x14ac:dyDescent="0.2">
      <c r="E188" s="92" t="str">
        <f t="shared" si="4"/>
        <v/>
      </c>
    </row>
    <row r="189" spans="5:5" x14ac:dyDescent="0.2">
      <c r="E189" s="92" t="str">
        <f t="shared" si="4"/>
        <v/>
      </c>
    </row>
    <row r="190" spans="5:5" x14ac:dyDescent="0.2">
      <c r="E190" s="92" t="str">
        <f t="shared" si="4"/>
        <v/>
      </c>
    </row>
    <row r="191" spans="5:5" x14ac:dyDescent="0.2">
      <c r="E191" s="92" t="str">
        <f t="shared" si="4"/>
        <v/>
      </c>
    </row>
    <row r="192" spans="5:5" x14ac:dyDescent="0.2">
      <c r="E192" s="92" t="str">
        <f t="shared" si="4"/>
        <v/>
      </c>
    </row>
    <row r="193" spans="5:5" x14ac:dyDescent="0.2">
      <c r="E193" s="92" t="str">
        <f t="shared" si="4"/>
        <v/>
      </c>
    </row>
    <row r="194" spans="5:5" x14ac:dyDescent="0.2">
      <c r="E194" s="92" t="str">
        <f t="shared" si="4"/>
        <v/>
      </c>
    </row>
    <row r="195" spans="5:5" x14ac:dyDescent="0.2">
      <c r="E195" s="92" t="str">
        <f t="shared" si="4"/>
        <v/>
      </c>
    </row>
    <row r="196" spans="5:5" x14ac:dyDescent="0.2">
      <c r="E196" s="92" t="str">
        <f t="shared" si="4"/>
        <v/>
      </c>
    </row>
    <row r="197" spans="5:5" x14ac:dyDescent="0.2">
      <c r="E197" s="92" t="str">
        <f t="shared" si="4"/>
        <v/>
      </c>
    </row>
    <row r="198" spans="5:5" x14ac:dyDescent="0.2">
      <c r="E198" s="92" t="str">
        <f t="shared" si="4"/>
        <v/>
      </c>
    </row>
    <row r="199" spans="5:5" x14ac:dyDescent="0.2">
      <c r="E199" s="92" t="str">
        <f t="shared" si="4"/>
        <v/>
      </c>
    </row>
    <row r="200" spans="5:5" x14ac:dyDescent="0.2">
      <c r="E200" s="92" t="str">
        <f t="shared" si="4"/>
        <v/>
      </c>
    </row>
    <row r="201" spans="5:5" x14ac:dyDescent="0.2">
      <c r="E201" s="92" t="str">
        <f t="shared" si="4"/>
        <v/>
      </c>
    </row>
    <row r="202" spans="5:5" x14ac:dyDescent="0.2">
      <c r="E202" s="92" t="str">
        <f t="shared" si="4"/>
        <v/>
      </c>
    </row>
    <row r="203" spans="5:5" x14ac:dyDescent="0.2">
      <c r="E203" s="92" t="str">
        <f t="shared" si="4"/>
        <v/>
      </c>
    </row>
    <row r="204" spans="5:5" x14ac:dyDescent="0.2">
      <c r="E204" s="92" t="str">
        <f t="shared" si="4"/>
        <v/>
      </c>
    </row>
    <row r="205" spans="5:5" x14ac:dyDescent="0.2">
      <c r="E205" s="92" t="str">
        <f t="shared" si="4"/>
        <v/>
      </c>
    </row>
    <row r="206" spans="5:5" x14ac:dyDescent="0.2">
      <c r="E206" s="92" t="str">
        <f t="shared" si="4"/>
        <v/>
      </c>
    </row>
    <row r="207" spans="5:5" x14ac:dyDescent="0.2">
      <c r="E207" s="92" t="str">
        <f t="shared" si="4"/>
        <v/>
      </c>
    </row>
    <row r="208" spans="5:5" x14ac:dyDescent="0.2">
      <c r="E208" s="92" t="str">
        <f t="shared" si="4"/>
        <v/>
      </c>
    </row>
    <row r="209" spans="5:5" x14ac:dyDescent="0.2">
      <c r="E209" s="92" t="str">
        <f t="shared" si="4"/>
        <v/>
      </c>
    </row>
    <row r="210" spans="5:5" x14ac:dyDescent="0.2">
      <c r="E210" s="92" t="str">
        <f t="shared" si="4"/>
        <v/>
      </c>
    </row>
    <row r="211" spans="5:5" x14ac:dyDescent="0.2">
      <c r="E211" s="92" t="str">
        <f t="shared" si="4"/>
        <v/>
      </c>
    </row>
    <row r="212" spans="5:5" x14ac:dyDescent="0.2">
      <c r="E212" s="92" t="str">
        <f t="shared" si="4"/>
        <v/>
      </c>
    </row>
    <row r="213" spans="5:5" x14ac:dyDescent="0.2">
      <c r="E213" s="92" t="str">
        <f t="shared" si="4"/>
        <v/>
      </c>
    </row>
    <row r="214" spans="5:5" x14ac:dyDescent="0.2">
      <c r="E214" s="92" t="str">
        <f t="shared" si="4"/>
        <v/>
      </c>
    </row>
    <row r="215" spans="5:5" x14ac:dyDescent="0.2">
      <c r="E215" s="92" t="str">
        <f t="shared" si="4"/>
        <v/>
      </c>
    </row>
    <row r="216" spans="5:5" x14ac:dyDescent="0.2">
      <c r="E216" s="92" t="str">
        <f t="shared" si="4"/>
        <v/>
      </c>
    </row>
    <row r="217" spans="5:5" x14ac:dyDescent="0.2">
      <c r="E217" s="92" t="str">
        <f t="shared" si="4"/>
        <v/>
      </c>
    </row>
    <row r="218" spans="5:5" x14ac:dyDescent="0.2">
      <c r="E218" s="92" t="str">
        <f t="shared" si="4"/>
        <v/>
      </c>
    </row>
    <row r="219" spans="5:5" x14ac:dyDescent="0.2">
      <c r="E219" s="92" t="str">
        <f t="shared" si="4"/>
        <v/>
      </c>
    </row>
    <row r="220" spans="5:5" x14ac:dyDescent="0.2">
      <c r="E220" s="92" t="str">
        <f t="shared" si="4"/>
        <v/>
      </c>
    </row>
    <row r="221" spans="5:5" x14ac:dyDescent="0.2">
      <c r="E221" s="92" t="str">
        <f t="shared" si="4"/>
        <v/>
      </c>
    </row>
    <row r="222" spans="5:5" x14ac:dyDescent="0.2">
      <c r="E222" s="92" t="str">
        <f t="shared" si="4"/>
        <v/>
      </c>
    </row>
    <row r="223" spans="5:5" x14ac:dyDescent="0.2">
      <c r="E223" s="92" t="str">
        <f t="shared" si="4"/>
        <v/>
      </c>
    </row>
    <row r="224" spans="5:5" x14ac:dyDescent="0.2">
      <c r="E224" s="92" t="str">
        <f t="shared" si="4"/>
        <v/>
      </c>
    </row>
    <row r="225" spans="5:5" x14ac:dyDescent="0.2">
      <c r="E225" s="92" t="str">
        <f t="shared" si="4"/>
        <v/>
      </c>
    </row>
    <row r="226" spans="5:5" x14ac:dyDescent="0.2">
      <c r="E226" s="92" t="str">
        <f t="shared" si="4"/>
        <v/>
      </c>
    </row>
    <row r="227" spans="5:5" x14ac:dyDescent="0.2">
      <c r="E227" s="92" t="str">
        <f t="shared" si="4"/>
        <v/>
      </c>
    </row>
    <row r="228" spans="5:5" x14ac:dyDescent="0.2">
      <c r="E228" s="92" t="str">
        <f t="shared" si="4"/>
        <v/>
      </c>
    </row>
    <row r="229" spans="5:5" x14ac:dyDescent="0.2">
      <c r="E229" s="92" t="str">
        <f t="shared" si="4"/>
        <v/>
      </c>
    </row>
    <row r="230" spans="5:5" x14ac:dyDescent="0.2">
      <c r="E230" s="92" t="str">
        <f t="shared" si="4"/>
        <v/>
      </c>
    </row>
    <row r="231" spans="5:5" x14ac:dyDescent="0.2">
      <c r="E231" s="92" t="str">
        <f t="shared" si="4"/>
        <v/>
      </c>
    </row>
    <row r="232" spans="5:5" x14ac:dyDescent="0.2">
      <c r="E232" s="92" t="str">
        <f t="shared" si="4"/>
        <v/>
      </c>
    </row>
    <row r="233" spans="5:5" x14ac:dyDescent="0.2">
      <c r="E233" s="92" t="str">
        <f t="shared" si="4"/>
        <v/>
      </c>
    </row>
    <row r="234" spans="5:5" x14ac:dyDescent="0.2">
      <c r="E234" s="92" t="str">
        <f t="shared" si="4"/>
        <v/>
      </c>
    </row>
    <row r="235" spans="5:5" x14ac:dyDescent="0.2">
      <c r="E235" s="92" t="str">
        <f t="shared" si="4"/>
        <v/>
      </c>
    </row>
    <row r="236" spans="5:5" x14ac:dyDescent="0.2">
      <c r="E236" s="92" t="str">
        <f t="shared" si="4"/>
        <v/>
      </c>
    </row>
    <row r="237" spans="5:5" x14ac:dyDescent="0.2">
      <c r="E237" s="92" t="str">
        <f t="shared" si="4"/>
        <v/>
      </c>
    </row>
    <row r="238" spans="5:5" x14ac:dyDescent="0.2">
      <c r="E238" s="92" t="str">
        <f t="shared" si="4"/>
        <v/>
      </c>
    </row>
    <row r="239" spans="5:5" x14ac:dyDescent="0.2">
      <c r="E239" s="92" t="str">
        <f t="shared" si="4"/>
        <v/>
      </c>
    </row>
    <row r="240" spans="5:5" x14ac:dyDescent="0.2">
      <c r="E240" s="92" t="str">
        <f t="shared" si="4"/>
        <v/>
      </c>
    </row>
    <row r="241" spans="5:5" x14ac:dyDescent="0.2">
      <c r="E241" s="92" t="str">
        <f t="shared" si="4"/>
        <v/>
      </c>
    </row>
    <row r="242" spans="5:5" x14ac:dyDescent="0.2">
      <c r="E242" s="92" t="str">
        <f t="shared" ref="E242:E305" si="5">IF(D242="","",D242/D241-1)</f>
        <v/>
      </c>
    </row>
    <row r="243" spans="5:5" x14ac:dyDescent="0.2">
      <c r="E243" s="92" t="str">
        <f t="shared" si="5"/>
        <v/>
      </c>
    </row>
    <row r="244" spans="5:5" x14ac:dyDescent="0.2">
      <c r="E244" s="92" t="str">
        <f t="shared" si="5"/>
        <v/>
      </c>
    </row>
    <row r="245" spans="5:5" x14ac:dyDescent="0.2">
      <c r="E245" s="92" t="str">
        <f t="shared" si="5"/>
        <v/>
      </c>
    </row>
    <row r="246" spans="5:5" x14ac:dyDescent="0.2">
      <c r="E246" s="92" t="str">
        <f t="shared" si="5"/>
        <v/>
      </c>
    </row>
    <row r="247" spans="5:5" x14ac:dyDescent="0.2">
      <c r="E247" s="92" t="str">
        <f t="shared" si="5"/>
        <v/>
      </c>
    </row>
    <row r="248" spans="5:5" x14ac:dyDescent="0.2">
      <c r="E248" s="92" t="str">
        <f t="shared" si="5"/>
        <v/>
      </c>
    </row>
    <row r="249" spans="5:5" x14ac:dyDescent="0.2">
      <c r="E249" s="92" t="str">
        <f t="shared" si="5"/>
        <v/>
      </c>
    </row>
    <row r="250" spans="5:5" x14ac:dyDescent="0.2">
      <c r="E250" s="92" t="str">
        <f t="shared" si="5"/>
        <v/>
      </c>
    </row>
    <row r="251" spans="5:5" x14ac:dyDescent="0.2">
      <c r="E251" s="92" t="str">
        <f t="shared" si="5"/>
        <v/>
      </c>
    </row>
    <row r="252" spans="5:5" x14ac:dyDescent="0.2">
      <c r="E252" s="92" t="str">
        <f t="shared" si="5"/>
        <v/>
      </c>
    </row>
    <row r="253" spans="5:5" x14ac:dyDescent="0.2">
      <c r="E253" s="92" t="str">
        <f t="shared" si="5"/>
        <v/>
      </c>
    </row>
    <row r="254" spans="5:5" x14ac:dyDescent="0.2">
      <c r="E254" s="92" t="str">
        <f t="shared" si="5"/>
        <v/>
      </c>
    </row>
    <row r="255" spans="5:5" x14ac:dyDescent="0.2">
      <c r="E255" s="92" t="str">
        <f t="shared" si="5"/>
        <v/>
      </c>
    </row>
    <row r="256" spans="5:5" x14ac:dyDescent="0.2">
      <c r="E256" s="92" t="str">
        <f t="shared" si="5"/>
        <v/>
      </c>
    </row>
    <row r="257" spans="5:5" x14ac:dyDescent="0.2">
      <c r="E257" s="92" t="str">
        <f t="shared" si="5"/>
        <v/>
      </c>
    </row>
    <row r="258" spans="5:5" x14ac:dyDescent="0.2">
      <c r="E258" s="92" t="str">
        <f t="shared" si="5"/>
        <v/>
      </c>
    </row>
    <row r="259" spans="5:5" x14ac:dyDescent="0.2">
      <c r="E259" s="92" t="str">
        <f t="shared" si="5"/>
        <v/>
      </c>
    </row>
    <row r="260" spans="5:5" x14ac:dyDescent="0.2">
      <c r="E260" s="92" t="str">
        <f t="shared" si="5"/>
        <v/>
      </c>
    </row>
    <row r="261" spans="5:5" x14ac:dyDescent="0.2">
      <c r="E261" s="92" t="str">
        <f t="shared" si="5"/>
        <v/>
      </c>
    </row>
    <row r="262" spans="5:5" x14ac:dyDescent="0.2">
      <c r="E262" s="92" t="str">
        <f t="shared" si="5"/>
        <v/>
      </c>
    </row>
    <row r="263" spans="5:5" x14ac:dyDescent="0.2">
      <c r="E263" s="92" t="str">
        <f t="shared" si="5"/>
        <v/>
      </c>
    </row>
    <row r="264" spans="5:5" x14ac:dyDescent="0.2">
      <c r="E264" s="92" t="str">
        <f t="shared" si="5"/>
        <v/>
      </c>
    </row>
    <row r="265" spans="5:5" x14ac:dyDescent="0.2">
      <c r="E265" s="92" t="str">
        <f t="shared" si="5"/>
        <v/>
      </c>
    </row>
    <row r="266" spans="5:5" x14ac:dyDescent="0.2">
      <c r="E266" s="92" t="str">
        <f t="shared" si="5"/>
        <v/>
      </c>
    </row>
    <row r="267" spans="5:5" x14ac:dyDescent="0.2">
      <c r="E267" s="92" t="str">
        <f t="shared" si="5"/>
        <v/>
      </c>
    </row>
    <row r="268" spans="5:5" x14ac:dyDescent="0.2">
      <c r="E268" s="92" t="str">
        <f t="shared" si="5"/>
        <v/>
      </c>
    </row>
    <row r="269" spans="5:5" x14ac:dyDescent="0.2">
      <c r="E269" s="92" t="str">
        <f t="shared" si="5"/>
        <v/>
      </c>
    </row>
    <row r="270" spans="5:5" x14ac:dyDescent="0.2">
      <c r="E270" s="92" t="str">
        <f t="shared" si="5"/>
        <v/>
      </c>
    </row>
    <row r="271" spans="5:5" x14ac:dyDescent="0.2">
      <c r="E271" s="92" t="str">
        <f t="shared" si="5"/>
        <v/>
      </c>
    </row>
    <row r="272" spans="5:5" x14ac:dyDescent="0.2">
      <c r="E272" s="92" t="str">
        <f t="shared" si="5"/>
        <v/>
      </c>
    </row>
    <row r="273" spans="5:5" x14ac:dyDescent="0.2">
      <c r="E273" s="92" t="str">
        <f t="shared" si="5"/>
        <v/>
      </c>
    </row>
    <row r="274" spans="5:5" x14ac:dyDescent="0.2">
      <c r="E274" s="92" t="str">
        <f t="shared" si="5"/>
        <v/>
      </c>
    </row>
    <row r="275" spans="5:5" x14ac:dyDescent="0.2">
      <c r="E275" s="92" t="str">
        <f t="shared" si="5"/>
        <v/>
      </c>
    </row>
    <row r="276" spans="5:5" x14ac:dyDescent="0.2">
      <c r="E276" s="92" t="str">
        <f t="shared" si="5"/>
        <v/>
      </c>
    </row>
    <row r="277" spans="5:5" x14ac:dyDescent="0.2">
      <c r="E277" s="92" t="str">
        <f t="shared" si="5"/>
        <v/>
      </c>
    </row>
    <row r="278" spans="5:5" x14ac:dyDescent="0.2">
      <c r="E278" s="92" t="str">
        <f t="shared" si="5"/>
        <v/>
      </c>
    </row>
    <row r="279" spans="5:5" x14ac:dyDescent="0.2">
      <c r="E279" s="92" t="str">
        <f t="shared" si="5"/>
        <v/>
      </c>
    </row>
    <row r="280" spans="5:5" x14ac:dyDescent="0.2">
      <c r="E280" s="92" t="str">
        <f t="shared" si="5"/>
        <v/>
      </c>
    </row>
    <row r="281" spans="5:5" x14ac:dyDescent="0.2">
      <c r="E281" s="92" t="str">
        <f t="shared" si="5"/>
        <v/>
      </c>
    </row>
    <row r="282" spans="5:5" x14ac:dyDescent="0.2">
      <c r="E282" s="92" t="str">
        <f t="shared" si="5"/>
        <v/>
      </c>
    </row>
    <row r="283" spans="5:5" x14ac:dyDescent="0.2">
      <c r="E283" s="92" t="str">
        <f t="shared" si="5"/>
        <v/>
      </c>
    </row>
    <row r="284" spans="5:5" x14ac:dyDescent="0.2">
      <c r="E284" s="92" t="str">
        <f t="shared" si="5"/>
        <v/>
      </c>
    </row>
    <row r="285" spans="5:5" x14ac:dyDescent="0.2">
      <c r="E285" s="92" t="str">
        <f t="shared" si="5"/>
        <v/>
      </c>
    </row>
    <row r="286" spans="5:5" x14ac:dyDescent="0.2">
      <c r="E286" s="92" t="str">
        <f t="shared" si="5"/>
        <v/>
      </c>
    </row>
    <row r="287" spans="5:5" x14ac:dyDescent="0.2">
      <c r="E287" s="92" t="str">
        <f t="shared" si="5"/>
        <v/>
      </c>
    </row>
    <row r="288" spans="5:5" x14ac:dyDescent="0.2">
      <c r="E288" s="92" t="str">
        <f t="shared" si="5"/>
        <v/>
      </c>
    </row>
    <row r="289" spans="5:5" x14ac:dyDescent="0.2">
      <c r="E289" s="92" t="str">
        <f t="shared" si="5"/>
        <v/>
      </c>
    </row>
    <row r="290" spans="5:5" x14ac:dyDescent="0.2">
      <c r="E290" s="92" t="str">
        <f t="shared" si="5"/>
        <v/>
      </c>
    </row>
    <row r="291" spans="5:5" x14ac:dyDescent="0.2">
      <c r="E291" s="92" t="str">
        <f t="shared" si="5"/>
        <v/>
      </c>
    </row>
    <row r="292" spans="5:5" x14ac:dyDescent="0.2">
      <c r="E292" s="92" t="str">
        <f t="shared" si="5"/>
        <v/>
      </c>
    </row>
    <row r="293" spans="5:5" x14ac:dyDescent="0.2">
      <c r="E293" s="92" t="str">
        <f t="shared" si="5"/>
        <v/>
      </c>
    </row>
    <row r="294" spans="5:5" x14ac:dyDescent="0.2">
      <c r="E294" s="92" t="str">
        <f t="shared" si="5"/>
        <v/>
      </c>
    </row>
    <row r="295" spans="5:5" x14ac:dyDescent="0.2">
      <c r="E295" s="92" t="str">
        <f t="shared" si="5"/>
        <v/>
      </c>
    </row>
    <row r="296" spans="5:5" x14ac:dyDescent="0.2">
      <c r="E296" s="92" t="str">
        <f t="shared" si="5"/>
        <v/>
      </c>
    </row>
    <row r="297" spans="5:5" x14ac:dyDescent="0.2">
      <c r="E297" s="92" t="str">
        <f t="shared" si="5"/>
        <v/>
      </c>
    </row>
    <row r="298" spans="5:5" x14ac:dyDescent="0.2">
      <c r="E298" s="92" t="str">
        <f t="shared" si="5"/>
        <v/>
      </c>
    </row>
    <row r="299" spans="5:5" x14ac:dyDescent="0.2">
      <c r="E299" s="92" t="str">
        <f t="shared" si="5"/>
        <v/>
      </c>
    </row>
    <row r="300" spans="5:5" x14ac:dyDescent="0.2">
      <c r="E300" s="92" t="str">
        <f t="shared" si="5"/>
        <v/>
      </c>
    </row>
    <row r="301" spans="5:5" x14ac:dyDescent="0.2">
      <c r="E301" s="92" t="str">
        <f t="shared" si="5"/>
        <v/>
      </c>
    </row>
    <row r="302" spans="5:5" x14ac:dyDescent="0.2">
      <c r="E302" s="92" t="str">
        <f t="shared" si="5"/>
        <v/>
      </c>
    </row>
    <row r="303" spans="5:5" x14ac:dyDescent="0.2">
      <c r="E303" s="92" t="str">
        <f t="shared" si="5"/>
        <v/>
      </c>
    </row>
    <row r="304" spans="5:5" x14ac:dyDescent="0.2">
      <c r="E304" s="92" t="str">
        <f t="shared" si="5"/>
        <v/>
      </c>
    </row>
    <row r="305" spans="5:5" x14ac:dyDescent="0.2">
      <c r="E305" s="92" t="str">
        <f t="shared" si="5"/>
        <v/>
      </c>
    </row>
    <row r="306" spans="5:5" x14ac:dyDescent="0.2">
      <c r="E306" s="92" t="str">
        <f t="shared" ref="E306:E369" si="6">IF(D306="","",D306/D305-1)</f>
        <v/>
      </c>
    </row>
    <row r="307" spans="5:5" x14ac:dyDescent="0.2">
      <c r="E307" s="92" t="str">
        <f t="shared" si="6"/>
        <v/>
      </c>
    </row>
    <row r="308" spans="5:5" x14ac:dyDescent="0.2">
      <c r="E308" s="92" t="str">
        <f t="shared" si="6"/>
        <v/>
      </c>
    </row>
    <row r="309" spans="5:5" x14ac:dyDescent="0.2">
      <c r="E309" s="92" t="str">
        <f t="shared" si="6"/>
        <v/>
      </c>
    </row>
    <row r="310" spans="5:5" x14ac:dyDescent="0.2">
      <c r="E310" s="92" t="str">
        <f t="shared" si="6"/>
        <v/>
      </c>
    </row>
    <row r="311" spans="5:5" x14ac:dyDescent="0.2">
      <c r="E311" s="92" t="str">
        <f t="shared" si="6"/>
        <v/>
      </c>
    </row>
    <row r="312" spans="5:5" x14ac:dyDescent="0.2">
      <c r="E312" s="92" t="str">
        <f t="shared" si="6"/>
        <v/>
      </c>
    </row>
    <row r="313" spans="5:5" x14ac:dyDescent="0.2">
      <c r="E313" s="92" t="str">
        <f t="shared" si="6"/>
        <v/>
      </c>
    </row>
    <row r="314" spans="5:5" x14ac:dyDescent="0.2">
      <c r="E314" s="92" t="str">
        <f t="shared" si="6"/>
        <v/>
      </c>
    </row>
    <row r="315" spans="5:5" x14ac:dyDescent="0.2">
      <c r="E315" s="92" t="str">
        <f t="shared" si="6"/>
        <v/>
      </c>
    </row>
    <row r="316" spans="5:5" x14ac:dyDescent="0.2">
      <c r="E316" s="92" t="str">
        <f t="shared" si="6"/>
        <v/>
      </c>
    </row>
    <row r="317" spans="5:5" x14ac:dyDescent="0.2">
      <c r="E317" s="92" t="str">
        <f t="shared" si="6"/>
        <v/>
      </c>
    </row>
    <row r="318" spans="5:5" x14ac:dyDescent="0.2">
      <c r="E318" s="92" t="str">
        <f t="shared" si="6"/>
        <v/>
      </c>
    </row>
    <row r="319" spans="5:5" x14ac:dyDescent="0.2">
      <c r="E319" s="92" t="str">
        <f t="shared" si="6"/>
        <v/>
      </c>
    </row>
    <row r="320" spans="5:5" x14ac:dyDescent="0.2">
      <c r="E320" s="92" t="str">
        <f t="shared" si="6"/>
        <v/>
      </c>
    </row>
    <row r="321" spans="5:5" x14ac:dyDescent="0.2">
      <c r="E321" s="92" t="str">
        <f t="shared" si="6"/>
        <v/>
      </c>
    </row>
    <row r="322" spans="5:5" x14ac:dyDescent="0.2">
      <c r="E322" s="92" t="str">
        <f t="shared" si="6"/>
        <v/>
      </c>
    </row>
    <row r="323" spans="5:5" x14ac:dyDescent="0.2">
      <c r="E323" s="92" t="str">
        <f t="shared" si="6"/>
        <v/>
      </c>
    </row>
    <row r="324" spans="5:5" x14ac:dyDescent="0.2">
      <c r="E324" s="92" t="str">
        <f t="shared" si="6"/>
        <v/>
      </c>
    </row>
    <row r="325" spans="5:5" x14ac:dyDescent="0.2">
      <c r="E325" s="92" t="str">
        <f t="shared" si="6"/>
        <v/>
      </c>
    </row>
    <row r="326" spans="5:5" x14ac:dyDescent="0.2">
      <c r="E326" s="92" t="str">
        <f t="shared" si="6"/>
        <v/>
      </c>
    </row>
    <row r="327" spans="5:5" x14ac:dyDescent="0.2">
      <c r="E327" s="92" t="str">
        <f t="shared" si="6"/>
        <v/>
      </c>
    </row>
    <row r="328" spans="5:5" x14ac:dyDescent="0.2">
      <c r="E328" s="92" t="str">
        <f t="shared" si="6"/>
        <v/>
      </c>
    </row>
    <row r="329" spans="5:5" x14ac:dyDescent="0.2">
      <c r="E329" s="92" t="str">
        <f t="shared" si="6"/>
        <v/>
      </c>
    </row>
    <row r="330" spans="5:5" x14ac:dyDescent="0.2">
      <c r="E330" s="92" t="str">
        <f t="shared" si="6"/>
        <v/>
      </c>
    </row>
    <row r="331" spans="5:5" x14ac:dyDescent="0.2">
      <c r="E331" s="92" t="str">
        <f t="shared" si="6"/>
        <v/>
      </c>
    </row>
    <row r="332" spans="5:5" x14ac:dyDescent="0.2">
      <c r="E332" s="92" t="str">
        <f t="shared" si="6"/>
        <v/>
      </c>
    </row>
    <row r="333" spans="5:5" x14ac:dyDescent="0.2">
      <c r="E333" s="92" t="str">
        <f t="shared" si="6"/>
        <v/>
      </c>
    </row>
    <row r="334" spans="5:5" x14ac:dyDescent="0.2">
      <c r="E334" s="92" t="str">
        <f t="shared" si="6"/>
        <v/>
      </c>
    </row>
    <row r="335" spans="5:5" x14ac:dyDescent="0.2">
      <c r="E335" s="92" t="str">
        <f t="shared" si="6"/>
        <v/>
      </c>
    </row>
    <row r="336" spans="5:5" x14ac:dyDescent="0.2">
      <c r="E336" s="92" t="str">
        <f t="shared" si="6"/>
        <v/>
      </c>
    </row>
    <row r="337" spans="5:5" x14ac:dyDescent="0.2">
      <c r="E337" s="92" t="str">
        <f t="shared" si="6"/>
        <v/>
      </c>
    </row>
    <row r="338" spans="5:5" x14ac:dyDescent="0.2">
      <c r="E338" s="92" t="str">
        <f t="shared" si="6"/>
        <v/>
      </c>
    </row>
    <row r="339" spans="5:5" x14ac:dyDescent="0.2">
      <c r="E339" s="92" t="str">
        <f t="shared" si="6"/>
        <v/>
      </c>
    </row>
    <row r="340" spans="5:5" x14ac:dyDescent="0.2">
      <c r="E340" s="92" t="str">
        <f t="shared" si="6"/>
        <v/>
      </c>
    </row>
    <row r="341" spans="5:5" x14ac:dyDescent="0.2">
      <c r="E341" s="92" t="str">
        <f t="shared" si="6"/>
        <v/>
      </c>
    </row>
    <row r="342" spans="5:5" x14ac:dyDescent="0.2">
      <c r="E342" s="92" t="str">
        <f t="shared" si="6"/>
        <v/>
      </c>
    </row>
    <row r="343" spans="5:5" x14ac:dyDescent="0.2">
      <c r="E343" s="92" t="str">
        <f t="shared" si="6"/>
        <v/>
      </c>
    </row>
    <row r="344" spans="5:5" x14ac:dyDescent="0.2">
      <c r="E344" s="92" t="str">
        <f t="shared" si="6"/>
        <v/>
      </c>
    </row>
    <row r="345" spans="5:5" x14ac:dyDescent="0.2">
      <c r="E345" s="92" t="str">
        <f t="shared" si="6"/>
        <v/>
      </c>
    </row>
    <row r="346" spans="5:5" x14ac:dyDescent="0.2">
      <c r="E346" s="92" t="str">
        <f t="shared" si="6"/>
        <v/>
      </c>
    </row>
    <row r="347" spans="5:5" x14ac:dyDescent="0.2">
      <c r="E347" s="92" t="str">
        <f t="shared" si="6"/>
        <v/>
      </c>
    </row>
    <row r="348" spans="5:5" x14ac:dyDescent="0.2">
      <c r="E348" s="92" t="str">
        <f t="shared" si="6"/>
        <v/>
      </c>
    </row>
    <row r="349" spans="5:5" x14ac:dyDescent="0.2">
      <c r="E349" s="92" t="str">
        <f t="shared" si="6"/>
        <v/>
      </c>
    </row>
    <row r="350" spans="5:5" x14ac:dyDescent="0.2">
      <c r="E350" s="92" t="str">
        <f t="shared" si="6"/>
        <v/>
      </c>
    </row>
    <row r="351" spans="5:5" x14ac:dyDescent="0.2">
      <c r="E351" s="92" t="str">
        <f t="shared" si="6"/>
        <v/>
      </c>
    </row>
    <row r="352" spans="5:5" x14ac:dyDescent="0.2">
      <c r="E352" s="92" t="str">
        <f t="shared" si="6"/>
        <v/>
      </c>
    </row>
    <row r="353" spans="5:5" x14ac:dyDescent="0.2">
      <c r="E353" s="92" t="str">
        <f t="shared" si="6"/>
        <v/>
      </c>
    </row>
    <row r="354" spans="5:5" x14ac:dyDescent="0.2">
      <c r="E354" s="92" t="str">
        <f t="shared" si="6"/>
        <v/>
      </c>
    </row>
    <row r="355" spans="5:5" x14ac:dyDescent="0.2">
      <c r="E355" s="92" t="str">
        <f t="shared" si="6"/>
        <v/>
      </c>
    </row>
    <row r="356" spans="5:5" x14ac:dyDescent="0.2">
      <c r="E356" s="92" t="str">
        <f t="shared" si="6"/>
        <v/>
      </c>
    </row>
    <row r="357" spans="5:5" x14ac:dyDescent="0.2">
      <c r="E357" s="92" t="str">
        <f t="shared" si="6"/>
        <v/>
      </c>
    </row>
    <row r="358" spans="5:5" x14ac:dyDescent="0.2">
      <c r="E358" s="92" t="str">
        <f t="shared" si="6"/>
        <v/>
      </c>
    </row>
    <row r="359" spans="5:5" x14ac:dyDescent="0.2">
      <c r="E359" s="92" t="str">
        <f t="shared" si="6"/>
        <v/>
      </c>
    </row>
    <row r="360" spans="5:5" x14ac:dyDescent="0.2">
      <c r="E360" s="92" t="str">
        <f t="shared" si="6"/>
        <v/>
      </c>
    </row>
    <row r="361" spans="5:5" x14ac:dyDescent="0.2">
      <c r="E361" s="92" t="str">
        <f t="shared" si="6"/>
        <v/>
      </c>
    </row>
    <row r="362" spans="5:5" x14ac:dyDescent="0.2">
      <c r="E362" s="92" t="str">
        <f t="shared" si="6"/>
        <v/>
      </c>
    </row>
    <row r="363" spans="5:5" x14ac:dyDescent="0.2">
      <c r="E363" s="92" t="str">
        <f t="shared" si="6"/>
        <v/>
      </c>
    </row>
    <row r="364" spans="5:5" x14ac:dyDescent="0.2">
      <c r="E364" s="92" t="str">
        <f t="shared" si="6"/>
        <v/>
      </c>
    </row>
    <row r="365" spans="5:5" x14ac:dyDescent="0.2">
      <c r="E365" s="92" t="str">
        <f t="shared" si="6"/>
        <v/>
      </c>
    </row>
    <row r="366" spans="5:5" x14ac:dyDescent="0.2">
      <c r="E366" s="92" t="str">
        <f t="shared" si="6"/>
        <v/>
      </c>
    </row>
    <row r="367" spans="5:5" x14ac:dyDescent="0.2">
      <c r="E367" s="92" t="str">
        <f t="shared" si="6"/>
        <v/>
      </c>
    </row>
    <row r="368" spans="5:5" x14ac:dyDescent="0.2">
      <c r="E368" s="92" t="str">
        <f t="shared" si="6"/>
        <v/>
      </c>
    </row>
    <row r="369" spans="5:5" x14ac:dyDescent="0.2">
      <c r="E369" s="92" t="str">
        <f t="shared" si="6"/>
        <v/>
      </c>
    </row>
    <row r="370" spans="5:5" x14ac:dyDescent="0.2">
      <c r="E370" s="92" t="str">
        <f t="shared" ref="E370:E384" si="7">IF(D370="","",D370/D369-1)</f>
        <v/>
      </c>
    </row>
    <row r="371" spans="5:5" x14ac:dyDescent="0.2">
      <c r="E371" s="92" t="str">
        <f t="shared" si="7"/>
        <v/>
      </c>
    </row>
    <row r="372" spans="5:5" x14ac:dyDescent="0.2">
      <c r="E372" s="92" t="str">
        <f t="shared" si="7"/>
        <v/>
      </c>
    </row>
    <row r="373" spans="5:5" x14ac:dyDescent="0.2">
      <c r="E373" s="92" t="str">
        <f t="shared" si="7"/>
        <v/>
      </c>
    </row>
    <row r="374" spans="5:5" x14ac:dyDescent="0.2">
      <c r="E374" s="92" t="str">
        <f t="shared" si="7"/>
        <v/>
      </c>
    </row>
    <row r="375" spans="5:5" x14ac:dyDescent="0.2">
      <c r="E375" s="92" t="str">
        <f t="shared" si="7"/>
        <v/>
      </c>
    </row>
    <row r="376" spans="5:5" x14ac:dyDescent="0.2">
      <c r="E376" s="92" t="str">
        <f t="shared" si="7"/>
        <v/>
      </c>
    </row>
    <row r="377" spans="5:5" x14ac:dyDescent="0.2">
      <c r="E377" s="92" t="str">
        <f t="shared" si="7"/>
        <v/>
      </c>
    </row>
    <row r="378" spans="5:5" x14ac:dyDescent="0.2">
      <c r="E378" s="92" t="str">
        <f t="shared" si="7"/>
        <v/>
      </c>
    </row>
    <row r="379" spans="5:5" x14ac:dyDescent="0.2">
      <c r="E379" s="92" t="str">
        <f t="shared" si="7"/>
        <v/>
      </c>
    </row>
    <row r="380" spans="5:5" x14ac:dyDescent="0.2">
      <c r="E380" s="92" t="str">
        <f t="shared" si="7"/>
        <v/>
      </c>
    </row>
    <row r="381" spans="5:5" x14ac:dyDescent="0.2">
      <c r="E381" s="92" t="str">
        <f t="shared" si="7"/>
        <v/>
      </c>
    </row>
    <row r="382" spans="5:5" x14ac:dyDescent="0.2">
      <c r="E382" s="92" t="str">
        <f t="shared" si="7"/>
        <v/>
      </c>
    </row>
    <row r="383" spans="5:5" x14ac:dyDescent="0.2">
      <c r="E383" s="92" t="str">
        <f t="shared" si="7"/>
        <v/>
      </c>
    </row>
    <row r="384" spans="5:5" x14ac:dyDescent="0.2">
      <c r="E384" s="92" t="str">
        <f t="shared" si="7"/>
        <v/>
      </c>
    </row>
    <row r="507" spans="216:216" x14ac:dyDescent="0.2">
      <c r="HH507" s="91">
        <v>39703</v>
      </c>
    </row>
    <row r="508" spans="216:216" x14ac:dyDescent="0.2">
      <c r="HH508" s="86">
        <v>22</v>
      </c>
    </row>
    <row r="509" spans="216:216" x14ac:dyDescent="0.2">
      <c r="HH509" s="86">
        <v>11</v>
      </c>
    </row>
  </sheetData>
  <sheetProtection selectLockedCells="1"/>
  <mergeCells count="1">
    <mergeCell ref="A1:C1"/>
  </mergeCells>
  <pageMargins left="0.75" right="0.75" top="1" bottom="1" header="0" footer="0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B1:H4"/>
  <sheetViews>
    <sheetView workbookViewId="0">
      <selection activeCell="D3" sqref="D3"/>
    </sheetView>
  </sheetViews>
  <sheetFormatPr baseColWidth="10" defaultRowHeight="12.75" x14ac:dyDescent="0.2"/>
  <cols>
    <col min="1" max="1" width="11.42578125" style="34"/>
    <col min="2" max="2" width="11.42578125" style="33"/>
    <col min="3" max="3" width="18.5703125" style="33" bestFit="1" customWidth="1"/>
    <col min="4" max="4" width="11.42578125" style="33"/>
    <col min="5" max="5" width="18.140625" style="33" customWidth="1"/>
    <col min="6" max="6" width="21.28515625" style="33" customWidth="1"/>
    <col min="7" max="7" width="4.7109375" customWidth="1"/>
    <col min="9" max="9" width="11.42578125" style="34" customWidth="1"/>
    <col min="10" max="10" width="14.85546875" style="34" bestFit="1" customWidth="1"/>
    <col min="11" max="16384" width="11.42578125" style="34"/>
  </cols>
  <sheetData>
    <row r="1" spans="2:6" ht="33" customHeight="1" x14ac:dyDescent="0.2"/>
    <row r="2" spans="2:6" x14ac:dyDescent="0.2">
      <c r="B2" s="79" t="s">
        <v>16</v>
      </c>
      <c r="C2" s="80" t="s">
        <v>17</v>
      </c>
      <c r="D2" s="80" t="s">
        <v>46</v>
      </c>
      <c r="E2" s="81" t="s">
        <v>42</v>
      </c>
      <c r="F2" s="80" t="s">
        <v>43</v>
      </c>
    </row>
    <row r="3" spans="2:6" x14ac:dyDescent="0.2">
      <c r="B3" s="82">
        <v>1</v>
      </c>
      <c r="C3" s="83">
        <v>1859081346</v>
      </c>
      <c r="D3" s="78">
        <v>23</v>
      </c>
      <c r="E3" s="84"/>
      <c r="F3" s="85">
        <f>ROUND(Tabla1[[#This Row],[PO]]*Tabla1[[#This Row],[Anticipo ( % )]],0)</f>
        <v>0</v>
      </c>
    </row>
    <row r="4" spans="2:6" x14ac:dyDescent="0.2">
      <c r="B4" s="82">
        <v>2</v>
      </c>
      <c r="C4" s="83">
        <v>1485011424</v>
      </c>
      <c r="D4" s="78">
        <v>23</v>
      </c>
      <c r="E4" s="84"/>
      <c r="F4" s="85">
        <f>ROUND(Tabla1[[#This Row],[PO]]*Tabla1[[#This Row],[Anticipo ( % )]],0)</f>
        <v>0</v>
      </c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15" type="noConversion"/>
  <pageMargins left="0.75" right="0.75" top="1" bottom="1" header="0" footer="0"/>
  <pageSetup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E88"/>
  <sheetViews>
    <sheetView tabSelected="1" topLeftCell="A53" zoomScale="95" zoomScaleNormal="95" zoomScaleSheetLayoutView="100" workbookViewId="0">
      <selection activeCell="AE67" sqref="AE67:AE68"/>
    </sheetView>
  </sheetViews>
  <sheetFormatPr baseColWidth="10" defaultRowHeight="18" customHeight="1" x14ac:dyDescent="0.2"/>
  <cols>
    <col min="1" max="1" width="8.28515625" style="19" customWidth="1"/>
    <col min="2" max="2" width="13.7109375" style="19" customWidth="1"/>
    <col min="3" max="3" width="86.85546875" style="19" customWidth="1"/>
    <col min="4" max="4" width="17.42578125" style="19" customWidth="1"/>
    <col min="5" max="5" width="25" style="19" customWidth="1"/>
    <col min="6" max="6" width="26.7109375" style="21" customWidth="1"/>
    <col min="7" max="7" width="25" style="21" bestFit="1" customWidth="1"/>
    <col min="8" max="9" width="23.140625" style="21" customWidth="1"/>
    <col min="10" max="10" width="28.7109375" style="22" customWidth="1"/>
    <col min="11" max="11" width="28.28515625" style="22" customWidth="1"/>
    <col min="12" max="12" width="23" style="22" customWidth="1"/>
    <col min="13" max="13" width="20.85546875" style="22" customWidth="1"/>
    <col min="14" max="14" width="4.140625" style="113" bestFit="1" customWidth="1"/>
    <col min="15" max="15" width="8" style="23" bestFit="1" customWidth="1"/>
    <col min="16" max="16" width="21.7109375" style="23" bestFit="1" customWidth="1"/>
    <col min="17" max="17" width="18.7109375" style="23" customWidth="1"/>
    <col min="18" max="18" width="14.7109375" style="23" customWidth="1"/>
    <col min="19" max="19" width="21.28515625" style="23" customWidth="1"/>
    <col min="20" max="20" width="21.7109375" style="23" customWidth="1"/>
    <col min="21" max="21" width="20.42578125" style="23" hidden="1" customWidth="1"/>
    <col min="22" max="22" width="27.140625" style="23" customWidth="1"/>
    <col min="23" max="23" width="14.7109375" style="23" customWidth="1"/>
    <col min="24" max="24" width="15.85546875" style="21" customWidth="1"/>
    <col min="25" max="25" width="15.5703125" style="19" hidden="1" customWidth="1"/>
    <col min="26" max="26" width="15.85546875" style="19" hidden="1" customWidth="1"/>
    <col min="27" max="27" width="14.5703125" style="24" customWidth="1"/>
    <col min="28" max="28" width="14.5703125" style="19" customWidth="1"/>
    <col min="29" max="29" width="14.5703125" style="24" customWidth="1"/>
    <col min="30" max="30" width="14.5703125" style="19" customWidth="1"/>
    <col min="31" max="31" width="18.140625" style="19" bestFit="1" customWidth="1"/>
    <col min="32" max="16384" width="11.42578125" style="19"/>
  </cols>
  <sheetData>
    <row r="1" spans="1:31" ht="18" customHeight="1" x14ac:dyDescent="0.2"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</row>
    <row r="2" spans="1:31" s="43" customFormat="1" ht="26.25" x14ac:dyDescent="0.2">
      <c r="B2" s="149" t="s">
        <v>1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</row>
    <row r="3" spans="1:31" s="43" customFormat="1" ht="20.25" x14ac:dyDescent="0.2">
      <c r="B3" s="148" t="s">
        <v>41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</row>
    <row r="4" spans="1:31" s="44" customFormat="1" ht="18" customHeight="1" x14ac:dyDescent="0.2">
      <c r="B4" s="147" t="s">
        <v>61</v>
      </c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</row>
    <row r="5" spans="1:31" s="44" customFormat="1" ht="18" customHeight="1" x14ac:dyDescent="0.2">
      <c r="B5" s="147" t="s">
        <v>0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</row>
    <row r="6" spans="1:31" ht="18" customHeight="1" thickBot="1" x14ac:dyDescent="0.25"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</row>
    <row r="7" spans="1:31" ht="44.25" customHeight="1" thickBot="1" x14ac:dyDescent="0.25">
      <c r="B7" s="118" t="s">
        <v>56</v>
      </c>
      <c r="C7" s="144" t="s">
        <v>3</v>
      </c>
      <c r="D7" s="145"/>
      <c r="E7" s="141" t="s">
        <v>13</v>
      </c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3"/>
      <c r="Q7" s="150" t="s">
        <v>15</v>
      </c>
      <c r="R7" s="151"/>
      <c r="S7" s="135" t="s">
        <v>2</v>
      </c>
      <c r="T7" s="136"/>
      <c r="U7" s="45"/>
      <c r="V7" s="135" t="s">
        <v>27</v>
      </c>
      <c r="W7" s="136"/>
      <c r="X7" s="71" t="s">
        <v>29</v>
      </c>
      <c r="Y7" s="139" t="s">
        <v>21</v>
      </c>
      <c r="Z7" s="140"/>
      <c r="AA7" s="135" t="s">
        <v>31</v>
      </c>
      <c r="AB7" s="136"/>
      <c r="AC7" s="135" t="s">
        <v>33</v>
      </c>
      <c r="AD7" s="136"/>
      <c r="AE7" s="71" t="s">
        <v>30</v>
      </c>
    </row>
    <row r="8" spans="1:31" ht="56.25" customHeight="1" x14ac:dyDescent="0.2">
      <c r="B8" s="152" t="s">
        <v>9</v>
      </c>
      <c r="C8" s="170" t="s">
        <v>8</v>
      </c>
      <c r="D8" s="131" t="s">
        <v>19</v>
      </c>
      <c r="E8" s="131" t="s">
        <v>11</v>
      </c>
      <c r="F8" s="157" t="s">
        <v>6</v>
      </c>
      <c r="G8" s="157" t="s">
        <v>10</v>
      </c>
      <c r="H8" s="158" t="s">
        <v>7</v>
      </c>
      <c r="I8" s="171" t="s">
        <v>36</v>
      </c>
      <c r="J8" s="171" t="s">
        <v>37</v>
      </c>
      <c r="K8" s="171" t="s">
        <v>38</v>
      </c>
      <c r="L8" s="47"/>
      <c r="M8" s="47"/>
      <c r="N8" s="167" t="s">
        <v>14</v>
      </c>
      <c r="O8" s="164" t="s">
        <v>40</v>
      </c>
      <c r="P8" s="162" t="s">
        <v>18</v>
      </c>
      <c r="Q8" s="154" t="s">
        <v>57</v>
      </c>
      <c r="R8" s="155"/>
      <c r="S8" s="156" t="s">
        <v>58</v>
      </c>
      <c r="T8" s="138"/>
      <c r="U8" s="159" t="s">
        <v>20</v>
      </c>
      <c r="V8" s="137" t="s">
        <v>45</v>
      </c>
      <c r="W8" s="138"/>
      <c r="X8" s="133" t="s">
        <v>44</v>
      </c>
      <c r="Y8" s="7" t="s">
        <v>22</v>
      </c>
      <c r="Z8" s="8">
        <v>535600</v>
      </c>
      <c r="AA8" s="137" t="s">
        <v>59</v>
      </c>
      <c r="AB8" s="138"/>
      <c r="AC8" s="137" t="s">
        <v>60</v>
      </c>
      <c r="AD8" s="138"/>
      <c r="AE8" s="133" t="s">
        <v>44</v>
      </c>
    </row>
    <row r="9" spans="1:31" ht="54" customHeight="1" thickBot="1" x14ac:dyDescent="0.25">
      <c r="B9" s="153"/>
      <c r="C9" s="170"/>
      <c r="D9" s="132"/>
      <c r="E9" s="132"/>
      <c r="F9" s="172"/>
      <c r="G9" s="158"/>
      <c r="H9" s="172"/>
      <c r="I9" s="171"/>
      <c r="J9" s="171"/>
      <c r="K9" s="171"/>
      <c r="L9" s="47" t="s">
        <v>25</v>
      </c>
      <c r="M9" s="47" t="s">
        <v>26</v>
      </c>
      <c r="N9" s="168"/>
      <c r="O9" s="165"/>
      <c r="P9" s="162"/>
      <c r="Q9" s="57" t="s">
        <v>12</v>
      </c>
      <c r="R9" s="70">
        <v>0.42</v>
      </c>
      <c r="S9" s="54" t="s">
        <v>35</v>
      </c>
      <c r="T9" s="46">
        <v>0.75</v>
      </c>
      <c r="U9" s="160"/>
      <c r="V9" s="48" t="s">
        <v>28</v>
      </c>
      <c r="W9" s="69">
        <v>1</v>
      </c>
      <c r="X9" s="133"/>
      <c r="Y9" s="9" t="s">
        <v>23</v>
      </c>
      <c r="Z9" s="10">
        <v>566700</v>
      </c>
      <c r="AA9" s="52" t="s">
        <v>32</v>
      </c>
      <c r="AB9" s="46">
        <v>0</v>
      </c>
      <c r="AC9" s="52" t="s">
        <v>34</v>
      </c>
      <c r="AD9" s="46">
        <v>0</v>
      </c>
      <c r="AE9" s="133"/>
    </row>
    <row r="10" spans="1:31" ht="44.25" customHeight="1" thickBot="1" x14ac:dyDescent="0.25">
      <c r="B10" s="153"/>
      <c r="C10" s="170"/>
      <c r="D10" s="132"/>
      <c r="E10" s="132"/>
      <c r="F10" s="172"/>
      <c r="G10" s="158"/>
      <c r="H10" s="172"/>
      <c r="I10" s="171"/>
      <c r="J10" s="171"/>
      <c r="K10" s="171"/>
      <c r="L10" s="47"/>
      <c r="M10" s="47"/>
      <c r="N10" s="169"/>
      <c r="O10" s="166"/>
      <c r="P10" s="163"/>
      <c r="Q10" s="55" t="s">
        <v>5</v>
      </c>
      <c r="R10" s="56" t="s">
        <v>4</v>
      </c>
      <c r="S10" s="49" t="s">
        <v>5</v>
      </c>
      <c r="T10" s="50" t="s">
        <v>4</v>
      </c>
      <c r="U10" s="161"/>
      <c r="V10" s="49" t="s">
        <v>5</v>
      </c>
      <c r="W10" s="50" t="s">
        <v>4</v>
      </c>
      <c r="X10" s="134"/>
      <c r="Y10" s="11" t="s">
        <v>24</v>
      </c>
      <c r="Z10" s="12">
        <v>30000</v>
      </c>
      <c r="AA10" s="51" t="s">
        <v>5</v>
      </c>
      <c r="AB10" s="53" t="s">
        <v>4</v>
      </c>
      <c r="AC10" s="51" t="s">
        <v>5</v>
      </c>
      <c r="AD10" s="53" t="s">
        <v>4</v>
      </c>
      <c r="AE10" s="134"/>
    </row>
    <row r="11" spans="1:31" ht="18" customHeight="1" thickBo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109"/>
      <c r="O11" s="35"/>
      <c r="P11" s="26"/>
      <c r="Q11" s="26"/>
      <c r="R11" s="26"/>
      <c r="S11" s="26"/>
      <c r="T11" s="26"/>
      <c r="U11" s="26"/>
      <c r="V11" s="26"/>
      <c r="W11" s="26"/>
      <c r="X11" s="27"/>
      <c r="Y11" s="28"/>
      <c r="Z11" s="29"/>
      <c r="AA11" s="30"/>
      <c r="AC11" s="30"/>
      <c r="AE11" s="31"/>
    </row>
    <row r="12" spans="1:31" ht="33" x14ac:dyDescent="0.25">
      <c r="B12" s="60">
        <v>1</v>
      </c>
      <c r="C12" s="61" t="s">
        <v>62</v>
      </c>
      <c r="D12" s="62">
        <v>1</v>
      </c>
      <c r="E12" s="63">
        <v>87480000</v>
      </c>
      <c r="F12" s="63">
        <v>119937000</v>
      </c>
      <c r="G12" s="63">
        <v>2961000</v>
      </c>
      <c r="H12" s="63">
        <v>2961000</v>
      </c>
      <c r="I12" s="63">
        <v>84519000</v>
      </c>
      <c r="J12" s="63">
        <v>116976000</v>
      </c>
      <c r="K12" s="63">
        <v>116976000</v>
      </c>
      <c r="L12" s="63">
        <v>17300000</v>
      </c>
      <c r="M12" s="63">
        <v>1E-3</v>
      </c>
      <c r="N12" s="108">
        <v>1</v>
      </c>
      <c r="O12" s="125">
        <v>23</v>
      </c>
      <c r="P12" s="124">
        <v>1859081346</v>
      </c>
      <c r="Q12" s="63">
        <v>29.544072948328267</v>
      </c>
      <c r="R12" s="65" t="s">
        <v>70</v>
      </c>
      <c r="S12" s="63">
        <v>2.46879611796193E-2</v>
      </c>
      <c r="T12" s="65" t="s">
        <v>70</v>
      </c>
      <c r="U12" s="64">
        <v>0</v>
      </c>
      <c r="V12" s="63">
        <v>17300000000</v>
      </c>
      <c r="W12" s="114" t="s">
        <v>70</v>
      </c>
      <c r="X12" s="72" t="s">
        <v>70</v>
      </c>
      <c r="Y12" s="66"/>
      <c r="Z12" s="67"/>
      <c r="AA12" s="63">
        <v>0.14789358500889072</v>
      </c>
      <c r="AB12" s="65" t="s">
        <v>70</v>
      </c>
      <c r="AC12" s="63">
        <v>0.14424239392347649</v>
      </c>
      <c r="AD12" s="65" t="s">
        <v>70</v>
      </c>
      <c r="AE12" s="68" t="s">
        <v>70</v>
      </c>
    </row>
    <row r="13" spans="1:31" ht="33" x14ac:dyDescent="0.25">
      <c r="A13" s="20"/>
      <c r="B13" s="1">
        <v>1.1000000000000001</v>
      </c>
      <c r="C13" s="38" t="s">
        <v>62</v>
      </c>
      <c r="D13" s="37">
        <v>1</v>
      </c>
      <c r="E13" s="36">
        <v>87480000</v>
      </c>
      <c r="F13" s="36">
        <v>119937000</v>
      </c>
      <c r="G13" s="36">
        <v>2961000</v>
      </c>
      <c r="H13" s="36">
        <v>2961000</v>
      </c>
      <c r="I13" s="36">
        <v>84519000</v>
      </c>
      <c r="J13" s="36">
        <v>116976000</v>
      </c>
      <c r="K13" s="36">
        <v>116976000</v>
      </c>
      <c r="L13" s="36">
        <v>17300000</v>
      </c>
      <c r="M13" s="36">
        <v>1E-3</v>
      </c>
      <c r="N13" s="110">
        <v>2</v>
      </c>
      <c r="O13" s="123">
        <v>23</v>
      </c>
      <c r="P13" s="121">
        <v>1485011424</v>
      </c>
      <c r="Q13" s="40"/>
      <c r="R13" s="58" t="s">
        <v>70</v>
      </c>
      <c r="S13" s="41"/>
      <c r="T13" s="58" t="s">
        <v>70</v>
      </c>
      <c r="U13" s="39" t="s">
        <v>39</v>
      </c>
      <c r="V13" s="39"/>
      <c r="W13" s="115" t="s">
        <v>70</v>
      </c>
      <c r="X13" s="77" t="s">
        <v>70</v>
      </c>
      <c r="Y13" s="16">
        <v>211.64107993647431</v>
      </c>
      <c r="Z13" s="13" t="s">
        <v>71</v>
      </c>
      <c r="AA13" s="42"/>
      <c r="AB13" s="58" t="s">
        <v>70</v>
      </c>
      <c r="AC13" s="42"/>
      <c r="AD13" s="58" t="s">
        <v>70</v>
      </c>
      <c r="AE13" s="73" t="s">
        <v>70</v>
      </c>
    </row>
    <row r="14" spans="1:31" ht="16.5" x14ac:dyDescent="0.25">
      <c r="A14" s="20"/>
      <c r="B14" s="1" t="s">
        <v>39</v>
      </c>
      <c r="C14" s="37"/>
      <c r="D14" s="37"/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111"/>
      <c r="O14" s="122" t="s">
        <v>39</v>
      </c>
      <c r="P14" s="121" t="s">
        <v>39</v>
      </c>
      <c r="Q14" s="40"/>
      <c r="R14" s="58" t="s">
        <v>39</v>
      </c>
      <c r="S14" s="41"/>
      <c r="T14" s="58" t="s">
        <v>39</v>
      </c>
      <c r="U14" s="39" t="s">
        <v>39</v>
      </c>
      <c r="V14" s="39"/>
      <c r="W14" s="115" t="s">
        <v>39</v>
      </c>
      <c r="X14" s="77" t="s">
        <v>39</v>
      </c>
      <c r="Y14" s="16">
        <v>0</v>
      </c>
      <c r="Z14" s="13" t="s">
        <v>71</v>
      </c>
      <c r="AA14" s="42"/>
      <c r="AB14" s="58" t="s">
        <v>39</v>
      </c>
      <c r="AC14" s="42"/>
      <c r="AD14" s="58" t="s">
        <v>39</v>
      </c>
      <c r="AE14" s="74" t="s">
        <v>39</v>
      </c>
    </row>
    <row r="15" spans="1:31" ht="16.5" x14ac:dyDescent="0.25">
      <c r="A15" s="20"/>
      <c r="B15" s="1" t="s">
        <v>39</v>
      </c>
      <c r="C15" s="37"/>
      <c r="D15" s="37"/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111"/>
      <c r="O15" s="122" t="s">
        <v>39</v>
      </c>
      <c r="P15" s="121" t="s">
        <v>39</v>
      </c>
      <c r="Q15" s="40"/>
      <c r="R15" s="58" t="s">
        <v>39</v>
      </c>
      <c r="S15" s="41"/>
      <c r="T15" s="58" t="s">
        <v>39</v>
      </c>
      <c r="U15" s="39">
        <v>0</v>
      </c>
      <c r="V15" s="39"/>
      <c r="W15" s="115" t="s">
        <v>39</v>
      </c>
      <c r="X15" s="77" t="s">
        <v>39</v>
      </c>
      <c r="Y15" s="16">
        <v>0</v>
      </c>
      <c r="Z15" s="13" t="s">
        <v>71</v>
      </c>
      <c r="AA15" s="42"/>
      <c r="AB15" s="58" t="s">
        <v>39</v>
      </c>
      <c r="AC15" s="42"/>
      <c r="AD15" s="58" t="s">
        <v>39</v>
      </c>
      <c r="AE15" s="74" t="s">
        <v>39</v>
      </c>
    </row>
    <row r="16" spans="1:31" ht="18" customHeight="1" x14ac:dyDescent="0.25">
      <c r="A16" s="20"/>
      <c r="B16" s="1" t="s">
        <v>39</v>
      </c>
      <c r="C16" s="37"/>
      <c r="D16" s="37"/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111"/>
      <c r="O16" s="122" t="s">
        <v>39</v>
      </c>
      <c r="P16" s="121" t="s">
        <v>39</v>
      </c>
      <c r="Q16" s="40"/>
      <c r="R16" s="58" t="s">
        <v>39</v>
      </c>
      <c r="S16" s="41"/>
      <c r="T16" s="58" t="s">
        <v>39</v>
      </c>
      <c r="U16" s="39">
        <v>0</v>
      </c>
      <c r="V16" s="39"/>
      <c r="W16" s="115" t="s">
        <v>39</v>
      </c>
      <c r="X16" s="77" t="s">
        <v>39</v>
      </c>
      <c r="Y16" s="16">
        <v>0</v>
      </c>
      <c r="Z16" s="13" t="s">
        <v>71</v>
      </c>
      <c r="AA16" s="42"/>
      <c r="AB16" s="58" t="s">
        <v>39</v>
      </c>
      <c r="AC16" s="42"/>
      <c r="AD16" s="58" t="s">
        <v>39</v>
      </c>
      <c r="AE16" s="74" t="s">
        <v>39</v>
      </c>
    </row>
    <row r="17" spans="2:31" ht="16.5" x14ac:dyDescent="0.25">
      <c r="B17" s="1" t="s">
        <v>39</v>
      </c>
      <c r="C17" s="37"/>
      <c r="D17" s="37"/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111"/>
      <c r="O17" s="122" t="s">
        <v>39</v>
      </c>
      <c r="P17" s="121" t="s">
        <v>39</v>
      </c>
      <c r="Q17" s="40"/>
      <c r="R17" s="58" t="s">
        <v>39</v>
      </c>
      <c r="S17" s="41"/>
      <c r="T17" s="58" t="s">
        <v>39</v>
      </c>
      <c r="U17" s="39">
        <v>0</v>
      </c>
      <c r="V17" s="39"/>
      <c r="W17" s="115" t="s">
        <v>39</v>
      </c>
      <c r="X17" s="77" t="s">
        <v>39</v>
      </c>
      <c r="Y17" s="16">
        <v>0</v>
      </c>
      <c r="Z17" s="13" t="s">
        <v>71</v>
      </c>
      <c r="AA17" s="42"/>
      <c r="AB17" s="58" t="s">
        <v>39</v>
      </c>
      <c r="AC17" s="42"/>
      <c r="AD17" s="58" t="s">
        <v>39</v>
      </c>
      <c r="AE17" s="75" t="s">
        <v>39</v>
      </c>
    </row>
    <row r="18" spans="2:31" ht="18" customHeight="1" x14ac:dyDescent="0.25">
      <c r="B18" s="1" t="s">
        <v>39</v>
      </c>
      <c r="C18" s="37"/>
      <c r="D18" s="37"/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111"/>
      <c r="O18" s="122" t="s">
        <v>39</v>
      </c>
      <c r="P18" s="121" t="s">
        <v>39</v>
      </c>
      <c r="Q18" s="40"/>
      <c r="R18" s="58" t="s">
        <v>39</v>
      </c>
      <c r="S18" s="41"/>
      <c r="T18" s="58" t="s">
        <v>39</v>
      </c>
      <c r="U18" s="39">
        <v>0</v>
      </c>
      <c r="V18" s="39"/>
      <c r="W18" s="115" t="s">
        <v>39</v>
      </c>
      <c r="X18" s="77" t="s">
        <v>39</v>
      </c>
      <c r="Y18" s="16">
        <v>0</v>
      </c>
      <c r="Z18" s="13" t="s">
        <v>71</v>
      </c>
      <c r="AA18" s="42"/>
      <c r="AB18" s="58" t="s">
        <v>39</v>
      </c>
      <c r="AC18" s="42"/>
      <c r="AD18" s="58" t="s">
        <v>39</v>
      </c>
      <c r="AE18" s="74" t="s">
        <v>39</v>
      </c>
    </row>
    <row r="19" spans="2:31" ht="18" customHeight="1" x14ac:dyDescent="0.25">
      <c r="B19" s="1" t="s">
        <v>39</v>
      </c>
      <c r="C19" s="37"/>
      <c r="D19" s="37"/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111"/>
      <c r="O19" s="122" t="s">
        <v>39</v>
      </c>
      <c r="P19" s="121" t="s">
        <v>39</v>
      </c>
      <c r="Q19" s="40"/>
      <c r="R19" s="58" t="s">
        <v>39</v>
      </c>
      <c r="S19" s="41"/>
      <c r="T19" s="58" t="s">
        <v>39</v>
      </c>
      <c r="U19" s="39">
        <v>0</v>
      </c>
      <c r="V19" s="39"/>
      <c r="W19" s="115" t="s">
        <v>39</v>
      </c>
      <c r="X19" s="77" t="s">
        <v>39</v>
      </c>
      <c r="Y19" s="16">
        <v>0</v>
      </c>
      <c r="Z19" s="13" t="s">
        <v>71</v>
      </c>
      <c r="AA19" s="42"/>
      <c r="AB19" s="58" t="s">
        <v>39</v>
      </c>
      <c r="AC19" s="42"/>
      <c r="AD19" s="58" t="s">
        <v>39</v>
      </c>
      <c r="AE19" s="74" t="s">
        <v>39</v>
      </c>
    </row>
    <row r="20" spans="2:31" ht="18" customHeight="1" x14ac:dyDescent="0.25">
      <c r="B20" s="1" t="s">
        <v>39</v>
      </c>
      <c r="C20" s="37"/>
      <c r="D20" s="37"/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111"/>
      <c r="O20" s="122" t="s">
        <v>39</v>
      </c>
      <c r="P20" s="121" t="s">
        <v>39</v>
      </c>
      <c r="Q20" s="40"/>
      <c r="R20" s="58" t="s">
        <v>39</v>
      </c>
      <c r="S20" s="41"/>
      <c r="T20" s="58" t="s">
        <v>39</v>
      </c>
      <c r="U20" s="39">
        <v>0</v>
      </c>
      <c r="V20" s="39"/>
      <c r="W20" s="115" t="s">
        <v>39</v>
      </c>
      <c r="X20" s="77" t="s">
        <v>39</v>
      </c>
      <c r="Y20" s="16">
        <v>0</v>
      </c>
      <c r="Z20" s="13" t="s">
        <v>71</v>
      </c>
      <c r="AA20" s="42"/>
      <c r="AB20" s="58" t="s">
        <v>39</v>
      </c>
      <c r="AC20" s="42"/>
      <c r="AD20" s="58" t="s">
        <v>39</v>
      </c>
      <c r="AE20" s="75" t="s">
        <v>39</v>
      </c>
    </row>
    <row r="21" spans="2:31" ht="18" customHeight="1" x14ac:dyDescent="0.25">
      <c r="B21" s="1" t="s">
        <v>39</v>
      </c>
      <c r="C21" s="37"/>
      <c r="D21" s="37"/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111"/>
      <c r="O21" s="122" t="s">
        <v>39</v>
      </c>
      <c r="P21" s="121" t="s">
        <v>39</v>
      </c>
      <c r="Q21" s="40"/>
      <c r="R21" s="58" t="s">
        <v>39</v>
      </c>
      <c r="S21" s="41"/>
      <c r="T21" s="58" t="s">
        <v>39</v>
      </c>
      <c r="U21" s="39">
        <v>0</v>
      </c>
      <c r="V21" s="39"/>
      <c r="W21" s="115" t="s">
        <v>39</v>
      </c>
      <c r="X21" s="77" t="s">
        <v>39</v>
      </c>
      <c r="Y21" s="16">
        <v>0</v>
      </c>
      <c r="Z21" s="13" t="s">
        <v>71</v>
      </c>
      <c r="AA21" s="42"/>
      <c r="AB21" s="58" t="s">
        <v>39</v>
      </c>
      <c r="AC21" s="42"/>
      <c r="AD21" s="58" t="s">
        <v>39</v>
      </c>
      <c r="AE21" s="75" t="s">
        <v>39</v>
      </c>
    </row>
    <row r="22" spans="2:31" ht="18" customHeight="1" thickBot="1" x14ac:dyDescent="0.3">
      <c r="B22" s="5" t="s">
        <v>39</v>
      </c>
      <c r="C22" s="6"/>
      <c r="D22" s="6"/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112"/>
      <c r="O22" s="120" t="s">
        <v>39</v>
      </c>
      <c r="P22" s="119" t="s">
        <v>39</v>
      </c>
      <c r="Q22" s="4"/>
      <c r="R22" s="59" t="s">
        <v>39</v>
      </c>
      <c r="S22" s="15"/>
      <c r="T22" s="59" t="s">
        <v>39</v>
      </c>
      <c r="U22" s="3">
        <v>0</v>
      </c>
      <c r="V22" s="3"/>
      <c r="W22" s="116" t="s">
        <v>39</v>
      </c>
      <c r="X22" s="117" t="s">
        <v>39</v>
      </c>
      <c r="Y22" s="17">
        <v>0</v>
      </c>
      <c r="Z22" s="14" t="s">
        <v>71</v>
      </c>
      <c r="AA22" s="18"/>
      <c r="AB22" s="59" t="s">
        <v>39</v>
      </c>
      <c r="AC22" s="18"/>
      <c r="AD22" s="59" t="s">
        <v>39</v>
      </c>
      <c r="AE22" s="76" t="s">
        <v>39</v>
      </c>
    </row>
    <row r="23" spans="2:31" ht="18" customHeight="1" x14ac:dyDescent="0.25">
      <c r="B23" s="60">
        <v>2</v>
      </c>
      <c r="C23" s="61" t="s">
        <v>63</v>
      </c>
      <c r="D23" s="62">
        <v>1</v>
      </c>
      <c r="E23" s="63">
        <v>111947000</v>
      </c>
      <c r="F23" s="63">
        <v>186319000</v>
      </c>
      <c r="G23" s="63">
        <v>39041422</v>
      </c>
      <c r="H23" s="63">
        <v>61191422</v>
      </c>
      <c r="I23" s="63">
        <v>72905578</v>
      </c>
      <c r="J23" s="63">
        <v>125127578</v>
      </c>
      <c r="K23" s="63">
        <v>125127578</v>
      </c>
      <c r="L23" s="63">
        <v>3845478</v>
      </c>
      <c r="M23" s="63">
        <v>4048604</v>
      </c>
      <c r="N23" s="108">
        <v>1</v>
      </c>
      <c r="O23" s="125">
        <v>23</v>
      </c>
      <c r="P23" s="124">
        <v>1859081346</v>
      </c>
      <c r="Q23" s="63">
        <v>2.8673904347029162</v>
      </c>
      <c r="R23" s="65" t="s">
        <v>70</v>
      </c>
      <c r="S23" s="63">
        <v>0.32842287689392924</v>
      </c>
      <c r="T23" s="65" t="s">
        <v>70</v>
      </c>
      <c r="U23" s="64">
        <v>0</v>
      </c>
      <c r="V23" s="63">
        <v>0.9498281382916185</v>
      </c>
      <c r="W23" s="128" t="s">
        <v>72</v>
      </c>
      <c r="X23" s="72" t="s">
        <v>72</v>
      </c>
      <c r="Y23" s="66"/>
      <c r="Z23" s="67"/>
      <c r="AA23" s="63">
        <v>3.0732457716075988E-2</v>
      </c>
      <c r="AB23" s="65" t="s">
        <v>70</v>
      </c>
      <c r="AC23" s="63">
        <v>2.0639215538941279E-2</v>
      </c>
      <c r="AD23" s="65" t="s">
        <v>70</v>
      </c>
      <c r="AE23" s="68" t="s">
        <v>70</v>
      </c>
    </row>
    <row r="24" spans="2:31" ht="18" customHeight="1" x14ac:dyDescent="0.25">
      <c r="B24" s="1">
        <v>2.1</v>
      </c>
      <c r="C24" s="38" t="s">
        <v>63</v>
      </c>
      <c r="D24" s="37">
        <v>1</v>
      </c>
      <c r="E24" s="36">
        <v>111947000</v>
      </c>
      <c r="F24" s="36">
        <v>186319000</v>
      </c>
      <c r="G24" s="36">
        <v>39041422</v>
      </c>
      <c r="H24" s="36">
        <v>61191422</v>
      </c>
      <c r="I24" s="36">
        <v>72905578</v>
      </c>
      <c r="J24" s="36">
        <v>125127578</v>
      </c>
      <c r="K24" s="36">
        <v>125127578</v>
      </c>
      <c r="L24" s="36">
        <v>3845478</v>
      </c>
      <c r="M24" s="36">
        <v>4048604</v>
      </c>
      <c r="N24" s="110">
        <v>2</v>
      </c>
      <c r="O24" s="123">
        <v>23</v>
      </c>
      <c r="P24" s="121">
        <v>1485011424</v>
      </c>
      <c r="Q24" s="40"/>
      <c r="R24" s="58" t="s">
        <v>70</v>
      </c>
      <c r="S24" s="41"/>
      <c r="T24" s="58" t="s">
        <v>70</v>
      </c>
      <c r="U24" s="39" t="s">
        <v>39</v>
      </c>
      <c r="V24" s="39"/>
      <c r="W24" s="129" t="s">
        <v>72</v>
      </c>
      <c r="X24" s="77" t="s">
        <v>72</v>
      </c>
      <c r="Y24" s="16">
        <v>328.77889535909651</v>
      </c>
      <c r="Z24" s="13" t="s">
        <v>71</v>
      </c>
      <c r="AA24" s="42"/>
      <c r="AB24" s="58" t="s">
        <v>70</v>
      </c>
      <c r="AC24" s="42"/>
      <c r="AD24" s="58" t="s">
        <v>70</v>
      </c>
      <c r="AE24" s="73" t="s">
        <v>70</v>
      </c>
    </row>
    <row r="25" spans="2:31" ht="18" customHeight="1" x14ac:dyDescent="0.25">
      <c r="B25" s="1" t="s">
        <v>39</v>
      </c>
      <c r="C25" s="37"/>
      <c r="D25" s="37"/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111"/>
      <c r="O25" s="122" t="s">
        <v>39</v>
      </c>
      <c r="P25" s="121" t="s">
        <v>39</v>
      </c>
      <c r="Q25" s="40"/>
      <c r="R25" s="58" t="s">
        <v>39</v>
      </c>
      <c r="S25" s="41"/>
      <c r="T25" s="58" t="s">
        <v>39</v>
      </c>
      <c r="U25" s="39" t="s">
        <v>39</v>
      </c>
      <c r="V25" s="39"/>
      <c r="W25" s="115" t="s">
        <v>39</v>
      </c>
      <c r="X25" s="77" t="s">
        <v>39</v>
      </c>
      <c r="Y25" s="16">
        <v>0</v>
      </c>
      <c r="Z25" s="13" t="s">
        <v>71</v>
      </c>
      <c r="AA25" s="42"/>
      <c r="AB25" s="58" t="s">
        <v>39</v>
      </c>
      <c r="AC25" s="42"/>
      <c r="AD25" s="58" t="s">
        <v>39</v>
      </c>
      <c r="AE25" s="74" t="s">
        <v>39</v>
      </c>
    </row>
    <row r="26" spans="2:31" ht="18" customHeight="1" x14ac:dyDescent="0.25">
      <c r="B26" s="1" t="s">
        <v>39</v>
      </c>
      <c r="C26" s="37"/>
      <c r="D26" s="37"/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111"/>
      <c r="O26" s="122" t="s">
        <v>39</v>
      </c>
      <c r="P26" s="121" t="s">
        <v>39</v>
      </c>
      <c r="Q26" s="40"/>
      <c r="R26" s="58" t="s">
        <v>39</v>
      </c>
      <c r="S26" s="41"/>
      <c r="T26" s="58" t="s">
        <v>39</v>
      </c>
      <c r="U26" s="39">
        <v>0</v>
      </c>
      <c r="V26" s="39"/>
      <c r="W26" s="115" t="s">
        <v>39</v>
      </c>
      <c r="X26" s="77" t="s">
        <v>39</v>
      </c>
      <c r="Y26" s="16">
        <v>0</v>
      </c>
      <c r="Z26" s="13" t="s">
        <v>71</v>
      </c>
      <c r="AA26" s="42"/>
      <c r="AB26" s="58" t="s">
        <v>39</v>
      </c>
      <c r="AC26" s="42"/>
      <c r="AD26" s="58" t="s">
        <v>39</v>
      </c>
      <c r="AE26" s="74" t="s">
        <v>39</v>
      </c>
    </row>
    <row r="27" spans="2:31" ht="18" customHeight="1" x14ac:dyDescent="0.25">
      <c r="B27" s="1" t="s">
        <v>39</v>
      </c>
      <c r="C27" s="37"/>
      <c r="D27" s="37"/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111"/>
      <c r="O27" s="122" t="s">
        <v>39</v>
      </c>
      <c r="P27" s="121" t="s">
        <v>39</v>
      </c>
      <c r="Q27" s="40"/>
      <c r="R27" s="58" t="s">
        <v>39</v>
      </c>
      <c r="S27" s="41"/>
      <c r="T27" s="58" t="s">
        <v>39</v>
      </c>
      <c r="U27" s="39">
        <v>0</v>
      </c>
      <c r="V27" s="39"/>
      <c r="W27" s="115" t="s">
        <v>39</v>
      </c>
      <c r="X27" s="77" t="s">
        <v>39</v>
      </c>
      <c r="Y27" s="16">
        <v>0</v>
      </c>
      <c r="Z27" s="13" t="s">
        <v>71</v>
      </c>
      <c r="AA27" s="42"/>
      <c r="AB27" s="58" t="s">
        <v>39</v>
      </c>
      <c r="AC27" s="42"/>
      <c r="AD27" s="58" t="s">
        <v>39</v>
      </c>
      <c r="AE27" s="74" t="s">
        <v>39</v>
      </c>
    </row>
    <row r="28" spans="2:31" ht="18" customHeight="1" x14ac:dyDescent="0.25">
      <c r="B28" s="1" t="s">
        <v>39</v>
      </c>
      <c r="C28" s="37"/>
      <c r="D28" s="37"/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111"/>
      <c r="O28" s="122" t="s">
        <v>39</v>
      </c>
      <c r="P28" s="121" t="s">
        <v>39</v>
      </c>
      <c r="Q28" s="40"/>
      <c r="R28" s="58" t="s">
        <v>39</v>
      </c>
      <c r="S28" s="41"/>
      <c r="T28" s="58" t="s">
        <v>39</v>
      </c>
      <c r="U28" s="39">
        <v>0</v>
      </c>
      <c r="V28" s="39"/>
      <c r="W28" s="115" t="s">
        <v>39</v>
      </c>
      <c r="X28" s="77" t="s">
        <v>39</v>
      </c>
      <c r="Y28" s="16">
        <v>0</v>
      </c>
      <c r="Z28" s="13" t="s">
        <v>71</v>
      </c>
      <c r="AA28" s="42"/>
      <c r="AB28" s="58" t="s">
        <v>39</v>
      </c>
      <c r="AC28" s="42"/>
      <c r="AD28" s="58" t="s">
        <v>39</v>
      </c>
      <c r="AE28" s="75" t="s">
        <v>39</v>
      </c>
    </row>
    <row r="29" spans="2:31" ht="18" customHeight="1" x14ac:dyDescent="0.25">
      <c r="B29" s="1" t="s">
        <v>39</v>
      </c>
      <c r="C29" s="37"/>
      <c r="D29" s="37"/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111"/>
      <c r="O29" s="122" t="s">
        <v>39</v>
      </c>
      <c r="P29" s="121" t="s">
        <v>39</v>
      </c>
      <c r="Q29" s="40"/>
      <c r="R29" s="58" t="s">
        <v>39</v>
      </c>
      <c r="S29" s="41"/>
      <c r="T29" s="58" t="s">
        <v>39</v>
      </c>
      <c r="U29" s="39">
        <v>0</v>
      </c>
      <c r="V29" s="39"/>
      <c r="W29" s="115" t="s">
        <v>39</v>
      </c>
      <c r="X29" s="77" t="s">
        <v>39</v>
      </c>
      <c r="Y29" s="16">
        <v>0</v>
      </c>
      <c r="Z29" s="13" t="s">
        <v>71</v>
      </c>
      <c r="AA29" s="42"/>
      <c r="AB29" s="58" t="s">
        <v>39</v>
      </c>
      <c r="AC29" s="42"/>
      <c r="AD29" s="58" t="s">
        <v>39</v>
      </c>
      <c r="AE29" s="74" t="s">
        <v>39</v>
      </c>
    </row>
    <row r="30" spans="2:31" ht="18" customHeight="1" x14ac:dyDescent="0.25">
      <c r="B30" s="1" t="s">
        <v>39</v>
      </c>
      <c r="C30" s="37"/>
      <c r="D30" s="37"/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111"/>
      <c r="O30" s="122" t="s">
        <v>39</v>
      </c>
      <c r="P30" s="121" t="s">
        <v>39</v>
      </c>
      <c r="Q30" s="40"/>
      <c r="R30" s="58" t="s">
        <v>39</v>
      </c>
      <c r="S30" s="41"/>
      <c r="T30" s="58" t="s">
        <v>39</v>
      </c>
      <c r="U30" s="39">
        <v>0</v>
      </c>
      <c r="V30" s="39"/>
      <c r="W30" s="115" t="s">
        <v>39</v>
      </c>
      <c r="X30" s="77" t="s">
        <v>39</v>
      </c>
      <c r="Y30" s="16">
        <v>0</v>
      </c>
      <c r="Z30" s="13" t="s">
        <v>71</v>
      </c>
      <c r="AA30" s="42"/>
      <c r="AB30" s="58" t="s">
        <v>39</v>
      </c>
      <c r="AC30" s="42"/>
      <c r="AD30" s="58" t="s">
        <v>39</v>
      </c>
      <c r="AE30" s="74" t="s">
        <v>39</v>
      </c>
    </row>
    <row r="31" spans="2:31" ht="18" customHeight="1" x14ac:dyDescent="0.25">
      <c r="B31" s="1" t="s">
        <v>39</v>
      </c>
      <c r="C31" s="37"/>
      <c r="D31" s="37"/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111"/>
      <c r="O31" s="122" t="s">
        <v>39</v>
      </c>
      <c r="P31" s="121" t="s">
        <v>39</v>
      </c>
      <c r="Q31" s="40"/>
      <c r="R31" s="58" t="s">
        <v>39</v>
      </c>
      <c r="S31" s="41"/>
      <c r="T31" s="58" t="s">
        <v>39</v>
      </c>
      <c r="U31" s="39">
        <v>0</v>
      </c>
      <c r="V31" s="39"/>
      <c r="W31" s="115" t="s">
        <v>39</v>
      </c>
      <c r="X31" s="77" t="s">
        <v>39</v>
      </c>
      <c r="Y31" s="16">
        <v>0</v>
      </c>
      <c r="Z31" s="13" t="s">
        <v>71</v>
      </c>
      <c r="AA31" s="42"/>
      <c r="AB31" s="58" t="s">
        <v>39</v>
      </c>
      <c r="AC31" s="42"/>
      <c r="AD31" s="58" t="s">
        <v>39</v>
      </c>
      <c r="AE31" s="75" t="s">
        <v>39</v>
      </c>
    </row>
    <row r="32" spans="2:31" ht="18" customHeight="1" x14ac:dyDescent="0.25">
      <c r="B32" s="1" t="s">
        <v>39</v>
      </c>
      <c r="C32" s="37"/>
      <c r="D32" s="37"/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111"/>
      <c r="O32" s="122" t="s">
        <v>39</v>
      </c>
      <c r="P32" s="121" t="s">
        <v>39</v>
      </c>
      <c r="Q32" s="40"/>
      <c r="R32" s="58" t="s">
        <v>39</v>
      </c>
      <c r="S32" s="41"/>
      <c r="T32" s="58" t="s">
        <v>39</v>
      </c>
      <c r="U32" s="39">
        <v>0</v>
      </c>
      <c r="V32" s="39"/>
      <c r="W32" s="115" t="s">
        <v>39</v>
      </c>
      <c r="X32" s="77" t="s">
        <v>39</v>
      </c>
      <c r="Y32" s="16">
        <v>0</v>
      </c>
      <c r="Z32" s="13" t="s">
        <v>71</v>
      </c>
      <c r="AA32" s="42"/>
      <c r="AB32" s="58" t="s">
        <v>39</v>
      </c>
      <c r="AC32" s="42"/>
      <c r="AD32" s="58" t="s">
        <v>39</v>
      </c>
      <c r="AE32" s="75" t="s">
        <v>39</v>
      </c>
    </row>
    <row r="33" spans="2:31" ht="18" customHeight="1" thickBot="1" x14ac:dyDescent="0.3">
      <c r="B33" s="5" t="s">
        <v>39</v>
      </c>
      <c r="C33" s="6"/>
      <c r="D33" s="6"/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112"/>
      <c r="O33" s="120" t="s">
        <v>39</v>
      </c>
      <c r="P33" s="119" t="s">
        <v>39</v>
      </c>
      <c r="Q33" s="4"/>
      <c r="R33" s="59" t="s">
        <v>39</v>
      </c>
      <c r="S33" s="15"/>
      <c r="T33" s="59" t="s">
        <v>39</v>
      </c>
      <c r="U33" s="3">
        <v>0</v>
      </c>
      <c r="V33" s="3"/>
      <c r="W33" s="116" t="s">
        <v>39</v>
      </c>
      <c r="X33" s="117" t="s">
        <v>39</v>
      </c>
      <c r="Y33" s="17">
        <v>0</v>
      </c>
      <c r="Z33" s="14" t="s">
        <v>71</v>
      </c>
      <c r="AA33" s="18"/>
      <c r="AB33" s="59" t="s">
        <v>39</v>
      </c>
      <c r="AC33" s="18"/>
      <c r="AD33" s="59" t="s">
        <v>39</v>
      </c>
      <c r="AE33" s="76" t="s">
        <v>39</v>
      </c>
    </row>
    <row r="34" spans="2:31" ht="18" customHeight="1" x14ac:dyDescent="0.25">
      <c r="B34" s="60">
        <v>3</v>
      </c>
      <c r="C34" s="61" t="s">
        <v>64</v>
      </c>
      <c r="D34" s="62">
        <v>1</v>
      </c>
      <c r="E34" s="63">
        <v>212000000</v>
      </c>
      <c r="F34" s="63">
        <v>310200000</v>
      </c>
      <c r="G34" s="63">
        <v>2117000</v>
      </c>
      <c r="H34" s="63">
        <v>15000000</v>
      </c>
      <c r="I34" s="63">
        <v>209883000</v>
      </c>
      <c r="J34" s="63">
        <v>295200000</v>
      </c>
      <c r="K34" s="63">
        <v>295200000</v>
      </c>
      <c r="L34" s="63">
        <v>32750000</v>
      </c>
      <c r="M34" s="63">
        <v>4200000</v>
      </c>
      <c r="N34" s="108">
        <v>1</v>
      </c>
      <c r="O34" s="125">
        <v>23</v>
      </c>
      <c r="P34" s="124">
        <v>1859081346</v>
      </c>
      <c r="Q34" s="63">
        <v>100.14170996693434</v>
      </c>
      <c r="R34" s="65" t="s">
        <v>70</v>
      </c>
      <c r="S34" s="63">
        <v>4.8355899419729204E-2</v>
      </c>
      <c r="T34" s="65" t="s">
        <v>70</v>
      </c>
      <c r="U34" s="64">
        <v>0</v>
      </c>
      <c r="V34" s="63">
        <v>7.7976190476190474</v>
      </c>
      <c r="W34" s="114" t="s">
        <v>70</v>
      </c>
      <c r="X34" s="72" t="s">
        <v>70</v>
      </c>
      <c r="Y34" s="66"/>
      <c r="Z34" s="67"/>
      <c r="AA34" s="63">
        <v>0.11094173441734417</v>
      </c>
      <c r="AB34" s="65" t="s">
        <v>70</v>
      </c>
      <c r="AC34" s="63">
        <v>0.10557704706640877</v>
      </c>
      <c r="AD34" s="65" t="s">
        <v>70</v>
      </c>
      <c r="AE34" s="68" t="s">
        <v>70</v>
      </c>
    </row>
    <row r="35" spans="2:31" ht="18" customHeight="1" x14ac:dyDescent="0.25">
      <c r="B35" s="1">
        <v>3.1</v>
      </c>
      <c r="C35" s="38" t="s">
        <v>64</v>
      </c>
      <c r="D35" s="37">
        <v>1</v>
      </c>
      <c r="E35" s="36">
        <v>212000000</v>
      </c>
      <c r="F35" s="36">
        <v>310200000</v>
      </c>
      <c r="G35" s="36">
        <v>2117000</v>
      </c>
      <c r="H35" s="36">
        <v>15000000</v>
      </c>
      <c r="I35" s="36">
        <v>209883000</v>
      </c>
      <c r="J35" s="36">
        <v>295200000</v>
      </c>
      <c r="K35" s="36">
        <v>295200000</v>
      </c>
      <c r="L35" s="36">
        <v>32750000</v>
      </c>
      <c r="M35" s="36">
        <v>4200000</v>
      </c>
      <c r="N35" s="110">
        <v>2</v>
      </c>
      <c r="O35" s="123">
        <v>23</v>
      </c>
      <c r="P35" s="121">
        <v>1485011424</v>
      </c>
      <c r="Q35" s="40"/>
      <c r="R35" s="58" t="s">
        <v>70</v>
      </c>
      <c r="S35" s="41"/>
      <c r="T35" s="58" t="s">
        <v>70</v>
      </c>
      <c r="U35" s="39" t="s">
        <v>39</v>
      </c>
      <c r="V35" s="39"/>
      <c r="W35" s="115" t="s">
        <v>70</v>
      </c>
      <c r="X35" s="77" t="s">
        <v>70</v>
      </c>
      <c r="Y35" s="16">
        <v>547.37956590788781</v>
      </c>
      <c r="Z35" s="13" t="s">
        <v>71</v>
      </c>
      <c r="AA35" s="42"/>
      <c r="AB35" s="58" t="s">
        <v>70</v>
      </c>
      <c r="AC35" s="42"/>
      <c r="AD35" s="58" t="s">
        <v>70</v>
      </c>
      <c r="AE35" s="73" t="s">
        <v>70</v>
      </c>
    </row>
    <row r="36" spans="2:31" ht="18" customHeight="1" x14ac:dyDescent="0.25">
      <c r="B36" s="1" t="s">
        <v>39</v>
      </c>
      <c r="C36" s="37"/>
      <c r="D36" s="37"/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111"/>
      <c r="O36" s="122" t="s">
        <v>39</v>
      </c>
      <c r="P36" s="121" t="s">
        <v>39</v>
      </c>
      <c r="Q36" s="40"/>
      <c r="R36" s="58" t="s">
        <v>39</v>
      </c>
      <c r="S36" s="41"/>
      <c r="T36" s="58" t="s">
        <v>39</v>
      </c>
      <c r="U36" s="39" t="s">
        <v>39</v>
      </c>
      <c r="V36" s="39"/>
      <c r="W36" s="115" t="s">
        <v>39</v>
      </c>
      <c r="X36" s="77" t="s">
        <v>39</v>
      </c>
      <c r="Y36" s="16">
        <v>0</v>
      </c>
      <c r="Z36" s="13" t="s">
        <v>71</v>
      </c>
      <c r="AA36" s="42"/>
      <c r="AB36" s="58" t="s">
        <v>39</v>
      </c>
      <c r="AC36" s="42"/>
      <c r="AD36" s="58" t="s">
        <v>39</v>
      </c>
      <c r="AE36" s="74" t="s">
        <v>39</v>
      </c>
    </row>
    <row r="37" spans="2:31" ht="18" customHeight="1" x14ac:dyDescent="0.25">
      <c r="B37" s="1" t="s">
        <v>39</v>
      </c>
      <c r="C37" s="37"/>
      <c r="D37" s="37"/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111"/>
      <c r="O37" s="122" t="s">
        <v>39</v>
      </c>
      <c r="P37" s="121" t="s">
        <v>39</v>
      </c>
      <c r="Q37" s="40"/>
      <c r="R37" s="58" t="s">
        <v>39</v>
      </c>
      <c r="S37" s="41"/>
      <c r="T37" s="58" t="s">
        <v>39</v>
      </c>
      <c r="U37" s="39">
        <v>0</v>
      </c>
      <c r="V37" s="39"/>
      <c r="W37" s="115" t="s">
        <v>39</v>
      </c>
      <c r="X37" s="77" t="s">
        <v>39</v>
      </c>
      <c r="Y37" s="16">
        <v>0</v>
      </c>
      <c r="Z37" s="13" t="s">
        <v>71</v>
      </c>
      <c r="AA37" s="42"/>
      <c r="AB37" s="58" t="s">
        <v>39</v>
      </c>
      <c r="AC37" s="42"/>
      <c r="AD37" s="58" t="s">
        <v>39</v>
      </c>
      <c r="AE37" s="74" t="s">
        <v>39</v>
      </c>
    </row>
    <row r="38" spans="2:31" ht="18" customHeight="1" x14ac:dyDescent="0.25">
      <c r="B38" s="1" t="s">
        <v>39</v>
      </c>
      <c r="C38" s="37"/>
      <c r="D38" s="37"/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111"/>
      <c r="O38" s="122" t="s">
        <v>39</v>
      </c>
      <c r="P38" s="121" t="s">
        <v>39</v>
      </c>
      <c r="Q38" s="40"/>
      <c r="R38" s="58" t="s">
        <v>39</v>
      </c>
      <c r="S38" s="41"/>
      <c r="T38" s="58" t="s">
        <v>39</v>
      </c>
      <c r="U38" s="39">
        <v>0</v>
      </c>
      <c r="V38" s="39"/>
      <c r="W38" s="115" t="s">
        <v>39</v>
      </c>
      <c r="X38" s="77" t="s">
        <v>39</v>
      </c>
      <c r="Y38" s="16">
        <v>0</v>
      </c>
      <c r="Z38" s="13" t="s">
        <v>71</v>
      </c>
      <c r="AA38" s="42"/>
      <c r="AB38" s="58" t="s">
        <v>39</v>
      </c>
      <c r="AC38" s="42"/>
      <c r="AD38" s="58" t="s">
        <v>39</v>
      </c>
      <c r="AE38" s="74" t="s">
        <v>39</v>
      </c>
    </row>
    <row r="39" spans="2:31" ht="18" customHeight="1" x14ac:dyDescent="0.25">
      <c r="B39" s="1" t="s">
        <v>39</v>
      </c>
      <c r="C39" s="37"/>
      <c r="D39" s="37"/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111"/>
      <c r="O39" s="122" t="s">
        <v>39</v>
      </c>
      <c r="P39" s="121" t="s">
        <v>39</v>
      </c>
      <c r="Q39" s="40"/>
      <c r="R39" s="58" t="s">
        <v>39</v>
      </c>
      <c r="S39" s="41"/>
      <c r="T39" s="58" t="s">
        <v>39</v>
      </c>
      <c r="U39" s="39">
        <v>0</v>
      </c>
      <c r="V39" s="39"/>
      <c r="W39" s="115" t="s">
        <v>39</v>
      </c>
      <c r="X39" s="77" t="s">
        <v>39</v>
      </c>
      <c r="Y39" s="16">
        <v>0</v>
      </c>
      <c r="Z39" s="13" t="s">
        <v>71</v>
      </c>
      <c r="AA39" s="42"/>
      <c r="AB39" s="58" t="s">
        <v>39</v>
      </c>
      <c r="AC39" s="42"/>
      <c r="AD39" s="58" t="s">
        <v>39</v>
      </c>
      <c r="AE39" s="75" t="s">
        <v>39</v>
      </c>
    </row>
    <row r="40" spans="2:31" ht="18" customHeight="1" x14ac:dyDescent="0.25">
      <c r="B40" s="1" t="s">
        <v>39</v>
      </c>
      <c r="C40" s="37"/>
      <c r="D40" s="37"/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111"/>
      <c r="O40" s="122" t="s">
        <v>39</v>
      </c>
      <c r="P40" s="121" t="s">
        <v>39</v>
      </c>
      <c r="Q40" s="40"/>
      <c r="R40" s="58" t="s">
        <v>39</v>
      </c>
      <c r="S40" s="41"/>
      <c r="T40" s="58" t="s">
        <v>39</v>
      </c>
      <c r="U40" s="39">
        <v>0</v>
      </c>
      <c r="V40" s="39"/>
      <c r="W40" s="115" t="s">
        <v>39</v>
      </c>
      <c r="X40" s="77" t="s">
        <v>39</v>
      </c>
      <c r="Y40" s="16">
        <v>0</v>
      </c>
      <c r="Z40" s="13" t="s">
        <v>71</v>
      </c>
      <c r="AA40" s="42"/>
      <c r="AB40" s="58" t="s">
        <v>39</v>
      </c>
      <c r="AC40" s="42"/>
      <c r="AD40" s="58" t="s">
        <v>39</v>
      </c>
      <c r="AE40" s="74" t="s">
        <v>39</v>
      </c>
    </row>
    <row r="41" spans="2:31" ht="18" customHeight="1" x14ac:dyDescent="0.25">
      <c r="B41" s="1" t="s">
        <v>39</v>
      </c>
      <c r="C41" s="37"/>
      <c r="D41" s="37"/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111"/>
      <c r="O41" s="122" t="s">
        <v>39</v>
      </c>
      <c r="P41" s="121" t="s">
        <v>39</v>
      </c>
      <c r="Q41" s="40"/>
      <c r="R41" s="58" t="s">
        <v>39</v>
      </c>
      <c r="S41" s="41"/>
      <c r="T41" s="58" t="s">
        <v>39</v>
      </c>
      <c r="U41" s="39">
        <v>0</v>
      </c>
      <c r="V41" s="39"/>
      <c r="W41" s="115" t="s">
        <v>39</v>
      </c>
      <c r="X41" s="77" t="s">
        <v>39</v>
      </c>
      <c r="Y41" s="16">
        <v>0</v>
      </c>
      <c r="Z41" s="13" t="s">
        <v>71</v>
      </c>
      <c r="AA41" s="42"/>
      <c r="AB41" s="58" t="s">
        <v>39</v>
      </c>
      <c r="AC41" s="42"/>
      <c r="AD41" s="58" t="s">
        <v>39</v>
      </c>
      <c r="AE41" s="74" t="s">
        <v>39</v>
      </c>
    </row>
    <row r="42" spans="2:31" ht="18" customHeight="1" x14ac:dyDescent="0.25">
      <c r="B42" s="1" t="s">
        <v>39</v>
      </c>
      <c r="C42" s="37"/>
      <c r="D42" s="37"/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111"/>
      <c r="O42" s="122" t="s">
        <v>39</v>
      </c>
      <c r="P42" s="121" t="s">
        <v>39</v>
      </c>
      <c r="Q42" s="40"/>
      <c r="R42" s="58" t="s">
        <v>39</v>
      </c>
      <c r="S42" s="41"/>
      <c r="T42" s="58" t="s">
        <v>39</v>
      </c>
      <c r="U42" s="39">
        <v>0</v>
      </c>
      <c r="V42" s="39"/>
      <c r="W42" s="115" t="s">
        <v>39</v>
      </c>
      <c r="X42" s="77" t="s">
        <v>39</v>
      </c>
      <c r="Y42" s="16">
        <v>0</v>
      </c>
      <c r="Z42" s="13" t="s">
        <v>71</v>
      </c>
      <c r="AA42" s="42"/>
      <c r="AB42" s="58" t="s">
        <v>39</v>
      </c>
      <c r="AC42" s="42"/>
      <c r="AD42" s="58" t="s">
        <v>39</v>
      </c>
      <c r="AE42" s="75" t="s">
        <v>39</v>
      </c>
    </row>
    <row r="43" spans="2:31" ht="18" customHeight="1" x14ac:dyDescent="0.25">
      <c r="B43" s="1" t="s">
        <v>39</v>
      </c>
      <c r="C43" s="37"/>
      <c r="D43" s="37"/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111"/>
      <c r="O43" s="122" t="s">
        <v>39</v>
      </c>
      <c r="P43" s="121" t="s">
        <v>39</v>
      </c>
      <c r="Q43" s="40"/>
      <c r="R43" s="58" t="s">
        <v>39</v>
      </c>
      <c r="S43" s="41"/>
      <c r="T43" s="58" t="s">
        <v>39</v>
      </c>
      <c r="U43" s="39">
        <v>0</v>
      </c>
      <c r="V43" s="39"/>
      <c r="W43" s="115" t="s">
        <v>39</v>
      </c>
      <c r="X43" s="77" t="s">
        <v>39</v>
      </c>
      <c r="Y43" s="16">
        <v>0</v>
      </c>
      <c r="Z43" s="13" t="s">
        <v>71</v>
      </c>
      <c r="AA43" s="42"/>
      <c r="AB43" s="58" t="s">
        <v>39</v>
      </c>
      <c r="AC43" s="42"/>
      <c r="AD43" s="58" t="s">
        <v>39</v>
      </c>
      <c r="AE43" s="75" t="s">
        <v>39</v>
      </c>
    </row>
    <row r="44" spans="2:31" ht="18" customHeight="1" thickBot="1" x14ac:dyDescent="0.3">
      <c r="B44" s="5" t="s">
        <v>39</v>
      </c>
      <c r="C44" s="6"/>
      <c r="D44" s="6"/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112"/>
      <c r="O44" s="120" t="s">
        <v>39</v>
      </c>
      <c r="P44" s="119" t="s">
        <v>39</v>
      </c>
      <c r="Q44" s="4"/>
      <c r="R44" s="59" t="s">
        <v>39</v>
      </c>
      <c r="S44" s="15"/>
      <c r="T44" s="59" t="s">
        <v>39</v>
      </c>
      <c r="U44" s="3">
        <v>0</v>
      </c>
      <c r="V44" s="3"/>
      <c r="W44" s="116" t="s">
        <v>39</v>
      </c>
      <c r="X44" s="117" t="s">
        <v>39</v>
      </c>
      <c r="Y44" s="17">
        <v>0</v>
      </c>
      <c r="Z44" s="14" t="s">
        <v>71</v>
      </c>
      <c r="AA44" s="18"/>
      <c r="AB44" s="59" t="s">
        <v>39</v>
      </c>
      <c r="AC44" s="18"/>
      <c r="AD44" s="59" t="s">
        <v>39</v>
      </c>
      <c r="AE44" s="76" t="s">
        <v>39</v>
      </c>
    </row>
    <row r="45" spans="2:31" ht="18" customHeight="1" x14ac:dyDescent="0.25">
      <c r="B45" s="60">
        <v>4</v>
      </c>
      <c r="C45" s="61" t="s">
        <v>65</v>
      </c>
      <c r="D45" s="62">
        <v>1</v>
      </c>
      <c r="E45" s="63">
        <v>4400000</v>
      </c>
      <c r="F45" s="63">
        <v>4400000</v>
      </c>
      <c r="G45" s="63">
        <v>20000</v>
      </c>
      <c r="H45" s="63">
        <v>20000</v>
      </c>
      <c r="I45" s="63">
        <v>4380000</v>
      </c>
      <c r="J45" s="63">
        <v>4380000</v>
      </c>
      <c r="K45" s="63">
        <v>4380000</v>
      </c>
      <c r="L45" s="63">
        <v>7000000</v>
      </c>
      <c r="M45" s="63">
        <v>1E-3</v>
      </c>
      <c r="N45" s="108">
        <v>1</v>
      </c>
      <c r="O45" s="125">
        <v>23</v>
      </c>
      <c r="P45" s="124">
        <v>1859081346</v>
      </c>
      <c r="Q45" s="63">
        <v>220</v>
      </c>
      <c r="R45" s="65" t="s">
        <v>70</v>
      </c>
      <c r="S45" s="63">
        <v>4.5454545454545452E-3</v>
      </c>
      <c r="T45" s="65" t="s">
        <v>70</v>
      </c>
      <c r="U45" s="64">
        <v>0</v>
      </c>
      <c r="V45" s="63">
        <v>7000000000</v>
      </c>
      <c r="W45" s="114" t="s">
        <v>70</v>
      </c>
      <c r="X45" s="72" t="s">
        <v>70</v>
      </c>
      <c r="Y45" s="66"/>
      <c r="Z45" s="67"/>
      <c r="AA45" s="63">
        <v>1.5981735159817352</v>
      </c>
      <c r="AB45" s="65" t="s">
        <v>70</v>
      </c>
      <c r="AC45" s="63">
        <v>1.5909090909090908</v>
      </c>
      <c r="AD45" s="65" t="s">
        <v>70</v>
      </c>
      <c r="AE45" s="68" t="s">
        <v>70</v>
      </c>
    </row>
    <row r="46" spans="2:31" ht="18" customHeight="1" x14ac:dyDescent="0.25">
      <c r="B46" s="1">
        <v>4.0999999999999996</v>
      </c>
      <c r="C46" s="38" t="s">
        <v>65</v>
      </c>
      <c r="D46" s="37">
        <v>1</v>
      </c>
      <c r="E46" s="36">
        <v>4400000</v>
      </c>
      <c r="F46" s="36">
        <v>4400000</v>
      </c>
      <c r="G46" s="36">
        <v>20000</v>
      </c>
      <c r="H46" s="36">
        <v>20000</v>
      </c>
      <c r="I46" s="36">
        <v>4380000</v>
      </c>
      <c r="J46" s="36">
        <v>4380000</v>
      </c>
      <c r="K46" s="36">
        <v>4380000</v>
      </c>
      <c r="L46" s="36">
        <v>7000000</v>
      </c>
      <c r="M46" s="36">
        <v>1E-3</v>
      </c>
      <c r="N46" s="110">
        <v>2</v>
      </c>
      <c r="O46" s="123">
        <v>23</v>
      </c>
      <c r="P46" s="121">
        <v>1485011424</v>
      </c>
      <c r="Q46" s="40"/>
      <c r="R46" s="58" t="s">
        <v>70</v>
      </c>
      <c r="S46" s="41"/>
      <c r="T46" s="58" t="s">
        <v>70</v>
      </c>
      <c r="U46" s="39" t="s">
        <v>39</v>
      </c>
      <c r="V46" s="39"/>
      <c r="W46" s="115" t="s">
        <v>70</v>
      </c>
      <c r="X46" s="77" t="s">
        <v>70</v>
      </c>
      <c r="Y46" s="16">
        <v>7.7642491618140106</v>
      </c>
      <c r="Z46" s="13" t="s">
        <v>71</v>
      </c>
      <c r="AA46" s="42"/>
      <c r="AB46" s="58" t="s">
        <v>70</v>
      </c>
      <c r="AC46" s="42"/>
      <c r="AD46" s="58" t="s">
        <v>70</v>
      </c>
      <c r="AE46" s="73" t="s">
        <v>70</v>
      </c>
    </row>
    <row r="47" spans="2:31" ht="18" customHeight="1" x14ac:dyDescent="0.25">
      <c r="B47" s="1" t="s">
        <v>39</v>
      </c>
      <c r="C47" s="37"/>
      <c r="D47" s="37"/>
      <c r="E47" s="36"/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111"/>
      <c r="O47" s="122" t="s">
        <v>39</v>
      </c>
      <c r="P47" s="121" t="s">
        <v>39</v>
      </c>
      <c r="Q47" s="40"/>
      <c r="R47" s="58" t="s">
        <v>39</v>
      </c>
      <c r="S47" s="41"/>
      <c r="T47" s="58" t="s">
        <v>39</v>
      </c>
      <c r="U47" s="39" t="s">
        <v>39</v>
      </c>
      <c r="V47" s="39"/>
      <c r="W47" s="115" t="s">
        <v>39</v>
      </c>
      <c r="X47" s="77" t="s">
        <v>39</v>
      </c>
      <c r="Y47" s="16">
        <v>0</v>
      </c>
      <c r="Z47" s="13" t="s">
        <v>71</v>
      </c>
      <c r="AA47" s="42"/>
      <c r="AB47" s="58" t="s">
        <v>39</v>
      </c>
      <c r="AC47" s="42"/>
      <c r="AD47" s="58" t="s">
        <v>39</v>
      </c>
      <c r="AE47" s="74" t="s">
        <v>39</v>
      </c>
    </row>
    <row r="48" spans="2:31" ht="18" customHeight="1" x14ac:dyDescent="0.25">
      <c r="B48" s="1" t="s">
        <v>39</v>
      </c>
      <c r="C48" s="37"/>
      <c r="D48" s="37"/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111"/>
      <c r="O48" s="122" t="s">
        <v>39</v>
      </c>
      <c r="P48" s="121" t="s">
        <v>39</v>
      </c>
      <c r="Q48" s="40"/>
      <c r="R48" s="58" t="s">
        <v>39</v>
      </c>
      <c r="S48" s="41"/>
      <c r="T48" s="58" t="s">
        <v>39</v>
      </c>
      <c r="U48" s="39">
        <v>0</v>
      </c>
      <c r="V48" s="39"/>
      <c r="W48" s="115" t="s">
        <v>39</v>
      </c>
      <c r="X48" s="77" t="s">
        <v>39</v>
      </c>
      <c r="Y48" s="16">
        <v>0</v>
      </c>
      <c r="Z48" s="13" t="s">
        <v>71</v>
      </c>
      <c r="AA48" s="42"/>
      <c r="AB48" s="58" t="s">
        <v>39</v>
      </c>
      <c r="AC48" s="42"/>
      <c r="AD48" s="58" t="s">
        <v>39</v>
      </c>
      <c r="AE48" s="74" t="s">
        <v>39</v>
      </c>
    </row>
    <row r="49" spans="2:31" ht="18" customHeight="1" x14ac:dyDescent="0.25">
      <c r="B49" s="1" t="s">
        <v>39</v>
      </c>
      <c r="C49" s="37"/>
      <c r="D49" s="37"/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111"/>
      <c r="O49" s="122" t="s">
        <v>39</v>
      </c>
      <c r="P49" s="121" t="s">
        <v>39</v>
      </c>
      <c r="Q49" s="40"/>
      <c r="R49" s="58" t="s">
        <v>39</v>
      </c>
      <c r="S49" s="41"/>
      <c r="T49" s="58" t="s">
        <v>39</v>
      </c>
      <c r="U49" s="39">
        <v>0</v>
      </c>
      <c r="V49" s="39"/>
      <c r="W49" s="115" t="s">
        <v>39</v>
      </c>
      <c r="X49" s="77" t="s">
        <v>39</v>
      </c>
      <c r="Y49" s="16">
        <v>0</v>
      </c>
      <c r="Z49" s="13" t="s">
        <v>71</v>
      </c>
      <c r="AA49" s="42"/>
      <c r="AB49" s="58" t="s">
        <v>39</v>
      </c>
      <c r="AC49" s="42"/>
      <c r="AD49" s="58" t="s">
        <v>39</v>
      </c>
      <c r="AE49" s="74" t="s">
        <v>39</v>
      </c>
    </row>
    <row r="50" spans="2:31" ht="18" customHeight="1" x14ac:dyDescent="0.25">
      <c r="B50" s="1" t="s">
        <v>39</v>
      </c>
      <c r="C50" s="37"/>
      <c r="D50" s="37"/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111"/>
      <c r="O50" s="122" t="s">
        <v>39</v>
      </c>
      <c r="P50" s="121" t="s">
        <v>39</v>
      </c>
      <c r="Q50" s="40"/>
      <c r="R50" s="58" t="s">
        <v>39</v>
      </c>
      <c r="S50" s="41"/>
      <c r="T50" s="58" t="s">
        <v>39</v>
      </c>
      <c r="U50" s="39">
        <v>0</v>
      </c>
      <c r="V50" s="39"/>
      <c r="W50" s="115" t="s">
        <v>39</v>
      </c>
      <c r="X50" s="77" t="s">
        <v>39</v>
      </c>
      <c r="Y50" s="16">
        <v>0</v>
      </c>
      <c r="Z50" s="13" t="s">
        <v>71</v>
      </c>
      <c r="AA50" s="42"/>
      <c r="AB50" s="58" t="s">
        <v>39</v>
      </c>
      <c r="AC50" s="42"/>
      <c r="AD50" s="58" t="s">
        <v>39</v>
      </c>
      <c r="AE50" s="75" t="s">
        <v>39</v>
      </c>
    </row>
    <row r="51" spans="2:31" ht="18" customHeight="1" x14ac:dyDescent="0.25">
      <c r="B51" s="1" t="s">
        <v>39</v>
      </c>
      <c r="C51" s="37"/>
      <c r="D51" s="37"/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111"/>
      <c r="O51" s="122" t="s">
        <v>39</v>
      </c>
      <c r="P51" s="121" t="s">
        <v>39</v>
      </c>
      <c r="Q51" s="40"/>
      <c r="R51" s="58" t="s">
        <v>39</v>
      </c>
      <c r="S51" s="41"/>
      <c r="T51" s="58" t="s">
        <v>39</v>
      </c>
      <c r="U51" s="39">
        <v>0</v>
      </c>
      <c r="V51" s="39"/>
      <c r="W51" s="115" t="s">
        <v>39</v>
      </c>
      <c r="X51" s="77" t="s">
        <v>39</v>
      </c>
      <c r="Y51" s="16">
        <v>0</v>
      </c>
      <c r="Z51" s="13" t="s">
        <v>71</v>
      </c>
      <c r="AA51" s="42"/>
      <c r="AB51" s="58" t="s">
        <v>39</v>
      </c>
      <c r="AC51" s="42"/>
      <c r="AD51" s="58" t="s">
        <v>39</v>
      </c>
      <c r="AE51" s="74" t="s">
        <v>39</v>
      </c>
    </row>
    <row r="52" spans="2:31" ht="18" customHeight="1" x14ac:dyDescent="0.25">
      <c r="B52" s="1" t="s">
        <v>39</v>
      </c>
      <c r="C52" s="37"/>
      <c r="D52" s="37"/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111"/>
      <c r="O52" s="122" t="s">
        <v>39</v>
      </c>
      <c r="P52" s="121" t="s">
        <v>39</v>
      </c>
      <c r="Q52" s="40"/>
      <c r="R52" s="58" t="s">
        <v>39</v>
      </c>
      <c r="S52" s="41"/>
      <c r="T52" s="58" t="s">
        <v>39</v>
      </c>
      <c r="U52" s="39">
        <v>0</v>
      </c>
      <c r="V52" s="39"/>
      <c r="W52" s="115" t="s">
        <v>39</v>
      </c>
      <c r="X52" s="77" t="s">
        <v>39</v>
      </c>
      <c r="Y52" s="16">
        <v>0</v>
      </c>
      <c r="Z52" s="13" t="s">
        <v>71</v>
      </c>
      <c r="AA52" s="42"/>
      <c r="AB52" s="58" t="s">
        <v>39</v>
      </c>
      <c r="AC52" s="42"/>
      <c r="AD52" s="58" t="s">
        <v>39</v>
      </c>
      <c r="AE52" s="74" t="s">
        <v>39</v>
      </c>
    </row>
    <row r="53" spans="2:31" ht="18" customHeight="1" x14ac:dyDescent="0.25">
      <c r="B53" s="1" t="s">
        <v>39</v>
      </c>
      <c r="C53" s="37"/>
      <c r="D53" s="37"/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111"/>
      <c r="O53" s="122" t="s">
        <v>39</v>
      </c>
      <c r="P53" s="121" t="s">
        <v>39</v>
      </c>
      <c r="Q53" s="40"/>
      <c r="R53" s="58" t="s">
        <v>39</v>
      </c>
      <c r="S53" s="41"/>
      <c r="T53" s="58" t="s">
        <v>39</v>
      </c>
      <c r="U53" s="39">
        <v>0</v>
      </c>
      <c r="V53" s="39"/>
      <c r="W53" s="115" t="s">
        <v>39</v>
      </c>
      <c r="X53" s="77" t="s">
        <v>39</v>
      </c>
      <c r="Y53" s="16">
        <v>0</v>
      </c>
      <c r="Z53" s="13" t="s">
        <v>71</v>
      </c>
      <c r="AA53" s="42"/>
      <c r="AB53" s="58" t="s">
        <v>39</v>
      </c>
      <c r="AC53" s="42"/>
      <c r="AD53" s="58" t="s">
        <v>39</v>
      </c>
      <c r="AE53" s="75" t="s">
        <v>39</v>
      </c>
    </row>
    <row r="54" spans="2:31" ht="18" customHeight="1" x14ac:dyDescent="0.25">
      <c r="B54" s="1" t="s">
        <v>39</v>
      </c>
      <c r="C54" s="37"/>
      <c r="D54" s="37"/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111"/>
      <c r="O54" s="122" t="s">
        <v>39</v>
      </c>
      <c r="P54" s="121" t="s">
        <v>39</v>
      </c>
      <c r="Q54" s="40"/>
      <c r="R54" s="58" t="s">
        <v>39</v>
      </c>
      <c r="S54" s="41"/>
      <c r="T54" s="58" t="s">
        <v>39</v>
      </c>
      <c r="U54" s="39">
        <v>0</v>
      </c>
      <c r="V54" s="39"/>
      <c r="W54" s="115" t="s">
        <v>39</v>
      </c>
      <c r="X54" s="77" t="s">
        <v>39</v>
      </c>
      <c r="Y54" s="16">
        <v>0</v>
      </c>
      <c r="Z54" s="13" t="s">
        <v>71</v>
      </c>
      <c r="AA54" s="42"/>
      <c r="AB54" s="58" t="s">
        <v>39</v>
      </c>
      <c r="AC54" s="42"/>
      <c r="AD54" s="58" t="s">
        <v>39</v>
      </c>
      <c r="AE54" s="75" t="s">
        <v>39</v>
      </c>
    </row>
    <row r="55" spans="2:31" ht="18" customHeight="1" thickBot="1" x14ac:dyDescent="0.3">
      <c r="B55" s="5" t="s">
        <v>39</v>
      </c>
      <c r="C55" s="6"/>
      <c r="D55" s="6"/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112"/>
      <c r="O55" s="120" t="s">
        <v>39</v>
      </c>
      <c r="P55" s="119" t="s">
        <v>39</v>
      </c>
      <c r="Q55" s="4"/>
      <c r="R55" s="59" t="s">
        <v>39</v>
      </c>
      <c r="S55" s="15"/>
      <c r="T55" s="59" t="s">
        <v>39</v>
      </c>
      <c r="U55" s="3">
        <v>0</v>
      </c>
      <c r="V55" s="3"/>
      <c r="W55" s="116" t="s">
        <v>39</v>
      </c>
      <c r="X55" s="117" t="s">
        <v>39</v>
      </c>
      <c r="Y55" s="17">
        <v>0</v>
      </c>
      <c r="Z55" s="14" t="s">
        <v>71</v>
      </c>
      <c r="AA55" s="18"/>
      <c r="AB55" s="59" t="s">
        <v>39</v>
      </c>
      <c r="AC55" s="18"/>
      <c r="AD55" s="59" t="s">
        <v>39</v>
      </c>
      <c r="AE55" s="76" t="s">
        <v>39</v>
      </c>
    </row>
    <row r="56" spans="2:31" ht="33" customHeight="1" x14ac:dyDescent="0.25">
      <c r="B56" s="60">
        <v>5</v>
      </c>
      <c r="C56" s="126" t="s">
        <v>67</v>
      </c>
      <c r="D56" s="62">
        <v>1</v>
      </c>
      <c r="E56" s="63">
        <v>348678000</v>
      </c>
      <c r="F56" s="63">
        <v>384278000</v>
      </c>
      <c r="G56" s="63">
        <v>49650750</v>
      </c>
      <c r="H56" s="63">
        <v>49650750</v>
      </c>
      <c r="I56" s="63">
        <v>299027250</v>
      </c>
      <c r="J56" s="63">
        <v>334627250</v>
      </c>
      <c r="K56" s="63">
        <v>334627250</v>
      </c>
      <c r="L56" s="63">
        <v>249993400</v>
      </c>
      <c r="M56" s="63">
        <v>1240000</v>
      </c>
      <c r="N56" s="108">
        <v>1</v>
      </c>
      <c r="O56" s="125">
        <v>23</v>
      </c>
      <c r="P56" s="124">
        <v>1859081346</v>
      </c>
      <c r="Q56" s="63">
        <v>7.0226129514659901</v>
      </c>
      <c r="R56" s="65" t="s">
        <v>70</v>
      </c>
      <c r="S56" s="63">
        <v>0.12920528887940502</v>
      </c>
      <c r="T56" s="65" t="s">
        <v>70</v>
      </c>
      <c r="U56" s="64">
        <v>0</v>
      </c>
      <c r="V56" s="63">
        <v>201.60758064516128</v>
      </c>
      <c r="W56" s="114" t="s">
        <v>70</v>
      </c>
      <c r="X56" s="72" t="s">
        <v>70</v>
      </c>
      <c r="Y56" s="66"/>
      <c r="Z56" s="67"/>
      <c r="AA56" s="63">
        <v>0.74708022135077168</v>
      </c>
      <c r="AB56" s="65" t="s">
        <v>70</v>
      </c>
      <c r="AC56" s="63">
        <v>0.65055350553505531</v>
      </c>
      <c r="AD56" s="65" t="s">
        <v>70</v>
      </c>
      <c r="AE56" s="68" t="s">
        <v>70</v>
      </c>
    </row>
    <row r="57" spans="2:31" ht="26.25" customHeight="1" x14ac:dyDescent="0.25">
      <c r="B57" s="1">
        <v>5.0999999999999996</v>
      </c>
      <c r="C57" s="127" t="s">
        <v>66</v>
      </c>
      <c r="D57" s="37">
        <v>1</v>
      </c>
      <c r="E57" s="36">
        <v>348678000</v>
      </c>
      <c r="F57" s="36">
        <v>384278000</v>
      </c>
      <c r="G57" s="36">
        <v>49650750</v>
      </c>
      <c r="H57" s="36">
        <v>49650750</v>
      </c>
      <c r="I57" s="36">
        <v>299027250</v>
      </c>
      <c r="J57" s="36">
        <v>334627250</v>
      </c>
      <c r="K57" s="36">
        <v>334627250</v>
      </c>
      <c r="L57" s="36">
        <v>249993400</v>
      </c>
      <c r="M57" s="36">
        <v>1240000</v>
      </c>
      <c r="N57" s="110">
        <v>2</v>
      </c>
      <c r="O57" s="123">
        <v>23</v>
      </c>
      <c r="P57" s="121">
        <v>1485011424</v>
      </c>
      <c r="Q57" s="40"/>
      <c r="R57" s="58" t="s">
        <v>70</v>
      </c>
      <c r="S57" s="41"/>
      <c r="T57" s="58" t="s">
        <v>70</v>
      </c>
      <c r="U57" s="39" t="s">
        <v>39</v>
      </c>
      <c r="V57" s="39"/>
      <c r="W57" s="115" t="s">
        <v>70</v>
      </c>
      <c r="X57" s="77" t="s">
        <v>70</v>
      </c>
      <c r="Y57" s="16">
        <v>678.09775895535552</v>
      </c>
      <c r="Z57" s="13" t="s">
        <v>71</v>
      </c>
      <c r="AA57" s="42"/>
      <c r="AB57" s="58" t="s">
        <v>70</v>
      </c>
      <c r="AC57" s="42"/>
      <c r="AD57" s="58" t="s">
        <v>70</v>
      </c>
      <c r="AE57" s="73" t="s">
        <v>70</v>
      </c>
    </row>
    <row r="58" spans="2:31" ht="18" customHeight="1" x14ac:dyDescent="0.25">
      <c r="B58" s="1" t="s">
        <v>39</v>
      </c>
      <c r="C58" s="37"/>
      <c r="D58" s="37"/>
      <c r="E58" s="36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111"/>
      <c r="O58" s="122" t="s">
        <v>39</v>
      </c>
      <c r="P58" s="121" t="s">
        <v>39</v>
      </c>
      <c r="Q58" s="40"/>
      <c r="R58" s="58" t="s">
        <v>39</v>
      </c>
      <c r="S58" s="41"/>
      <c r="T58" s="58" t="s">
        <v>39</v>
      </c>
      <c r="U58" s="39" t="s">
        <v>39</v>
      </c>
      <c r="V58" s="39"/>
      <c r="W58" s="115" t="s">
        <v>39</v>
      </c>
      <c r="X58" s="77" t="s">
        <v>39</v>
      </c>
      <c r="Y58" s="16">
        <v>0</v>
      </c>
      <c r="Z58" s="13" t="s">
        <v>71</v>
      </c>
      <c r="AA58" s="42"/>
      <c r="AB58" s="58" t="s">
        <v>39</v>
      </c>
      <c r="AC58" s="42"/>
      <c r="AD58" s="58" t="s">
        <v>39</v>
      </c>
      <c r="AE58" s="74" t="s">
        <v>39</v>
      </c>
    </row>
    <row r="59" spans="2:31" ht="18" customHeight="1" x14ac:dyDescent="0.25">
      <c r="B59" s="1" t="s">
        <v>39</v>
      </c>
      <c r="C59" s="37"/>
      <c r="D59" s="37"/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111"/>
      <c r="O59" s="122" t="s">
        <v>39</v>
      </c>
      <c r="P59" s="121" t="s">
        <v>39</v>
      </c>
      <c r="Q59" s="40"/>
      <c r="R59" s="58" t="s">
        <v>39</v>
      </c>
      <c r="S59" s="41"/>
      <c r="T59" s="58" t="s">
        <v>39</v>
      </c>
      <c r="U59" s="39">
        <v>0</v>
      </c>
      <c r="V59" s="39"/>
      <c r="W59" s="115" t="s">
        <v>39</v>
      </c>
      <c r="X59" s="77" t="s">
        <v>39</v>
      </c>
      <c r="Y59" s="16">
        <v>0</v>
      </c>
      <c r="Z59" s="13" t="s">
        <v>71</v>
      </c>
      <c r="AA59" s="42"/>
      <c r="AB59" s="58" t="s">
        <v>39</v>
      </c>
      <c r="AC59" s="42"/>
      <c r="AD59" s="58" t="s">
        <v>39</v>
      </c>
      <c r="AE59" s="74" t="s">
        <v>39</v>
      </c>
    </row>
    <row r="60" spans="2:31" ht="18" customHeight="1" x14ac:dyDescent="0.25">
      <c r="B60" s="1" t="s">
        <v>39</v>
      </c>
      <c r="C60" s="37"/>
      <c r="D60" s="37"/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111"/>
      <c r="O60" s="122" t="s">
        <v>39</v>
      </c>
      <c r="P60" s="121" t="s">
        <v>39</v>
      </c>
      <c r="Q60" s="40"/>
      <c r="R60" s="58" t="s">
        <v>39</v>
      </c>
      <c r="S60" s="41"/>
      <c r="T60" s="58" t="s">
        <v>39</v>
      </c>
      <c r="U60" s="39">
        <v>0</v>
      </c>
      <c r="V60" s="39"/>
      <c r="W60" s="115" t="s">
        <v>39</v>
      </c>
      <c r="X60" s="77" t="s">
        <v>39</v>
      </c>
      <c r="Y60" s="16">
        <v>0</v>
      </c>
      <c r="Z60" s="13" t="s">
        <v>71</v>
      </c>
      <c r="AA60" s="42"/>
      <c r="AB60" s="58" t="s">
        <v>39</v>
      </c>
      <c r="AC60" s="42"/>
      <c r="AD60" s="58" t="s">
        <v>39</v>
      </c>
      <c r="AE60" s="74" t="s">
        <v>39</v>
      </c>
    </row>
    <row r="61" spans="2:31" ht="18" customHeight="1" x14ac:dyDescent="0.25">
      <c r="B61" s="1" t="s">
        <v>39</v>
      </c>
      <c r="C61" s="37"/>
      <c r="D61" s="37"/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111"/>
      <c r="O61" s="122" t="s">
        <v>39</v>
      </c>
      <c r="P61" s="121" t="s">
        <v>39</v>
      </c>
      <c r="Q61" s="40"/>
      <c r="R61" s="58" t="s">
        <v>39</v>
      </c>
      <c r="S61" s="41"/>
      <c r="T61" s="58" t="s">
        <v>39</v>
      </c>
      <c r="U61" s="39">
        <v>0</v>
      </c>
      <c r="V61" s="39"/>
      <c r="W61" s="115" t="s">
        <v>39</v>
      </c>
      <c r="X61" s="77" t="s">
        <v>39</v>
      </c>
      <c r="Y61" s="16">
        <v>0</v>
      </c>
      <c r="Z61" s="13" t="s">
        <v>71</v>
      </c>
      <c r="AA61" s="42"/>
      <c r="AB61" s="58" t="s">
        <v>39</v>
      </c>
      <c r="AC61" s="42"/>
      <c r="AD61" s="58" t="s">
        <v>39</v>
      </c>
      <c r="AE61" s="75" t="s">
        <v>39</v>
      </c>
    </row>
    <row r="62" spans="2:31" ht="18" customHeight="1" x14ac:dyDescent="0.25">
      <c r="B62" s="1" t="s">
        <v>39</v>
      </c>
      <c r="C62" s="37"/>
      <c r="D62" s="37"/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111"/>
      <c r="O62" s="122" t="s">
        <v>39</v>
      </c>
      <c r="P62" s="121" t="s">
        <v>39</v>
      </c>
      <c r="Q62" s="40"/>
      <c r="R62" s="58" t="s">
        <v>39</v>
      </c>
      <c r="S62" s="41"/>
      <c r="T62" s="58" t="s">
        <v>39</v>
      </c>
      <c r="U62" s="39">
        <v>0</v>
      </c>
      <c r="V62" s="39"/>
      <c r="W62" s="115" t="s">
        <v>39</v>
      </c>
      <c r="X62" s="77" t="s">
        <v>39</v>
      </c>
      <c r="Y62" s="16">
        <v>0</v>
      </c>
      <c r="Z62" s="13" t="s">
        <v>71</v>
      </c>
      <c r="AA62" s="42"/>
      <c r="AB62" s="58" t="s">
        <v>39</v>
      </c>
      <c r="AC62" s="42"/>
      <c r="AD62" s="58" t="s">
        <v>39</v>
      </c>
      <c r="AE62" s="74" t="s">
        <v>39</v>
      </c>
    </row>
    <row r="63" spans="2:31" ht="18" customHeight="1" x14ac:dyDescent="0.25">
      <c r="B63" s="1" t="s">
        <v>39</v>
      </c>
      <c r="C63" s="37"/>
      <c r="D63" s="37"/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111"/>
      <c r="O63" s="122" t="s">
        <v>39</v>
      </c>
      <c r="P63" s="121" t="s">
        <v>39</v>
      </c>
      <c r="Q63" s="40"/>
      <c r="R63" s="58" t="s">
        <v>39</v>
      </c>
      <c r="S63" s="41"/>
      <c r="T63" s="58" t="s">
        <v>39</v>
      </c>
      <c r="U63" s="39">
        <v>0</v>
      </c>
      <c r="V63" s="39"/>
      <c r="W63" s="115" t="s">
        <v>39</v>
      </c>
      <c r="X63" s="77" t="s">
        <v>39</v>
      </c>
      <c r="Y63" s="16">
        <v>0</v>
      </c>
      <c r="Z63" s="13" t="s">
        <v>71</v>
      </c>
      <c r="AA63" s="42"/>
      <c r="AB63" s="58" t="s">
        <v>39</v>
      </c>
      <c r="AC63" s="42"/>
      <c r="AD63" s="58" t="s">
        <v>39</v>
      </c>
      <c r="AE63" s="74" t="s">
        <v>39</v>
      </c>
    </row>
    <row r="64" spans="2:31" ht="18" customHeight="1" x14ac:dyDescent="0.25">
      <c r="B64" s="1" t="s">
        <v>39</v>
      </c>
      <c r="C64" s="37"/>
      <c r="D64" s="37"/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111"/>
      <c r="O64" s="122" t="s">
        <v>39</v>
      </c>
      <c r="P64" s="121" t="s">
        <v>39</v>
      </c>
      <c r="Q64" s="40"/>
      <c r="R64" s="58" t="s">
        <v>39</v>
      </c>
      <c r="S64" s="41"/>
      <c r="T64" s="58" t="s">
        <v>39</v>
      </c>
      <c r="U64" s="39">
        <v>0</v>
      </c>
      <c r="V64" s="39"/>
      <c r="W64" s="115" t="s">
        <v>39</v>
      </c>
      <c r="X64" s="77" t="s">
        <v>39</v>
      </c>
      <c r="Y64" s="16">
        <v>0</v>
      </c>
      <c r="Z64" s="13" t="s">
        <v>71</v>
      </c>
      <c r="AA64" s="42"/>
      <c r="AB64" s="58" t="s">
        <v>39</v>
      </c>
      <c r="AC64" s="42"/>
      <c r="AD64" s="58" t="s">
        <v>39</v>
      </c>
      <c r="AE64" s="75" t="s">
        <v>39</v>
      </c>
    </row>
    <row r="65" spans="2:31" ht="18" customHeight="1" x14ac:dyDescent="0.25">
      <c r="B65" s="1" t="s">
        <v>39</v>
      </c>
      <c r="C65" s="37"/>
      <c r="D65" s="37"/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111"/>
      <c r="O65" s="122" t="s">
        <v>39</v>
      </c>
      <c r="P65" s="121" t="s">
        <v>39</v>
      </c>
      <c r="Q65" s="40"/>
      <c r="R65" s="58" t="s">
        <v>39</v>
      </c>
      <c r="S65" s="41"/>
      <c r="T65" s="58" t="s">
        <v>39</v>
      </c>
      <c r="U65" s="39">
        <v>0</v>
      </c>
      <c r="V65" s="39"/>
      <c r="W65" s="115" t="s">
        <v>39</v>
      </c>
      <c r="X65" s="77" t="s">
        <v>39</v>
      </c>
      <c r="Y65" s="16">
        <v>0</v>
      </c>
      <c r="Z65" s="13" t="s">
        <v>71</v>
      </c>
      <c r="AA65" s="42"/>
      <c r="AB65" s="58" t="s">
        <v>39</v>
      </c>
      <c r="AC65" s="42"/>
      <c r="AD65" s="58" t="s">
        <v>39</v>
      </c>
      <c r="AE65" s="75" t="s">
        <v>39</v>
      </c>
    </row>
    <row r="66" spans="2:31" ht="18" customHeight="1" thickBot="1" x14ac:dyDescent="0.3">
      <c r="B66" s="5" t="s">
        <v>39</v>
      </c>
      <c r="C66" s="6"/>
      <c r="D66" s="6"/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112"/>
      <c r="O66" s="120" t="s">
        <v>39</v>
      </c>
      <c r="P66" s="119" t="s">
        <v>39</v>
      </c>
      <c r="Q66" s="4"/>
      <c r="R66" s="59" t="s">
        <v>39</v>
      </c>
      <c r="S66" s="15"/>
      <c r="T66" s="59" t="s">
        <v>39</v>
      </c>
      <c r="U66" s="3">
        <v>0</v>
      </c>
      <c r="V66" s="3"/>
      <c r="W66" s="116" t="s">
        <v>39</v>
      </c>
      <c r="X66" s="117" t="s">
        <v>39</v>
      </c>
      <c r="Y66" s="17">
        <v>0</v>
      </c>
      <c r="Z66" s="14" t="s">
        <v>71</v>
      </c>
      <c r="AA66" s="18"/>
      <c r="AB66" s="59" t="s">
        <v>39</v>
      </c>
      <c r="AC66" s="18"/>
      <c r="AD66" s="59" t="s">
        <v>39</v>
      </c>
      <c r="AE66" s="76" t="s">
        <v>39</v>
      </c>
    </row>
    <row r="67" spans="2:31" ht="18" customHeight="1" x14ac:dyDescent="0.25">
      <c r="B67" s="60">
        <v>6</v>
      </c>
      <c r="C67" s="61" t="s">
        <v>68</v>
      </c>
      <c r="D67" s="62">
        <v>1</v>
      </c>
      <c r="E67" s="63">
        <v>100000000</v>
      </c>
      <c r="F67" s="63">
        <v>100000000</v>
      </c>
      <c r="G67" s="63">
        <v>1E-3</v>
      </c>
      <c r="H67" s="63">
        <v>1E-3</v>
      </c>
      <c r="I67" s="63">
        <v>99999999.998999998</v>
      </c>
      <c r="J67" s="63">
        <v>99999999.998999998</v>
      </c>
      <c r="K67" s="63">
        <v>99999999.998999998</v>
      </c>
      <c r="L67" s="63">
        <v>1E-3</v>
      </c>
      <c r="M67" s="63">
        <v>1E-3</v>
      </c>
      <c r="N67" s="108">
        <v>1</v>
      </c>
      <c r="O67" s="125">
        <v>23</v>
      </c>
      <c r="P67" s="124">
        <v>1859081346</v>
      </c>
      <c r="Q67" s="63">
        <v>100000000000</v>
      </c>
      <c r="R67" s="65" t="s">
        <v>70</v>
      </c>
      <c r="S67" s="63">
        <v>1.0000000000000001E-11</v>
      </c>
      <c r="T67" s="65" t="s">
        <v>70</v>
      </c>
      <c r="U67" s="64">
        <v>0</v>
      </c>
      <c r="V67" s="63">
        <v>1</v>
      </c>
      <c r="W67" s="114" t="s">
        <v>70</v>
      </c>
      <c r="X67" s="72" t="s">
        <v>70</v>
      </c>
      <c r="Y67" s="66"/>
      <c r="Z67" s="67"/>
      <c r="AA67" s="63">
        <v>1.0000000000100001E-11</v>
      </c>
      <c r="AB67" s="65" t="s">
        <v>70</v>
      </c>
      <c r="AC67" s="63">
        <v>1.0000000000000001E-11</v>
      </c>
      <c r="AD67" s="65" t="s">
        <v>70</v>
      </c>
      <c r="AE67" s="68" t="s">
        <v>70</v>
      </c>
    </row>
    <row r="68" spans="2:31" ht="18" customHeight="1" x14ac:dyDescent="0.25">
      <c r="B68" s="1">
        <v>6.1</v>
      </c>
      <c r="C68" s="38" t="s">
        <v>68</v>
      </c>
      <c r="D68" s="37">
        <v>1</v>
      </c>
      <c r="E68" s="36">
        <v>100000000</v>
      </c>
      <c r="F68" s="36">
        <v>100000000</v>
      </c>
      <c r="G68" s="36">
        <v>1E-3</v>
      </c>
      <c r="H68" s="36">
        <v>1E-3</v>
      </c>
      <c r="I68" s="36">
        <v>99999999.998999998</v>
      </c>
      <c r="J68" s="36">
        <v>99999999.998999998</v>
      </c>
      <c r="K68" s="36">
        <v>99999999.998999998</v>
      </c>
      <c r="L68" s="36">
        <v>1E-3</v>
      </c>
      <c r="M68" s="36">
        <v>1E-3</v>
      </c>
      <c r="N68" s="110">
        <v>2</v>
      </c>
      <c r="O68" s="123">
        <v>23</v>
      </c>
      <c r="P68" s="121">
        <v>1485011424</v>
      </c>
      <c r="Q68" s="40"/>
      <c r="R68" s="58" t="s">
        <v>70</v>
      </c>
      <c r="S68" s="41"/>
      <c r="T68" s="58" t="s">
        <v>70</v>
      </c>
      <c r="U68" s="39" t="s">
        <v>39</v>
      </c>
      <c r="V68" s="39"/>
      <c r="W68" s="115" t="s">
        <v>70</v>
      </c>
      <c r="X68" s="77" t="s">
        <v>70</v>
      </c>
      <c r="Y68" s="16">
        <v>176.4602082230457</v>
      </c>
      <c r="Z68" s="13" t="s">
        <v>71</v>
      </c>
      <c r="AA68" s="42"/>
      <c r="AB68" s="58" t="s">
        <v>70</v>
      </c>
      <c r="AC68" s="42"/>
      <c r="AD68" s="58" t="s">
        <v>70</v>
      </c>
      <c r="AE68" s="73" t="s">
        <v>70</v>
      </c>
    </row>
    <row r="69" spans="2:31" ht="18" customHeight="1" x14ac:dyDescent="0.25">
      <c r="B69" s="1" t="s">
        <v>39</v>
      </c>
      <c r="C69" s="37"/>
      <c r="D69" s="37"/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111"/>
      <c r="O69" s="122" t="s">
        <v>39</v>
      </c>
      <c r="P69" s="121" t="s">
        <v>39</v>
      </c>
      <c r="Q69" s="40"/>
      <c r="R69" s="58" t="s">
        <v>39</v>
      </c>
      <c r="S69" s="41"/>
      <c r="T69" s="58" t="s">
        <v>39</v>
      </c>
      <c r="U69" s="39" t="s">
        <v>39</v>
      </c>
      <c r="V69" s="39"/>
      <c r="W69" s="115" t="s">
        <v>39</v>
      </c>
      <c r="X69" s="77" t="s">
        <v>39</v>
      </c>
      <c r="Y69" s="16">
        <v>0</v>
      </c>
      <c r="Z69" s="13" t="s">
        <v>71</v>
      </c>
      <c r="AA69" s="42"/>
      <c r="AB69" s="58" t="s">
        <v>39</v>
      </c>
      <c r="AC69" s="42"/>
      <c r="AD69" s="58" t="s">
        <v>39</v>
      </c>
      <c r="AE69" s="74" t="s">
        <v>39</v>
      </c>
    </row>
    <row r="70" spans="2:31" ht="18" customHeight="1" x14ac:dyDescent="0.25">
      <c r="B70" s="1" t="s">
        <v>39</v>
      </c>
      <c r="C70" s="37"/>
      <c r="D70" s="37"/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111"/>
      <c r="O70" s="122" t="s">
        <v>39</v>
      </c>
      <c r="P70" s="121" t="s">
        <v>39</v>
      </c>
      <c r="Q70" s="40"/>
      <c r="R70" s="58" t="s">
        <v>39</v>
      </c>
      <c r="S70" s="41"/>
      <c r="T70" s="58" t="s">
        <v>39</v>
      </c>
      <c r="U70" s="39">
        <v>0</v>
      </c>
      <c r="V70" s="39"/>
      <c r="W70" s="115" t="s">
        <v>39</v>
      </c>
      <c r="X70" s="77" t="s">
        <v>39</v>
      </c>
      <c r="Y70" s="16">
        <v>0</v>
      </c>
      <c r="Z70" s="13" t="s">
        <v>71</v>
      </c>
      <c r="AA70" s="42"/>
      <c r="AB70" s="58" t="s">
        <v>39</v>
      </c>
      <c r="AC70" s="42"/>
      <c r="AD70" s="58" t="s">
        <v>39</v>
      </c>
      <c r="AE70" s="74" t="s">
        <v>39</v>
      </c>
    </row>
    <row r="71" spans="2:31" ht="18" customHeight="1" x14ac:dyDescent="0.25">
      <c r="B71" s="1" t="s">
        <v>39</v>
      </c>
      <c r="C71" s="37"/>
      <c r="D71" s="37"/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111"/>
      <c r="O71" s="122" t="s">
        <v>39</v>
      </c>
      <c r="P71" s="121" t="s">
        <v>39</v>
      </c>
      <c r="Q71" s="40"/>
      <c r="R71" s="58" t="s">
        <v>39</v>
      </c>
      <c r="S71" s="41"/>
      <c r="T71" s="58" t="s">
        <v>39</v>
      </c>
      <c r="U71" s="39">
        <v>0</v>
      </c>
      <c r="V71" s="39"/>
      <c r="W71" s="115" t="s">
        <v>39</v>
      </c>
      <c r="X71" s="77" t="s">
        <v>39</v>
      </c>
      <c r="Y71" s="16">
        <v>0</v>
      </c>
      <c r="Z71" s="13" t="s">
        <v>71</v>
      </c>
      <c r="AA71" s="42"/>
      <c r="AB71" s="58" t="s">
        <v>39</v>
      </c>
      <c r="AC71" s="42"/>
      <c r="AD71" s="58" t="s">
        <v>39</v>
      </c>
      <c r="AE71" s="74" t="s">
        <v>39</v>
      </c>
    </row>
    <row r="72" spans="2:31" ht="18" customHeight="1" x14ac:dyDescent="0.25">
      <c r="B72" s="1" t="s">
        <v>39</v>
      </c>
      <c r="C72" s="37"/>
      <c r="D72" s="37"/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111"/>
      <c r="O72" s="122" t="s">
        <v>39</v>
      </c>
      <c r="P72" s="121" t="s">
        <v>39</v>
      </c>
      <c r="Q72" s="40"/>
      <c r="R72" s="58" t="s">
        <v>39</v>
      </c>
      <c r="S72" s="41"/>
      <c r="T72" s="58" t="s">
        <v>39</v>
      </c>
      <c r="U72" s="39">
        <v>0</v>
      </c>
      <c r="V72" s="39"/>
      <c r="W72" s="115" t="s">
        <v>39</v>
      </c>
      <c r="X72" s="77" t="s">
        <v>39</v>
      </c>
      <c r="Y72" s="16">
        <v>0</v>
      </c>
      <c r="Z72" s="13" t="s">
        <v>71</v>
      </c>
      <c r="AA72" s="42"/>
      <c r="AB72" s="58" t="s">
        <v>39</v>
      </c>
      <c r="AC72" s="42"/>
      <c r="AD72" s="58" t="s">
        <v>39</v>
      </c>
      <c r="AE72" s="75" t="s">
        <v>39</v>
      </c>
    </row>
    <row r="73" spans="2:31" ht="18" customHeight="1" x14ac:dyDescent="0.25">
      <c r="B73" s="1" t="s">
        <v>39</v>
      </c>
      <c r="C73" s="37"/>
      <c r="D73" s="37"/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111"/>
      <c r="O73" s="122" t="s">
        <v>39</v>
      </c>
      <c r="P73" s="121" t="s">
        <v>39</v>
      </c>
      <c r="Q73" s="40"/>
      <c r="R73" s="58" t="s">
        <v>39</v>
      </c>
      <c r="S73" s="41"/>
      <c r="T73" s="58" t="s">
        <v>39</v>
      </c>
      <c r="U73" s="39">
        <v>0</v>
      </c>
      <c r="V73" s="39"/>
      <c r="W73" s="115" t="s">
        <v>39</v>
      </c>
      <c r="X73" s="77" t="s">
        <v>39</v>
      </c>
      <c r="Y73" s="16">
        <v>0</v>
      </c>
      <c r="Z73" s="13" t="s">
        <v>71</v>
      </c>
      <c r="AA73" s="42"/>
      <c r="AB73" s="58" t="s">
        <v>39</v>
      </c>
      <c r="AC73" s="42"/>
      <c r="AD73" s="58" t="s">
        <v>39</v>
      </c>
      <c r="AE73" s="74" t="s">
        <v>39</v>
      </c>
    </row>
    <row r="74" spans="2:31" ht="18" customHeight="1" x14ac:dyDescent="0.25">
      <c r="B74" s="1" t="s">
        <v>39</v>
      </c>
      <c r="C74" s="37"/>
      <c r="D74" s="37"/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111"/>
      <c r="O74" s="122" t="s">
        <v>39</v>
      </c>
      <c r="P74" s="121" t="s">
        <v>39</v>
      </c>
      <c r="Q74" s="40"/>
      <c r="R74" s="58" t="s">
        <v>39</v>
      </c>
      <c r="S74" s="41"/>
      <c r="T74" s="58" t="s">
        <v>39</v>
      </c>
      <c r="U74" s="39">
        <v>0</v>
      </c>
      <c r="V74" s="39"/>
      <c r="W74" s="115" t="s">
        <v>39</v>
      </c>
      <c r="X74" s="77" t="s">
        <v>39</v>
      </c>
      <c r="Y74" s="16">
        <v>0</v>
      </c>
      <c r="Z74" s="13" t="s">
        <v>71</v>
      </c>
      <c r="AA74" s="42"/>
      <c r="AB74" s="58" t="s">
        <v>39</v>
      </c>
      <c r="AC74" s="42"/>
      <c r="AD74" s="58" t="s">
        <v>39</v>
      </c>
      <c r="AE74" s="74" t="s">
        <v>39</v>
      </c>
    </row>
    <row r="75" spans="2:31" ht="18" customHeight="1" x14ac:dyDescent="0.25">
      <c r="B75" s="1" t="s">
        <v>39</v>
      </c>
      <c r="C75" s="37"/>
      <c r="D75" s="37"/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111"/>
      <c r="O75" s="122" t="s">
        <v>39</v>
      </c>
      <c r="P75" s="121" t="s">
        <v>39</v>
      </c>
      <c r="Q75" s="40"/>
      <c r="R75" s="58" t="s">
        <v>39</v>
      </c>
      <c r="S75" s="41"/>
      <c r="T75" s="58" t="s">
        <v>39</v>
      </c>
      <c r="U75" s="39">
        <v>0</v>
      </c>
      <c r="V75" s="39"/>
      <c r="W75" s="115" t="s">
        <v>39</v>
      </c>
      <c r="X75" s="77" t="s">
        <v>39</v>
      </c>
      <c r="Y75" s="16">
        <v>0</v>
      </c>
      <c r="Z75" s="13" t="s">
        <v>71</v>
      </c>
      <c r="AA75" s="42"/>
      <c r="AB75" s="58" t="s">
        <v>39</v>
      </c>
      <c r="AC75" s="42"/>
      <c r="AD75" s="58" t="s">
        <v>39</v>
      </c>
      <c r="AE75" s="75" t="s">
        <v>39</v>
      </c>
    </row>
    <row r="76" spans="2:31" ht="18" customHeight="1" x14ac:dyDescent="0.25">
      <c r="B76" s="1" t="s">
        <v>39</v>
      </c>
      <c r="C76" s="37"/>
      <c r="D76" s="37"/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111"/>
      <c r="O76" s="122" t="s">
        <v>39</v>
      </c>
      <c r="P76" s="121" t="s">
        <v>39</v>
      </c>
      <c r="Q76" s="40"/>
      <c r="R76" s="58" t="s">
        <v>39</v>
      </c>
      <c r="S76" s="41"/>
      <c r="T76" s="58" t="s">
        <v>39</v>
      </c>
      <c r="U76" s="39">
        <v>0</v>
      </c>
      <c r="V76" s="39"/>
      <c r="W76" s="115" t="s">
        <v>39</v>
      </c>
      <c r="X76" s="77" t="s">
        <v>39</v>
      </c>
      <c r="Y76" s="16">
        <v>0</v>
      </c>
      <c r="Z76" s="13" t="s">
        <v>71</v>
      </c>
      <c r="AA76" s="42"/>
      <c r="AB76" s="58" t="s">
        <v>39</v>
      </c>
      <c r="AC76" s="42"/>
      <c r="AD76" s="58" t="s">
        <v>39</v>
      </c>
      <c r="AE76" s="75" t="s">
        <v>39</v>
      </c>
    </row>
    <row r="77" spans="2:31" ht="18" customHeight="1" thickBot="1" x14ac:dyDescent="0.3">
      <c r="B77" s="5" t="s">
        <v>39</v>
      </c>
      <c r="C77" s="6"/>
      <c r="D77" s="6"/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112"/>
      <c r="O77" s="120" t="s">
        <v>39</v>
      </c>
      <c r="P77" s="119" t="s">
        <v>39</v>
      </c>
      <c r="Q77" s="4"/>
      <c r="R77" s="59" t="s">
        <v>39</v>
      </c>
      <c r="S77" s="15"/>
      <c r="T77" s="59" t="s">
        <v>39</v>
      </c>
      <c r="U77" s="3">
        <v>0</v>
      </c>
      <c r="V77" s="3"/>
      <c r="W77" s="116" t="s">
        <v>39</v>
      </c>
      <c r="X77" s="117" t="s">
        <v>39</v>
      </c>
      <c r="Y77" s="17">
        <v>0</v>
      </c>
      <c r="Z77" s="14" t="s">
        <v>71</v>
      </c>
      <c r="AA77" s="18"/>
      <c r="AB77" s="59" t="s">
        <v>39</v>
      </c>
      <c r="AC77" s="18"/>
      <c r="AD77" s="59" t="s">
        <v>39</v>
      </c>
      <c r="AE77" s="76" t="s">
        <v>39</v>
      </c>
    </row>
    <row r="78" spans="2:31" ht="18" customHeight="1" x14ac:dyDescent="0.25">
      <c r="B78" s="60">
        <v>7</v>
      </c>
      <c r="C78" s="61" t="s">
        <v>69</v>
      </c>
      <c r="D78" s="62">
        <v>1</v>
      </c>
      <c r="E78" s="63">
        <v>195900000</v>
      </c>
      <c r="F78" s="63">
        <v>299000000</v>
      </c>
      <c r="G78" s="63">
        <v>22100000</v>
      </c>
      <c r="H78" s="63">
        <v>22100000</v>
      </c>
      <c r="I78" s="63">
        <v>173800000</v>
      </c>
      <c r="J78" s="63">
        <v>276900000</v>
      </c>
      <c r="K78" s="63">
        <v>276900000</v>
      </c>
      <c r="L78" s="63">
        <v>48121000</v>
      </c>
      <c r="M78" s="63">
        <v>1E-3</v>
      </c>
      <c r="N78" s="108">
        <v>1</v>
      </c>
      <c r="O78" s="125">
        <v>23</v>
      </c>
      <c r="P78" s="124">
        <v>1859081346</v>
      </c>
      <c r="Q78" s="63">
        <v>8.8642533936651589</v>
      </c>
      <c r="R78" s="65" t="s">
        <v>70</v>
      </c>
      <c r="S78" s="63">
        <v>7.3913043478260873E-2</v>
      </c>
      <c r="T78" s="65" t="s">
        <v>70</v>
      </c>
      <c r="U78" s="64">
        <v>0</v>
      </c>
      <c r="V78" s="63">
        <v>48121000000</v>
      </c>
      <c r="W78" s="114" t="s">
        <v>70</v>
      </c>
      <c r="X78" s="72" t="s">
        <v>70</v>
      </c>
      <c r="Y78" s="66"/>
      <c r="Z78" s="67"/>
      <c r="AA78" s="63">
        <v>0.17378475984109787</v>
      </c>
      <c r="AB78" s="65" t="s">
        <v>70</v>
      </c>
      <c r="AC78" s="63">
        <v>0.16093979933110367</v>
      </c>
      <c r="AD78" s="65" t="s">
        <v>70</v>
      </c>
      <c r="AE78" s="68" t="s">
        <v>70</v>
      </c>
    </row>
    <row r="79" spans="2:31" ht="18" customHeight="1" x14ac:dyDescent="0.25">
      <c r="B79" s="1">
        <v>7.1</v>
      </c>
      <c r="C79" s="38" t="s">
        <v>69</v>
      </c>
      <c r="D79" s="37">
        <v>1</v>
      </c>
      <c r="E79" s="36">
        <v>195900000</v>
      </c>
      <c r="F79" s="36">
        <v>299000000</v>
      </c>
      <c r="G79" s="36">
        <v>22100000</v>
      </c>
      <c r="H79" s="36">
        <v>22100000</v>
      </c>
      <c r="I79" s="36">
        <v>173800000</v>
      </c>
      <c r="J79" s="36">
        <v>276900000</v>
      </c>
      <c r="K79" s="36">
        <v>276900000</v>
      </c>
      <c r="L79" s="36">
        <v>48121000</v>
      </c>
      <c r="M79" s="36">
        <v>1E-3</v>
      </c>
      <c r="N79" s="110">
        <v>2</v>
      </c>
      <c r="O79" s="123">
        <v>23</v>
      </c>
      <c r="P79" s="121">
        <v>1485011424</v>
      </c>
      <c r="Q79" s="40"/>
      <c r="R79" s="58" t="s">
        <v>70</v>
      </c>
      <c r="S79" s="41"/>
      <c r="T79" s="58" t="s">
        <v>70</v>
      </c>
      <c r="U79" s="39" t="s">
        <v>39</v>
      </c>
      <c r="V79" s="39"/>
      <c r="W79" s="115" t="s">
        <v>70</v>
      </c>
      <c r="X79" s="77" t="s">
        <v>70</v>
      </c>
      <c r="Y79" s="16">
        <v>527.61602258690664</v>
      </c>
      <c r="Z79" s="13" t="s">
        <v>71</v>
      </c>
      <c r="AA79" s="42"/>
      <c r="AB79" s="58" t="s">
        <v>70</v>
      </c>
      <c r="AC79" s="42"/>
      <c r="AD79" s="58" t="s">
        <v>70</v>
      </c>
      <c r="AE79" s="73" t="s">
        <v>70</v>
      </c>
    </row>
    <row r="80" spans="2:31" ht="18" customHeight="1" x14ac:dyDescent="0.25">
      <c r="B80" s="1" t="s">
        <v>39</v>
      </c>
      <c r="C80" s="37"/>
      <c r="D80" s="37"/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111"/>
      <c r="O80" s="122" t="s">
        <v>39</v>
      </c>
      <c r="P80" s="121" t="s">
        <v>39</v>
      </c>
      <c r="Q80" s="40"/>
      <c r="R80" s="58" t="s">
        <v>39</v>
      </c>
      <c r="S80" s="41"/>
      <c r="T80" s="58" t="s">
        <v>39</v>
      </c>
      <c r="U80" s="39" t="s">
        <v>39</v>
      </c>
      <c r="V80" s="39"/>
      <c r="W80" s="115" t="s">
        <v>39</v>
      </c>
      <c r="X80" s="77" t="s">
        <v>39</v>
      </c>
      <c r="Y80" s="16">
        <v>0</v>
      </c>
      <c r="Z80" s="13" t="s">
        <v>71</v>
      </c>
      <c r="AA80" s="42"/>
      <c r="AB80" s="58" t="s">
        <v>39</v>
      </c>
      <c r="AC80" s="42"/>
      <c r="AD80" s="58" t="s">
        <v>39</v>
      </c>
      <c r="AE80" s="74" t="s">
        <v>39</v>
      </c>
    </row>
    <row r="81" spans="2:31" ht="18" customHeight="1" x14ac:dyDescent="0.25">
      <c r="B81" s="1" t="s">
        <v>39</v>
      </c>
      <c r="C81" s="37"/>
      <c r="D81" s="37"/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111"/>
      <c r="O81" s="122" t="s">
        <v>39</v>
      </c>
      <c r="P81" s="121" t="s">
        <v>39</v>
      </c>
      <c r="Q81" s="40"/>
      <c r="R81" s="58" t="s">
        <v>39</v>
      </c>
      <c r="S81" s="41"/>
      <c r="T81" s="58" t="s">
        <v>39</v>
      </c>
      <c r="U81" s="39">
        <v>0</v>
      </c>
      <c r="V81" s="39"/>
      <c r="W81" s="115" t="s">
        <v>39</v>
      </c>
      <c r="X81" s="77" t="s">
        <v>39</v>
      </c>
      <c r="Y81" s="16">
        <v>0</v>
      </c>
      <c r="Z81" s="13" t="s">
        <v>71</v>
      </c>
      <c r="AA81" s="42"/>
      <c r="AB81" s="58" t="s">
        <v>39</v>
      </c>
      <c r="AC81" s="42"/>
      <c r="AD81" s="58" t="s">
        <v>39</v>
      </c>
      <c r="AE81" s="74" t="s">
        <v>39</v>
      </c>
    </row>
    <row r="82" spans="2:31" ht="18" customHeight="1" x14ac:dyDescent="0.25">
      <c r="B82" s="1" t="s">
        <v>39</v>
      </c>
      <c r="C82" s="37"/>
      <c r="D82" s="37"/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111"/>
      <c r="O82" s="122" t="s">
        <v>39</v>
      </c>
      <c r="P82" s="121" t="s">
        <v>39</v>
      </c>
      <c r="Q82" s="40"/>
      <c r="R82" s="58" t="s">
        <v>39</v>
      </c>
      <c r="S82" s="41"/>
      <c r="T82" s="58" t="s">
        <v>39</v>
      </c>
      <c r="U82" s="39">
        <v>0</v>
      </c>
      <c r="V82" s="39"/>
      <c r="W82" s="115" t="s">
        <v>39</v>
      </c>
      <c r="X82" s="77" t="s">
        <v>39</v>
      </c>
      <c r="Y82" s="16">
        <v>0</v>
      </c>
      <c r="Z82" s="13" t="s">
        <v>71</v>
      </c>
      <c r="AA82" s="42"/>
      <c r="AB82" s="58" t="s">
        <v>39</v>
      </c>
      <c r="AC82" s="42"/>
      <c r="AD82" s="58" t="s">
        <v>39</v>
      </c>
      <c r="AE82" s="74" t="s">
        <v>39</v>
      </c>
    </row>
    <row r="83" spans="2:31" ht="18" customHeight="1" x14ac:dyDescent="0.25">
      <c r="B83" s="1" t="s">
        <v>39</v>
      </c>
      <c r="C83" s="37"/>
      <c r="D83" s="37"/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111"/>
      <c r="O83" s="122" t="s">
        <v>39</v>
      </c>
      <c r="P83" s="121" t="s">
        <v>39</v>
      </c>
      <c r="Q83" s="40"/>
      <c r="R83" s="58" t="s">
        <v>39</v>
      </c>
      <c r="S83" s="41"/>
      <c r="T83" s="58" t="s">
        <v>39</v>
      </c>
      <c r="U83" s="39">
        <v>0</v>
      </c>
      <c r="V83" s="39"/>
      <c r="W83" s="115" t="s">
        <v>39</v>
      </c>
      <c r="X83" s="77" t="s">
        <v>39</v>
      </c>
      <c r="Y83" s="16">
        <v>0</v>
      </c>
      <c r="Z83" s="13" t="s">
        <v>71</v>
      </c>
      <c r="AA83" s="42"/>
      <c r="AB83" s="58" t="s">
        <v>39</v>
      </c>
      <c r="AC83" s="42"/>
      <c r="AD83" s="58" t="s">
        <v>39</v>
      </c>
      <c r="AE83" s="75" t="s">
        <v>39</v>
      </c>
    </row>
    <row r="84" spans="2:31" ht="18" customHeight="1" x14ac:dyDescent="0.25">
      <c r="B84" s="1" t="s">
        <v>39</v>
      </c>
      <c r="C84" s="37"/>
      <c r="D84" s="37"/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111"/>
      <c r="O84" s="122" t="s">
        <v>39</v>
      </c>
      <c r="P84" s="121" t="s">
        <v>39</v>
      </c>
      <c r="Q84" s="40"/>
      <c r="R84" s="58" t="s">
        <v>39</v>
      </c>
      <c r="S84" s="41"/>
      <c r="T84" s="58" t="s">
        <v>39</v>
      </c>
      <c r="U84" s="39">
        <v>0</v>
      </c>
      <c r="V84" s="39"/>
      <c r="W84" s="115" t="s">
        <v>39</v>
      </c>
      <c r="X84" s="77" t="s">
        <v>39</v>
      </c>
      <c r="Y84" s="16">
        <v>0</v>
      </c>
      <c r="Z84" s="13" t="s">
        <v>71</v>
      </c>
      <c r="AA84" s="42"/>
      <c r="AB84" s="58" t="s">
        <v>39</v>
      </c>
      <c r="AC84" s="42"/>
      <c r="AD84" s="58" t="s">
        <v>39</v>
      </c>
      <c r="AE84" s="74" t="s">
        <v>39</v>
      </c>
    </row>
    <row r="85" spans="2:31" ht="18" customHeight="1" x14ac:dyDescent="0.25">
      <c r="B85" s="1" t="s">
        <v>39</v>
      </c>
      <c r="C85" s="37"/>
      <c r="D85" s="37"/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111"/>
      <c r="O85" s="122" t="s">
        <v>39</v>
      </c>
      <c r="P85" s="121" t="s">
        <v>39</v>
      </c>
      <c r="Q85" s="40"/>
      <c r="R85" s="58" t="s">
        <v>39</v>
      </c>
      <c r="S85" s="41"/>
      <c r="T85" s="58" t="s">
        <v>39</v>
      </c>
      <c r="U85" s="39">
        <v>0</v>
      </c>
      <c r="V85" s="39"/>
      <c r="W85" s="115" t="s">
        <v>39</v>
      </c>
      <c r="X85" s="77" t="s">
        <v>39</v>
      </c>
      <c r="Y85" s="16">
        <v>0</v>
      </c>
      <c r="Z85" s="13" t="s">
        <v>71</v>
      </c>
      <c r="AA85" s="42"/>
      <c r="AB85" s="58" t="s">
        <v>39</v>
      </c>
      <c r="AC85" s="42"/>
      <c r="AD85" s="58" t="s">
        <v>39</v>
      </c>
      <c r="AE85" s="74" t="s">
        <v>39</v>
      </c>
    </row>
    <row r="86" spans="2:31" ht="18" customHeight="1" x14ac:dyDescent="0.25">
      <c r="B86" s="1" t="s">
        <v>39</v>
      </c>
      <c r="C86" s="37"/>
      <c r="D86" s="37"/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111"/>
      <c r="O86" s="122" t="s">
        <v>39</v>
      </c>
      <c r="P86" s="121" t="s">
        <v>39</v>
      </c>
      <c r="Q86" s="40"/>
      <c r="R86" s="58" t="s">
        <v>39</v>
      </c>
      <c r="S86" s="41"/>
      <c r="T86" s="58" t="s">
        <v>39</v>
      </c>
      <c r="U86" s="39">
        <v>0</v>
      </c>
      <c r="V86" s="39"/>
      <c r="W86" s="115" t="s">
        <v>39</v>
      </c>
      <c r="X86" s="77" t="s">
        <v>39</v>
      </c>
      <c r="Y86" s="16">
        <v>0</v>
      </c>
      <c r="Z86" s="13" t="s">
        <v>71</v>
      </c>
      <c r="AA86" s="42"/>
      <c r="AB86" s="58" t="s">
        <v>39</v>
      </c>
      <c r="AC86" s="42"/>
      <c r="AD86" s="58" t="s">
        <v>39</v>
      </c>
      <c r="AE86" s="75" t="s">
        <v>39</v>
      </c>
    </row>
    <row r="87" spans="2:31" ht="18" customHeight="1" x14ac:dyDescent="0.25">
      <c r="B87" s="1" t="s">
        <v>39</v>
      </c>
      <c r="C87" s="37"/>
      <c r="D87" s="37"/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111"/>
      <c r="O87" s="122" t="s">
        <v>39</v>
      </c>
      <c r="P87" s="121" t="s">
        <v>39</v>
      </c>
      <c r="Q87" s="40"/>
      <c r="R87" s="58" t="s">
        <v>39</v>
      </c>
      <c r="S87" s="41"/>
      <c r="T87" s="58" t="s">
        <v>39</v>
      </c>
      <c r="U87" s="39">
        <v>0</v>
      </c>
      <c r="V87" s="39"/>
      <c r="W87" s="115" t="s">
        <v>39</v>
      </c>
      <c r="X87" s="77" t="s">
        <v>39</v>
      </c>
      <c r="Y87" s="16">
        <v>0</v>
      </c>
      <c r="Z87" s="13" t="s">
        <v>71</v>
      </c>
      <c r="AA87" s="42"/>
      <c r="AB87" s="58" t="s">
        <v>39</v>
      </c>
      <c r="AC87" s="42"/>
      <c r="AD87" s="58" t="s">
        <v>39</v>
      </c>
      <c r="AE87" s="75" t="s">
        <v>39</v>
      </c>
    </row>
    <row r="88" spans="2:31" ht="18" customHeight="1" thickBot="1" x14ac:dyDescent="0.3">
      <c r="B88" s="5" t="s">
        <v>39</v>
      </c>
      <c r="C88" s="6"/>
      <c r="D88" s="6"/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112"/>
      <c r="O88" s="120" t="s">
        <v>39</v>
      </c>
      <c r="P88" s="119" t="s">
        <v>39</v>
      </c>
      <c r="Q88" s="4"/>
      <c r="R88" s="59" t="s">
        <v>39</v>
      </c>
      <c r="S88" s="15"/>
      <c r="T88" s="59" t="s">
        <v>39</v>
      </c>
      <c r="U88" s="3">
        <v>0</v>
      </c>
      <c r="V88" s="3"/>
      <c r="W88" s="116" t="s">
        <v>39</v>
      </c>
      <c r="X88" s="117" t="s">
        <v>39</v>
      </c>
      <c r="Y88" s="17">
        <v>0</v>
      </c>
      <c r="Z88" s="14" t="s">
        <v>71</v>
      </c>
      <c r="AA88" s="18"/>
      <c r="AB88" s="59" t="s">
        <v>39</v>
      </c>
      <c r="AC88" s="18"/>
      <c r="AD88" s="59" t="s">
        <v>39</v>
      </c>
      <c r="AE88" s="76" t="s">
        <v>39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4">
    <mergeCell ref="B8:B10"/>
    <mergeCell ref="X8:X10"/>
    <mergeCell ref="Q8:R8"/>
    <mergeCell ref="S8:T8"/>
    <mergeCell ref="G8:G10"/>
    <mergeCell ref="U8:U10"/>
    <mergeCell ref="P8:P10"/>
    <mergeCell ref="O8:O10"/>
    <mergeCell ref="N8:N10"/>
    <mergeCell ref="C8:C10"/>
    <mergeCell ref="J8:J10"/>
    <mergeCell ref="D8:D10"/>
    <mergeCell ref="F8:F10"/>
    <mergeCell ref="H8:H10"/>
    <mergeCell ref="I8:I10"/>
    <mergeCell ref="K8:K10"/>
    <mergeCell ref="C7:D7"/>
    <mergeCell ref="B1:X1"/>
    <mergeCell ref="B4:AE4"/>
    <mergeCell ref="B3:AE3"/>
    <mergeCell ref="B2:AE2"/>
    <mergeCell ref="Q7:R7"/>
    <mergeCell ref="S7:T7"/>
    <mergeCell ref="B5:AE5"/>
    <mergeCell ref="E8:E10"/>
    <mergeCell ref="AE8:AE10"/>
    <mergeCell ref="V7:W7"/>
    <mergeCell ref="V8:W8"/>
    <mergeCell ref="AA7:AB7"/>
    <mergeCell ref="AA8:AB8"/>
    <mergeCell ref="Y7:Z7"/>
    <mergeCell ref="AC7:AD7"/>
    <mergeCell ref="AC8:AD8"/>
    <mergeCell ref="E7:P7"/>
  </mergeCells>
  <phoneticPr fontId="0" type="noConversion"/>
  <conditionalFormatting sqref="V12 V23 V34 V45 V56 V78 V67:X67 R12:T88 X12:X88">
    <cfRule type="cellIs" dxfId="21" priority="24079" stopIfTrue="1" operator="equal">
      <formula>"NO ADMISIBLE"</formula>
    </cfRule>
  </conditionalFormatting>
  <conditionalFormatting sqref="W12:W88">
    <cfRule type="cellIs" dxfId="110" priority="22947" stopIfTrue="1" operator="equal">
      <formula>"NO ADMISIBLE"</formula>
    </cfRule>
    <cfRule type="cellIs" dxfId="109" priority="22948" stopIfTrue="1" operator="equal">
      <formula>"ADMISIBLE"</formula>
    </cfRule>
  </conditionalFormatting>
  <conditionalFormatting sqref="AA12:AB22">
    <cfRule type="cellIs" dxfId="108" priority="22946" stopIfTrue="1" operator="equal">
      <formula>"NO ADMISIBLE"</formula>
    </cfRule>
  </conditionalFormatting>
  <conditionalFormatting sqref="AA12">
    <cfRule type="cellIs" dxfId="107" priority="22944" stopIfTrue="1" operator="equal">
      <formula>"NO ADMISIBLE"</formula>
    </cfRule>
    <cfRule type="cellIs" dxfId="106" priority="22945" stopIfTrue="1" operator="equal">
      <formula>"ADMISIBLE"</formula>
    </cfRule>
  </conditionalFormatting>
  <conditionalFormatting sqref="AB12:AB88">
    <cfRule type="cellIs" dxfId="105" priority="22942" stopIfTrue="1" operator="equal">
      <formula>"NO ADMISIBLE"</formula>
    </cfRule>
    <cfRule type="cellIs" dxfId="104" priority="22943" stopIfTrue="1" operator="equal">
      <formula>"ADMISIBLE"</formula>
    </cfRule>
  </conditionalFormatting>
  <conditionalFormatting sqref="AC12:AD22">
    <cfRule type="cellIs" dxfId="103" priority="22941" stopIfTrue="1" operator="equal">
      <formula>"NO ADMISIBLE"</formula>
    </cfRule>
  </conditionalFormatting>
  <conditionalFormatting sqref="AC12">
    <cfRule type="cellIs" dxfId="102" priority="22939" stopIfTrue="1" operator="equal">
      <formula>"NO ADMISIBLE"</formula>
    </cfRule>
    <cfRule type="cellIs" dxfId="101" priority="22940" stopIfTrue="1" operator="equal">
      <formula>"ADMISIBLE"</formula>
    </cfRule>
  </conditionalFormatting>
  <conditionalFormatting sqref="AD12:AD88">
    <cfRule type="cellIs" dxfId="100" priority="22937" stopIfTrue="1" operator="equal">
      <formula>"NO ADMISIBLE"</formula>
    </cfRule>
    <cfRule type="cellIs" dxfId="99" priority="22938" stopIfTrue="1" operator="equal">
      <formula>"ADMISIBLE"</formula>
    </cfRule>
  </conditionalFormatting>
  <conditionalFormatting sqref="AE12:AE88">
    <cfRule type="cellIs" dxfId="98" priority="22935" stopIfTrue="1" operator="equal">
      <formula>"NO ADMISIBLE"</formula>
    </cfRule>
    <cfRule type="cellIs" dxfId="97" priority="22936" stopIfTrue="1" operator="equal">
      <formula>"ADMISIBLE"</formula>
    </cfRule>
  </conditionalFormatting>
  <conditionalFormatting sqref="D12:D88">
    <cfRule type="cellIs" dxfId="96" priority="21087" stopIfTrue="1" operator="equal">
      <formula>"NO ADMISIBLE"</formula>
    </cfRule>
  </conditionalFormatting>
  <conditionalFormatting sqref="B13:AE22">
    <cfRule type="expression" dxfId="95" priority="344">
      <formula>MOD(ROW(),2)=0</formula>
    </cfRule>
  </conditionalFormatting>
  <conditionalFormatting sqref="Q12:AE22">
    <cfRule type="cellIs" dxfId="94" priority="24080" stopIfTrue="1" operator="equal">
      <formula>"HÁBIL"</formula>
    </cfRule>
  </conditionalFormatting>
  <conditionalFormatting sqref="X22">
    <cfRule type="cellIs" dxfId="93" priority="343" stopIfTrue="1" operator="equal">
      <formula>"NO ADMISIBLE"</formula>
    </cfRule>
  </conditionalFormatting>
  <conditionalFormatting sqref="X22">
    <cfRule type="cellIs" dxfId="92" priority="341" stopIfTrue="1" operator="equal">
      <formula>"NO ADMISIBLE"</formula>
    </cfRule>
    <cfRule type="cellIs" dxfId="91" priority="342" stopIfTrue="1" operator="equal">
      <formula>"ADMISIBLE"</formula>
    </cfRule>
  </conditionalFormatting>
  <conditionalFormatting sqref="AA23:AB33">
    <cfRule type="cellIs" dxfId="90" priority="84" stopIfTrue="1" operator="equal">
      <formula>"NO ADMISIBLE"</formula>
    </cfRule>
  </conditionalFormatting>
  <conditionalFormatting sqref="AA23">
    <cfRule type="cellIs" dxfId="89" priority="82" stopIfTrue="1" operator="equal">
      <formula>"NO ADMISIBLE"</formula>
    </cfRule>
    <cfRule type="cellIs" dxfId="88" priority="83" stopIfTrue="1" operator="equal">
      <formula>"ADMISIBLE"</formula>
    </cfRule>
  </conditionalFormatting>
  <conditionalFormatting sqref="AC23:AD33">
    <cfRule type="cellIs" dxfId="87" priority="81" stopIfTrue="1" operator="equal">
      <formula>"NO ADMISIBLE"</formula>
    </cfRule>
  </conditionalFormatting>
  <conditionalFormatting sqref="AC23">
    <cfRule type="cellIs" dxfId="86" priority="79" stopIfTrue="1" operator="equal">
      <formula>"NO ADMISIBLE"</formula>
    </cfRule>
    <cfRule type="cellIs" dxfId="85" priority="80" stopIfTrue="1" operator="equal">
      <formula>"ADMISIBLE"</formula>
    </cfRule>
  </conditionalFormatting>
  <conditionalFormatting sqref="B24:AE33">
    <cfRule type="expression" dxfId="84" priority="78">
      <formula>MOD(ROW(),2)=0</formula>
    </cfRule>
  </conditionalFormatting>
  <conditionalFormatting sqref="Q23:AE33">
    <cfRule type="cellIs" dxfId="83" priority="85" stopIfTrue="1" operator="equal">
      <formula>"HÁBIL"</formula>
    </cfRule>
  </conditionalFormatting>
  <conditionalFormatting sqref="X33">
    <cfRule type="cellIs" dxfId="82" priority="77" stopIfTrue="1" operator="equal">
      <formula>"NO ADMISIBLE"</formula>
    </cfRule>
  </conditionalFormatting>
  <conditionalFormatting sqref="X33">
    <cfRule type="cellIs" dxfId="81" priority="75" stopIfTrue="1" operator="equal">
      <formula>"NO ADMISIBLE"</formula>
    </cfRule>
    <cfRule type="cellIs" dxfId="80" priority="76" stopIfTrue="1" operator="equal">
      <formula>"ADMISIBLE"</formula>
    </cfRule>
  </conditionalFormatting>
  <conditionalFormatting sqref="AA34:AB44">
    <cfRule type="cellIs" dxfId="79" priority="73" stopIfTrue="1" operator="equal">
      <formula>"NO ADMISIBLE"</formula>
    </cfRule>
  </conditionalFormatting>
  <conditionalFormatting sqref="AA34">
    <cfRule type="cellIs" dxfId="78" priority="71" stopIfTrue="1" operator="equal">
      <formula>"NO ADMISIBLE"</formula>
    </cfRule>
    <cfRule type="cellIs" dxfId="77" priority="72" stopIfTrue="1" operator="equal">
      <formula>"ADMISIBLE"</formula>
    </cfRule>
  </conditionalFormatting>
  <conditionalFormatting sqref="AC34:AD44">
    <cfRule type="cellIs" dxfId="76" priority="70" stopIfTrue="1" operator="equal">
      <formula>"NO ADMISIBLE"</formula>
    </cfRule>
  </conditionalFormatting>
  <conditionalFormatting sqref="AC34">
    <cfRule type="cellIs" dxfId="75" priority="68" stopIfTrue="1" operator="equal">
      <formula>"NO ADMISIBLE"</formula>
    </cfRule>
    <cfRule type="cellIs" dxfId="74" priority="69" stopIfTrue="1" operator="equal">
      <formula>"ADMISIBLE"</formula>
    </cfRule>
  </conditionalFormatting>
  <conditionalFormatting sqref="B35:AE44">
    <cfRule type="expression" dxfId="73" priority="67">
      <formula>MOD(ROW(),2)=0</formula>
    </cfRule>
  </conditionalFormatting>
  <conditionalFormatting sqref="Q34:AE44">
    <cfRule type="cellIs" dxfId="72" priority="74" stopIfTrue="1" operator="equal">
      <formula>"HÁBIL"</formula>
    </cfRule>
  </conditionalFormatting>
  <conditionalFormatting sqref="X44">
    <cfRule type="cellIs" dxfId="71" priority="66" stopIfTrue="1" operator="equal">
      <formula>"NO ADMISIBLE"</formula>
    </cfRule>
  </conditionalFormatting>
  <conditionalFormatting sqref="X44">
    <cfRule type="cellIs" dxfId="70" priority="64" stopIfTrue="1" operator="equal">
      <formula>"NO ADMISIBLE"</formula>
    </cfRule>
    <cfRule type="cellIs" dxfId="69" priority="65" stopIfTrue="1" operator="equal">
      <formula>"ADMISIBLE"</formula>
    </cfRule>
  </conditionalFormatting>
  <conditionalFormatting sqref="AA45:AB55">
    <cfRule type="cellIs" dxfId="68" priority="62" stopIfTrue="1" operator="equal">
      <formula>"NO ADMISIBLE"</formula>
    </cfRule>
  </conditionalFormatting>
  <conditionalFormatting sqref="AA45">
    <cfRule type="cellIs" dxfId="67" priority="60" stopIfTrue="1" operator="equal">
      <formula>"NO ADMISIBLE"</formula>
    </cfRule>
    <cfRule type="cellIs" dxfId="66" priority="61" stopIfTrue="1" operator="equal">
      <formula>"ADMISIBLE"</formula>
    </cfRule>
  </conditionalFormatting>
  <conditionalFormatting sqref="AC45:AD55">
    <cfRule type="cellIs" dxfId="65" priority="59" stopIfTrue="1" operator="equal">
      <formula>"NO ADMISIBLE"</formula>
    </cfRule>
  </conditionalFormatting>
  <conditionalFormatting sqref="AC45">
    <cfRule type="cellIs" dxfId="64" priority="57" stopIfTrue="1" operator="equal">
      <formula>"NO ADMISIBLE"</formula>
    </cfRule>
    <cfRule type="cellIs" dxfId="63" priority="58" stopIfTrue="1" operator="equal">
      <formula>"ADMISIBLE"</formula>
    </cfRule>
  </conditionalFormatting>
  <conditionalFormatting sqref="B46:AE55">
    <cfRule type="expression" dxfId="62" priority="56">
      <formula>MOD(ROW(),2)=0</formula>
    </cfRule>
  </conditionalFormatting>
  <conditionalFormatting sqref="Q45:AE55">
    <cfRule type="cellIs" dxfId="61" priority="63" stopIfTrue="1" operator="equal">
      <formula>"HÁBIL"</formula>
    </cfRule>
  </conditionalFormatting>
  <conditionalFormatting sqref="X55">
    <cfRule type="cellIs" dxfId="60" priority="55" stopIfTrue="1" operator="equal">
      <formula>"NO ADMISIBLE"</formula>
    </cfRule>
  </conditionalFormatting>
  <conditionalFormatting sqref="X55">
    <cfRule type="cellIs" dxfId="59" priority="53" stopIfTrue="1" operator="equal">
      <formula>"NO ADMISIBLE"</formula>
    </cfRule>
    <cfRule type="cellIs" dxfId="58" priority="54" stopIfTrue="1" operator="equal">
      <formula>"ADMISIBLE"</formula>
    </cfRule>
  </conditionalFormatting>
  <conditionalFormatting sqref="AA56:AB66">
    <cfRule type="cellIs" dxfId="57" priority="51" stopIfTrue="1" operator="equal">
      <formula>"NO ADMISIBLE"</formula>
    </cfRule>
  </conditionalFormatting>
  <conditionalFormatting sqref="AA56">
    <cfRule type="cellIs" dxfId="56" priority="49" stopIfTrue="1" operator="equal">
      <formula>"NO ADMISIBLE"</formula>
    </cfRule>
    <cfRule type="cellIs" dxfId="55" priority="50" stopIfTrue="1" operator="equal">
      <formula>"ADMISIBLE"</formula>
    </cfRule>
  </conditionalFormatting>
  <conditionalFormatting sqref="AC56:AD66">
    <cfRule type="cellIs" dxfId="54" priority="48" stopIfTrue="1" operator="equal">
      <formula>"NO ADMISIBLE"</formula>
    </cfRule>
  </conditionalFormatting>
  <conditionalFormatting sqref="AC56">
    <cfRule type="cellIs" dxfId="53" priority="46" stopIfTrue="1" operator="equal">
      <formula>"NO ADMISIBLE"</formula>
    </cfRule>
    <cfRule type="cellIs" dxfId="52" priority="47" stopIfTrue="1" operator="equal">
      <formula>"ADMISIBLE"</formula>
    </cfRule>
  </conditionalFormatting>
  <conditionalFormatting sqref="B57:AE66">
    <cfRule type="expression" dxfId="51" priority="45">
      <formula>MOD(ROW(),2)=0</formula>
    </cfRule>
  </conditionalFormatting>
  <conditionalFormatting sqref="Q56:AE66">
    <cfRule type="cellIs" dxfId="50" priority="52" stopIfTrue="1" operator="equal">
      <formula>"HÁBIL"</formula>
    </cfRule>
  </conditionalFormatting>
  <conditionalFormatting sqref="X66">
    <cfRule type="cellIs" dxfId="49" priority="44" stopIfTrue="1" operator="equal">
      <formula>"NO ADMISIBLE"</formula>
    </cfRule>
  </conditionalFormatting>
  <conditionalFormatting sqref="X66">
    <cfRule type="cellIs" dxfId="48" priority="42" stopIfTrue="1" operator="equal">
      <formula>"NO ADMISIBLE"</formula>
    </cfRule>
    <cfRule type="cellIs" dxfId="47" priority="43" stopIfTrue="1" operator="equal">
      <formula>"ADMISIBLE"</formula>
    </cfRule>
  </conditionalFormatting>
  <conditionalFormatting sqref="AA67:AB77">
    <cfRule type="cellIs" dxfId="46" priority="40" stopIfTrue="1" operator="equal">
      <formula>"NO ADMISIBLE"</formula>
    </cfRule>
  </conditionalFormatting>
  <conditionalFormatting sqref="AA67">
    <cfRule type="cellIs" dxfId="45" priority="38" stopIfTrue="1" operator="equal">
      <formula>"NO ADMISIBLE"</formula>
    </cfRule>
    <cfRule type="cellIs" dxfId="44" priority="39" stopIfTrue="1" operator="equal">
      <formula>"ADMISIBLE"</formula>
    </cfRule>
  </conditionalFormatting>
  <conditionalFormatting sqref="AC67:AD77">
    <cfRule type="cellIs" dxfId="43" priority="37" stopIfTrue="1" operator="equal">
      <formula>"NO ADMISIBLE"</formula>
    </cfRule>
  </conditionalFormatting>
  <conditionalFormatting sqref="AC67">
    <cfRule type="cellIs" dxfId="42" priority="35" stopIfTrue="1" operator="equal">
      <formula>"NO ADMISIBLE"</formula>
    </cfRule>
    <cfRule type="cellIs" dxfId="41" priority="36" stopIfTrue="1" operator="equal">
      <formula>"ADMISIBLE"</formula>
    </cfRule>
  </conditionalFormatting>
  <conditionalFormatting sqref="B68:AE77">
    <cfRule type="expression" dxfId="40" priority="34">
      <formula>MOD(ROW(),2)=0</formula>
    </cfRule>
  </conditionalFormatting>
  <conditionalFormatting sqref="Q67:AE77">
    <cfRule type="cellIs" dxfId="39" priority="41" stopIfTrue="1" operator="equal">
      <formula>"HÁBIL"</formula>
    </cfRule>
  </conditionalFormatting>
  <conditionalFormatting sqref="X77">
    <cfRule type="cellIs" dxfId="38" priority="33" stopIfTrue="1" operator="equal">
      <formula>"NO ADMISIBLE"</formula>
    </cfRule>
  </conditionalFormatting>
  <conditionalFormatting sqref="X77">
    <cfRule type="cellIs" dxfId="37" priority="31" stopIfTrue="1" operator="equal">
      <formula>"NO ADMISIBLE"</formula>
    </cfRule>
    <cfRule type="cellIs" dxfId="36" priority="32" stopIfTrue="1" operator="equal">
      <formula>"ADMISIBLE"</formula>
    </cfRule>
  </conditionalFormatting>
  <conditionalFormatting sqref="AA78:AB88">
    <cfRule type="cellIs" dxfId="35" priority="29" stopIfTrue="1" operator="equal">
      <formula>"NO ADMISIBLE"</formula>
    </cfRule>
  </conditionalFormatting>
  <conditionalFormatting sqref="AA78">
    <cfRule type="cellIs" dxfId="34" priority="27" stopIfTrue="1" operator="equal">
      <formula>"NO ADMISIBLE"</formula>
    </cfRule>
    <cfRule type="cellIs" dxfId="33" priority="28" stopIfTrue="1" operator="equal">
      <formula>"ADMISIBLE"</formula>
    </cfRule>
  </conditionalFormatting>
  <conditionalFormatting sqref="AC78:AD88">
    <cfRule type="cellIs" dxfId="32" priority="26" stopIfTrue="1" operator="equal">
      <formula>"NO ADMISIBLE"</formula>
    </cfRule>
  </conditionalFormatting>
  <conditionalFormatting sqref="AC78">
    <cfRule type="cellIs" dxfId="31" priority="24" stopIfTrue="1" operator="equal">
      <formula>"NO ADMISIBLE"</formula>
    </cfRule>
    <cfRule type="cellIs" dxfId="30" priority="25" stopIfTrue="1" operator="equal">
      <formula>"ADMISIBLE"</formula>
    </cfRule>
  </conditionalFormatting>
  <conditionalFormatting sqref="B79:AE88">
    <cfRule type="expression" dxfId="29" priority="23">
      <formula>MOD(ROW(),2)=0</formula>
    </cfRule>
  </conditionalFormatting>
  <conditionalFormatting sqref="Q78:AE88">
    <cfRule type="cellIs" dxfId="28" priority="30" stopIfTrue="1" operator="equal">
      <formula>"HÁBIL"</formula>
    </cfRule>
  </conditionalFormatting>
  <conditionalFormatting sqref="X88">
    <cfRule type="cellIs" dxfId="27" priority="22" stopIfTrue="1" operator="equal">
      <formula>"NO ADMISIBLE"</formula>
    </cfRule>
  </conditionalFormatting>
  <conditionalFormatting sqref="X88">
    <cfRule type="cellIs" dxfId="26" priority="20" stopIfTrue="1" operator="equal">
      <formula>"NO ADMISIBLE"</formula>
    </cfRule>
    <cfRule type="cellIs" dxfId="25" priority="21" stopIfTrue="1" operator="equal">
      <formula>"ADMISIBLE"</formula>
    </cfRule>
  </conditionalFormatting>
  <conditionalFormatting sqref="AB67">
    <cfRule type="cellIs" dxfId="24" priority="19" stopIfTrue="1" operator="equal">
      <formula>"NO ADMISIBLE"</formula>
    </cfRule>
  </conditionalFormatting>
  <conditionalFormatting sqref="AD67">
    <cfRule type="cellIs" dxfId="23" priority="18" stopIfTrue="1" operator="equal">
      <formula>"NO ADMISIBLE"</formula>
    </cfRule>
  </conditionalFormatting>
  <conditionalFormatting sqref="AE67">
    <cfRule type="cellIs" dxfId="22" priority="17" stopIfTrue="1" operator="equal">
      <formula>"NO ADMISIBLE"</formula>
    </cfRule>
  </conditionalFormatting>
  <conditionalFormatting sqref="R68">
    <cfRule type="expression" dxfId="15" priority="15">
      <formula>MOD(ROW(),2)=0</formula>
    </cfRule>
  </conditionalFormatting>
  <conditionalFormatting sqref="R67:R68">
    <cfRule type="cellIs" dxfId="14" priority="16" stopIfTrue="1" operator="equal">
      <formula>"HÁBIL"</formula>
    </cfRule>
  </conditionalFormatting>
  <conditionalFormatting sqref="T68">
    <cfRule type="expression" dxfId="13" priority="13">
      <formula>MOD(ROW(),2)=0</formula>
    </cfRule>
  </conditionalFormatting>
  <conditionalFormatting sqref="T67:T68">
    <cfRule type="cellIs" dxfId="12" priority="14" stopIfTrue="1" operator="equal">
      <formula>"HÁBIL"</formula>
    </cfRule>
  </conditionalFormatting>
  <conditionalFormatting sqref="W68">
    <cfRule type="expression" dxfId="11" priority="11">
      <formula>MOD(ROW(),2)=0</formula>
    </cfRule>
  </conditionalFormatting>
  <conditionalFormatting sqref="W67:W68">
    <cfRule type="cellIs" dxfId="10" priority="12" stopIfTrue="1" operator="equal">
      <formula>"HÁBIL"</formula>
    </cfRule>
  </conditionalFormatting>
  <conditionalFormatting sqref="X68">
    <cfRule type="expression" dxfId="9" priority="9">
      <formula>MOD(ROW(),2)=0</formula>
    </cfRule>
  </conditionalFormatting>
  <conditionalFormatting sqref="X67:X68">
    <cfRule type="cellIs" dxfId="8" priority="10" stopIfTrue="1" operator="equal">
      <formula>"HÁBIL"</formula>
    </cfRule>
  </conditionalFormatting>
  <conditionalFormatting sqref="AB67:AB68">
    <cfRule type="cellIs" dxfId="7" priority="7" stopIfTrue="1" operator="equal">
      <formula>"NO ADMISIBLE"</formula>
    </cfRule>
  </conditionalFormatting>
  <conditionalFormatting sqref="AB68">
    <cfRule type="expression" dxfId="6" priority="6">
      <formula>MOD(ROW(),2)=0</formula>
    </cfRule>
  </conditionalFormatting>
  <conditionalFormatting sqref="AB67:AB68">
    <cfRule type="cellIs" dxfId="5" priority="8" stopIfTrue="1" operator="equal">
      <formula>"HÁBIL"</formula>
    </cfRule>
  </conditionalFormatting>
  <conditionalFormatting sqref="AD67:AD68">
    <cfRule type="cellIs" dxfId="4" priority="4" stopIfTrue="1" operator="equal">
      <formula>"NO ADMISIBLE"</formula>
    </cfRule>
  </conditionalFormatting>
  <conditionalFormatting sqref="AD68">
    <cfRule type="expression" dxfId="3" priority="3">
      <formula>MOD(ROW(),2)=0</formula>
    </cfRule>
  </conditionalFormatting>
  <conditionalFormatting sqref="AD67:AD68">
    <cfRule type="cellIs" dxfId="2" priority="5" stopIfTrue="1" operator="equal">
      <formula>"HÁBIL"</formula>
    </cfRule>
  </conditionalFormatting>
  <conditionalFormatting sqref="AE68">
    <cfRule type="expression" dxfId="1" priority="1">
      <formula>MOD(ROW(),2)=0</formula>
    </cfRule>
  </conditionalFormatting>
  <conditionalFormatting sqref="AE67:AE68">
    <cfRule type="cellIs" dxfId="0" priority="2" stopIfTrue="1" operator="equal">
      <formula>"HÁBIL"</formula>
    </cfRule>
  </conditionalFormatting>
  <dataValidations count="1">
    <dataValidation type="list" allowBlank="1" showInputMessage="1" showErrorMessage="1" sqref="C12:D88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SMLMV</vt:lpstr>
      <vt:lpstr>POA</vt:lpstr>
      <vt:lpstr>Cap Finan y Organiz</vt:lpstr>
      <vt:lpstr>POSMMLV</vt:lpstr>
      <vt:lpstr>SMLMV!SALACTUAL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CARLOS PEREZ AMADOR</cp:lastModifiedBy>
  <cp:lastPrinted>2016-04-11T19:28:20Z</cp:lastPrinted>
  <dcterms:created xsi:type="dcterms:W3CDTF">2005-03-19T14:11:58Z</dcterms:created>
  <dcterms:modified xsi:type="dcterms:W3CDTF">2024-07-30T22:11:59Z</dcterms:modified>
</cp:coreProperties>
</file>