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FAMILIA RENDÓN\Desktop\ANDRÉS RENDÓN\GOBERNACIÓN DE CALDAS\CONTRATOS 2020\CM-SDR-004-2020  - REMODELACIÓN COLISEOS - JORGE ALVAREZ\EJECUCIÓN DISEÑOS\"/>
    </mc:Choice>
  </mc:AlternateContent>
  <bookViews>
    <workbookView xWindow="0" yWindow="0" windowWidth="28800" windowHeight="12435" tabRatio="0"/>
  </bookViews>
  <sheets>
    <sheet name="ACTA DE INICIO" sheetId="1" r:id="rId1"/>
    <sheet name="Listas" sheetId="2" state="hidden" r:id="rId2"/>
  </sheets>
  <definedNames>
    <definedName name="AGRICULTURA_Y_DESARROLLO_RURAL">Listas!$I$1:$I$3</definedName>
    <definedName name="CULTURA">Listas!$G$1:$G$3</definedName>
    <definedName name="DEPORTE_RECREACION_Y_ACTIVIDAD_FISICA">Listas!$H$1:$H$4</definedName>
    <definedName name="DESARROLLO_EMPLEO_E_INNOVACION">Listas!$J$1:$J$5</definedName>
    <definedName name="DESPACHO_DEL_GOBERNADOR">Listas!$Q$1:$Q$4</definedName>
    <definedName name="EDUCACION">Listas!$P$1:$P$7</definedName>
    <definedName name="GENERAL">Listas!$C$1:$C$5</definedName>
    <definedName name="GOBIERNO">Listas!$F$1:$F$3</definedName>
    <definedName name="HACIENDA">Listas!$M$1:$M$9</definedName>
    <definedName name="INFRAESTRUCTURA">Listas!$N$1:$N$4</definedName>
    <definedName name="INTEGRACION_Y_DESARROLLO_SOCIAL">Listas!$K$1:$K$3</definedName>
    <definedName name="JURIDICA">Listas!$D$1:$D$5</definedName>
    <definedName name="PLANEACION">Listas!$L$1:$L$7</definedName>
    <definedName name="PRIVADA">Listas!$E$1:$E$4</definedName>
    <definedName name="secretaria">Listas!$A$2:$A$16</definedName>
    <definedName name="_xlnm.Print_Titles" localSheetId="0">'ACTA DE INICIO'!$1:$3</definedName>
    <definedName name="VIVIENDA_Y_TERRITORIO">Listas!$O$1:$O$3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1" l="1"/>
  <c r="B2" i="1" l="1"/>
  <c r="D63" i="1"/>
  <c r="A63" i="1"/>
  <c r="D56" i="1"/>
  <c r="A48" i="1"/>
  <c r="A47" i="1"/>
  <c r="D47" i="1"/>
  <c r="A41" i="1" l="1"/>
  <c r="H17" i="1" l="1"/>
  <c r="H13" i="1" l="1"/>
</calcChain>
</file>

<file path=xl/sharedStrings.xml><?xml version="1.0" encoding="utf-8"?>
<sst xmlns="http://schemas.openxmlformats.org/spreadsheetml/2006/main" count="152" uniqueCount="138">
  <si>
    <t>FECHA DEL ACTA</t>
  </si>
  <si>
    <t xml:space="preserve">VALOR </t>
  </si>
  <si>
    <t>NUMERO</t>
  </si>
  <si>
    <t>FECHA DE EXPEDICION</t>
  </si>
  <si>
    <t>ACTA  NUMERO</t>
  </si>
  <si>
    <t xml:space="preserve">FECHA </t>
  </si>
  <si>
    <t>RAZON SOCIAL</t>
  </si>
  <si>
    <t xml:space="preserve">PLAZO (Indicar el plazo tal y como se pactó en el contrato) </t>
  </si>
  <si>
    <t>FECHA DE TERMINACION (DD/MM/AAAA)</t>
  </si>
  <si>
    <t>ORDENADOR DEL GASTO</t>
  </si>
  <si>
    <t>NOMBRE</t>
  </si>
  <si>
    <t>CARGO</t>
  </si>
  <si>
    <t>REPRESENTANTE LEGAL</t>
  </si>
  <si>
    <t>NUMERO DE CONSTANCIA SECOP</t>
  </si>
  <si>
    <t>SUPERVISOR (ES)</t>
  </si>
  <si>
    <t>INTERVENTOR (Cuando Aplique)</t>
  </si>
  <si>
    <t>CONTRATO No.</t>
  </si>
  <si>
    <t>CONTRATISTA O CONVINIENTE</t>
  </si>
  <si>
    <t>SECRETARÍA</t>
  </si>
  <si>
    <t xml:space="preserve">APROBACION  DE POLIZAS  </t>
  </si>
  <si>
    <t>Para constancia firman los intervinientes:</t>
  </si>
  <si>
    <t>EL DEPARTAMENTO</t>
  </si>
  <si>
    <t>EL CONTRATISTA</t>
  </si>
  <si>
    <t>Supervisor</t>
  </si>
  <si>
    <t>UNIDAD / DEPENDENCIA</t>
  </si>
  <si>
    <t>VERIFICACION DE LOS REQUISITOS  DE EJECUCION</t>
  </si>
  <si>
    <t>REGISTRO PRESUPUESTAL</t>
  </si>
  <si>
    <t>NIT</t>
  </si>
  <si>
    <t>FECHA DE INICIO</t>
  </si>
  <si>
    <t>GENERAL</t>
  </si>
  <si>
    <t>JURIDICA</t>
  </si>
  <si>
    <t>PRIVADA</t>
  </si>
  <si>
    <t>GOBIERNO</t>
  </si>
  <si>
    <t>CULTURA</t>
  </si>
  <si>
    <t>DEPORTE RECREACION Y ACTIVIDAD FISICA</t>
  </si>
  <si>
    <t>AGRICULTURA Y DESARROLLO RURAL</t>
  </si>
  <si>
    <t>DESARROLLO EMPLEO E INNOVACION</t>
  </si>
  <si>
    <t>INTEGRACION Y DESARROLLO SOCIAL</t>
  </si>
  <si>
    <t>PLANEACION</t>
  </si>
  <si>
    <t>HACIENDA</t>
  </si>
  <si>
    <t>INFRAESTRUCTURA</t>
  </si>
  <si>
    <t>VIVIENDA Y TERRITORIO</t>
  </si>
  <si>
    <t>EDUCACION</t>
  </si>
  <si>
    <t>DESPACHO DEL GOBERNADOR</t>
  </si>
  <si>
    <t>COMPRAS Y SUMINISTROS</t>
  </si>
  <si>
    <t>DEFENSA REPRESENTACION JUDICIAL Y ASUNTOS NORMATIVOS</t>
  </si>
  <si>
    <t>RELACIONES INTERINSTITUCIONALES</t>
  </si>
  <si>
    <t>SEGURIDAD Y CONVIVENCIA CIUDADANA</t>
  </si>
  <si>
    <t>FOMENTO Y PROMOCION CULTURAL</t>
  </si>
  <si>
    <t>FOMENTO DEL DEPORTE</t>
  </si>
  <si>
    <t>DESARROLLO RURAL</t>
  </si>
  <si>
    <t>INNOVACION CIENCIA Y TECNOLOGIA</t>
  </si>
  <si>
    <t>POLITICAS PUBLICAS SOCIALES</t>
  </si>
  <si>
    <t>DESARROLLO TERRITORIAL</t>
  </si>
  <si>
    <t>GESTION DE INGRESOS</t>
  </si>
  <si>
    <t>GESTION PLANEACION Y DESARROLLO</t>
  </si>
  <si>
    <t>UNIDAD TECNICA</t>
  </si>
  <si>
    <t>GESTION DEL RIESGO MEDIO AMBIENTE Y CAMBIO CLIMATICO</t>
  </si>
  <si>
    <t>CALIDAD</t>
  </si>
  <si>
    <t>CONTRATACION</t>
  </si>
  <si>
    <t>GOBIERNO ABIERTO</t>
  </si>
  <si>
    <t>DERECHOS HUMANOS</t>
  </si>
  <si>
    <t>PATRIMONIO CULTURAL</t>
  </si>
  <si>
    <t>EDUCACION FISICA Y RECREACION</t>
  </si>
  <si>
    <t>PLANEACION AGROPECUARIA</t>
  </si>
  <si>
    <t>EMPRENDIMIENTO Y DESARROLLO EMPRESARIAL</t>
  </si>
  <si>
    <t>GRUPOS POBLACIONALES</t>
  </si>
  <si>
    <t>REGALIAS E INVERSIONES PUBLICAS</t>
  </si>
  <si>
    <t>RENTAS</t>
  </si>
  <si>
    <t>INGENIERIA</t>
  </si>
  <si>
    <t>AGUA POTABLE Y SANEAMIENTO BASICO</t>
  </si>
  <si>
    <t>COBERTURA EDUCATIVA</t>
  </si>
  <si>
    <t>CONTROL DISCIPLINARIO</t>
  </si>
  <si>
    <t>GESTION DOCUMENTAL</t>
  </si>
  <si>
    <t>COMUNICACIONES Y MEDIOS</t>
  </si>
  <si>
    <t>ACTIVIDAD FISICA Y TIEMPO LIBRE</t>
  </si>
  <si>
    <t>TURISMO</t>
  </si>
  <si>
    <t>DESCENTRALIZACION</t>
  </si>
  <si>
    <t>TRANSITO</t>
  </si>
  <si>
    <t>PROYECTOS ESPECIALES</t>
  </si>
  <si>
    <t>CALIDAD EDUCATIVA</t>
  </si>
  <si>
    <t>CONTROL INTERNO</t>
  </si>
  <si>
    <t>GESTION DEL TALENTO HUMANO</t>
  </si>
  <si>
    <t>DESARROLLO MINERO</t>
  </si>
  <si>
    <t>GESTION DE LA INFORMACION</t>
  </si>
  <si>
    <t>GESTION FINANCIERA</t>
  </si>
  <si>
    <t>ADMINISTRATIVA Y FINANCIERA</t>
  </si>
  <si>
    <t>SISTEMAS</t>
  </si>
  <si>
    <t>CONTABILIDAD</t>
  </si>
  <si>
    <t>ANALITICA DE DATOS</t>
  </si>
  <si>
    <t>TESORERIA</t>
  </si>
  <si>
    <t>INSPECCION Y VIGILANCIA</t>
  </si>
  <si>
    <t>PRESUPUESTO</t>
  </si>
  <si>
    <t>PRESTACIONES SOCIALES</t>
  </si>
  <si>
    <t>Lista secretaria</t>
  </si>
  <si>
    <t>DESPACHO SECRETARÍA JURIDICA</t>
  </si>
  <si>
    <t>DESPACHO SECRETARÍA PRIVADA</t>
  </si>
  <si>
    <t>DESPACHO SECRETARÍA DE GOBIERNO</t>
  </si>
  <si>
    <t>DESPACHO SECRETARÍA DE CULTURA</t>
  </si>
  <si>
    <t>DESPACHO SECRETARÍA DE DEPORTE RECREACION Y ACTIVIDAD FISICA</t>
  </si>
  <si>
    <t>DESPACHO SECRETARÍA DE AGRICULTURA Y DESARROLLO RURAL</t>
  </si>
  <si>
    <t>DESPACHO SECRETARIA GENERAL</t>
  </si>
  <si>
    <t>DESPACHO SECRETARÍA DE DESARROLLO EMPLEO E INNOVACION</t>
  </si>
  <si>
    <t>DESPACHO SECRETARÍA DE INTEGRACION Y DESARROLLO SOCIAL</t>
  </si>
  <si>
    <t>DESPACHO SECRETARÍA DE PLANEACION</t>
  </si>
  <si>
    <t>DESPACHO SECRETARÍA DE HACIENDA</t>
  </si>
  <si>
    <t>DESPACHO SECRETARÍA DE INFRAESTRUCTURA</t>
  </si>
  <si>
    <t>DESPACHO SECRETARÍA DE VIVIENDA Y TERRITORIO</t>
  </si>
  <si>
    <t>DESPACHO SECRETARÍA DE EDUCACION</t>
  </si>
  <si>
    <t>ACTA DE INICIO</t>
  </si>
  <si>
    <t>OBJETO DEL CONTRATO</t>
  </si>
  <si>
    <t>Código: FO-CA-01-011</t>
  </si>
  <si>
    <t>AFILIACION ARL
(Aplica para Prestacion de servicios)</t>
  </si>
  <si>
    <t>RADICADO</t>
  </si>
  <si>
    <t>No. DE IDENTIFICACION</t>
  </si>
  <si>
    <t>De conformidad con el artículo 174 del Estatuto de Rentas del Departamento (Ordenanza 816 de 2017), el pago de las estampillas se efectuará mediante retención sobre los pagos parciales o abonos en cuenta del Contratista.</t>
  </si>
  <si>
    <t>C.C.</t>
  </si>
  <si>
    <t>DURACION DEL CONTRATO</t>
  </si>
  <si>
    <t>Versión: 09</t>
  </si>
  <si>
    <t>Fecha de  Modificación: 10/01/2019</t>
  </si>
  <si>
    <t>CONTRATO</t>
  </si>
  <si>
    <t>CONVENIO</t>
  </si>
  <si>
    <r>
      <t>Nota: Se debe remitir el original de esta acta a la O</t>
    </r>
    <r>
      <rPr>
        <b/>
        <i/>
        <u/>
        <sz val="11"/>
        <color theme="1"/>
        <rFont val="Calibri"/>
        <family val="2"/>
        <scheme val="minor"/>
      </rPr>
      <t>ficina de Radicación de la Secretaría Jurídica</t>
    </r>
    <r>
      <rPr>
        <b/>
        <sz val="11"/>
        <color theme="1"/>
        <rFont val="Calibri"/>
        <family val="2"/>
        <scheme val="minor"/>
      </rPr>
      <t>, con el fin de que repose en el expediente del contrato.</t>
    </r>
  </si>
  <si>
    <t>75.073.453-9</t>
  </si>
  <si>
    <t>Secretario de Despacho Encargado</t>
  </si>
  <si>
    <t xml:space="preserve">Elaborar los estudios y diseños para el mejoramiento, remodelación y construcción de los escenarios deportivos requeridos para la realización de los juegos deportivos nacionales
2023, correspondiente en el proceso de selección CM-SDR-004 2020 al Módulo 2 Remodelación del Coliseo Menor Ramón Marín Vargas-(Manizales) y Módulo 3 Remodelación del Coliseo Mayor Jorge Arango Uribe-(Manizales)                                  </t>
  </si>
  <si>
    <t>Tres (3) meses contados a partir de la suscripción del acta de inicio, previo el cumplimiento
de los requisitos de perfeccionamiento y legalización del contrato</t>
  </si>
  <si>
    <t>ADOLFO BUSTOS VILLARUEL</t>
  </si>
  <si>
    <t>JORGE EDUARDO ALVAREZ GALLEGO</t>
  </si>
  <si>
    <t xml:space="preserve">JORGE EDUARDO ALVAREZ GALLEGO                  </t>
  </si>
  <si>
    <t xml:space="preserve">LEONARDO LONDOÑO LOPEZ </t>
  </si>
  <si>
    <t>____________________________________________</t>
  </si>
  <si>
    <t xml:space="preserve">CAROLINA DUQUE TOBON </t>
  </si>
  <si>
    <t xml:space="preserve">WILLIAM ANDRES CARDENAS ORREGO </t>
  </si>
  <si>
    <t>ANDRÉS FELIPE MARIN VILLADA</t>
  </si>
  <si>
    <t>CO1.PCCNTR.1581684</t>
  </si>
  <si>
    <t>ANDRES FELIPE MARIN VILLADA</t>
  </si>
  <si>
    <t>03062020-0623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</si>
</sst>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64" formatCode="#,##0\ [$COP];\-#,##0\ [$COP]"/>
    <numFmt numFmtId="165" formatCode="[$-F800]dddd\,\ mmmm\ dd\,\ yyyy"/>
    <numFmt numFmtId="166" formatCode="0.0"/>
  </numFmts>
  <fonts count="1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8"/>
      <name val="Arial"/>
      <family val="2"/>
    </font>
    <font>
      <b/>
      <sz val="16"/>
      <color theme="1"/>
      <name val="DFKai-SB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41" fontId="10" fillId="0" borderId="0" applyFont="0" applyFill="0" applyBorder="0" applyAlignment="0" applyProtection="0"/>
  </cellStyleXfs>
  <cellXfs count="107">
    <xf numFmtId="0" fontId="0" fillId="0" borderId="0" xfId="0"/>
    <xf numFmtId="0" fontId="0" fillId="0" borderId="0" xfId="0" applyProtection="1">
      <protection hidden="1"/>
    </xf>
    <xf numFmtId="14" fontId="0" fillId="0" borderId="0" xfId="0" applyNumberFormat="1" applyProtection="1">
      <protection hidden="1"/>
    </xf>
    <xf numFmtId="0" fontId="2" fillId="0" borderId="1" xfId="0" applyFont="1" applyBorder="1" applyAlignment="1" applyProtection="1">
      <alignment vertical="top" wrapText="1"/>
      <protection hidden="1"/>
    </xf>
    <xf numFmtId="165" fontId="0" fillId="0" borderId="0" xfId="0" applyNumberFormat="1" applyProtection="1">
      <protection hidden="1"/>
    </xf>
    <xf numFmtId="0" fontId="2" fillId="0" borderId="0" xfId="0" applyFont="1" applyBorder="1" applyAlignment="1" applyProtection="1">
      <alignment horizontal="center" vertical="center" wrapText="1"/>
      <protection hidden="1"/>
    </xf>
    <xf numFmtId="0" fontId="3" fillId="0" borderId="0" xfId="0" applyFont="1" applyBorder="1" applyAlignment="1" applyProtection="1">
      <alignment horizontal="center" vertical="center" wrapText="1"/>
      <protection hidden="1"/>
    </xf>
    <xf numFmtId="0" fontId="0" fillId="0" borderId="0" xfId="0" applyProtection="1">
      <protection locked="0" hidden="1"/>
    </xf>
    <xf numFmtId="0" fontId="0" fillId="0" borderId="0" xfId="0" applyProtection="1">
      <protection locked="0"/>
    </xf>
    <xf numFmtId="0" fontId="0" fillId="0" borderId="17" xfId="0" applyBorder="1" applyProtection="1">
      <protection locked="0"/>
    </xf>
    <xf numFmtId="0" fontId="2" fillId="0" borderId="1" xfId="0" applyFont="1" applyBorder="1" applyAlignment="1" applyProtection="1">
      <alignment vertical="center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locked="0"/>
    </xf>
    <xf numFmtId="41" fontId="3" fillId="0" borderId="8" xfId="3" applyFont="1" applyBorder="1" applyAlignment="1" applyProtection="1">
      <alignment vertical="top" wrapText="1"/>
      <protection locked="0"/>
    </xf>
    <xf numFmtId="0" fontId="2" fillId="0" borderId="2" xfId="0" applyFont="1" applyBorder="1" applyAlignment="1" applyProtection="1">
      <alignment vertical="center" wrapText="1"/>
      <protection hidden="1"/>
    </xf>
    <xf numFmtId="0" fontId="2" fillId="0" borderId="10" xfId="0" applyFont="1" applyBorder="1" applyAlignment="1" applyProtection="1">
      <alignment vertical="center" wrapText="1"/>
      <protection hidden="1"/>
    </xf>
    <xf numFmtId="0" fontId="2" fillId="0" borderId="1" xfId="0" applyFont="1" applyBorder="1" applyAlignment="1" applyProtection="1">
      <alignment vertical="center" wrapText="1"/>
      <protection hidden="1"/>
    </xf>
    <xf numFmtId="0" fontId="6" fillId="0" borderId="0" xfId="0" applyFont="1" applyAlignment="1" applyProtection="1">
      <alignment horizontal="justify" vertical="top" wrapText="1"/>
      <protection locked="0" hidden="1"/>
    </xf>
    <xf numFmtId="0" fontId="3" fillId="0" borderId="36" xfId="0" applyFont="1" applyBorder="1" applyAlignment="1" applyProtection="1">
      <alignment horizontal="center" vertical="center" wrapText="1"/>
      <protection locked="0"/>
    </xf>
    <xf numFmtId="41" fontId="3" fillId="0" borderId="37" xfId="3" applyFont="1" applyBorder="1" applyAlignment="1" applyProtection="1">
      <alignment vertical="top" wrapText="1"/>
      <protection locked="0"/>
    </xf>
    <xf numFmtId="0" fontId="2" fillId="0" borderId="5" xfId="0" applyFont="1" applyBorder="1" applyAlignment="1" applyProtection="1">
      <alignment vertical="top" wrapText="1"/>
      <protection hidden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26" xfId="0" applyFont="1" applyBorder="1" applyAlignment="1" applyProtection="1">
      <alignment horizontal="left" vertical="center" wrapText="1"/>
      <protection hidden="1"/>
    </xf>
    <xf numFmtId="0" fontId="2" fillId="0" borderId="18" xfId="0" applyFont="1" applyBorder="1" applyAlignment="1" applyProtection="1">
      <alignment horizontal="left" vertical="center" wrapText="1"/>
      <protection hidden="1"/>
    </xf>
    <xf numFmtId="0" fontId="6" fillId="0" borderId="0" xfId="0" applyFont="1" applyAlignment="1" applyProtection="1">
      <alignment horizontal="justify" vertical="top" wrapText="1"/>
      <protection hidden="1"/>
    </xf>
    <xf numFmtId="0" fontId="3" fillId="0" borderId="1" xfId="0" applyFont="1" applyBorder="1" applyAlignment="1" applyProtection="1">
      <alignment horizontal="left" vertical="center" wrapText="1" indent="1"/>
      <protection locked="0"/>
    </xf>
    <xf numFmtId="0" fontId="3" fillId="0" borderId="8" xfId="0" applyFont="1" applyBorder="1" applyAlignment="1" applyProtection="1">
      <alignment horizontal="left" vertical="center" wrapText="1" indent="1"/>
      <protection locked="0"/>
    </xf>
    <xf numFmtId="0" fontId="2" fillId="0" borderId="7" xfId="0" applyFont="1" applyBorder="1" applyAlignment="1" applyProtection="1">
      <alignment vertical="center" wrapText="1"/>
      <protection hidden="1"/>
    </xf>
    <xf numFmtId="0" fontId="2" fillId="0" borderId="1" xfId="0" applyFont="1" applyBorder="1" applyAlignment="1" applyProtection="1">
      <alignment vertical="center" wrapText="1"/>
      <protection hidden="1"/>
    </xf>
    <xf numFmtId="0" fontId="3" fillId="0" borderId="1" xfId="0" applyFont="1" applyBorder="1" applyAlignment="1" applyProtection="1">
      <alignment horizontal="center" vertical="center" wrapText="1"/>
      <protection hidden="1"/>
    </xf>
    <xf numFmtId="14" fontId="3" fillId="0" borderId="1" xfId="0" applyNumberFormat="1" applyFont="1" applyBorder="1" applyAlignment="1" applyProtection="1">
      <alignment horizontal="left" vertical="center" wrapText="1" indent="1"/>
      <protection locked="0"/>
    </xf>
    <xf numFmtId="0" fontId="3" fillId="0" borderId="10" xfId="0" applyFont="1" applyBorder="1" applyAlignment="1" applyProtection="1">
      <alignment horizontal="left" vertical="center" wrapText="1" indent="1"/>
      <protection locked="0"/>
    </xf>
    <xf numFmtId="0" fontId="3" fillId="0" borderId="11" xfId="0" applyFont="1" applyBorder="1" applyAlignment="1" applyProtection="1">
      <alignment horizontal="left" vertical="center" wrapText="1" indent="1"/>
      <protection locked="0"/>
    </xf>
    <xf numFmtId="0" fontId="3" fillId="0" borderId="1" xfId="0" applyFont="1" applyBorder="1" applyAlignment="1" applyProtection="1">
      <alignment horizontal="left" vertical="top" wrapText="1" indent="1"/>
      <protection locked="0"/>
    </xf>
    <xf numFmtId="0" fontId="3" fillId="0" borderId="8" xfId="0" applyFont="1" applyBorder="1" applyAlignment="1" applyProtection="1">
      <alignment horizontal="left" vertical="top" wrapText="1" indent="1"/>
      <protection locked="0"/>
    </xf>
    <xf numFmtId="0" fontId="11" fillId="0" borderId="7" xfId="0" applyFont="1" applyBorder="1" applyAlignment="1" applyProtection="1">
      <alignment horizontal="center" vertical="center" wrapText="1"/>
      <protection hidden="1"/>
    </xf>
    <xf numFmtId="0" fontId="3" fillId="0" borderId="5" xfId="0" applyFont="1" applyBorder="1" applyAlignment="1" applyProtection="1">
      <alignment horizontal="left" vertical="top" wrapText="1" indent="1"/>
      <protection locked="0"/>
    </xf>
    <xf numFmtId="0" fontId="3" fillId="0" borderId="6" xfId="0" applyFont="1" applyBorder="1" applyAlignment="1" applyProtection="1">
      <alignment horizontal="left" vertical="top" wrapText="1" indent="1"/>
      <protection locked="0"/>
    </xf>
    <xf numFmtId="0" fontId="2" fillId="0" borderId="4" xfId="0" applyFont="1" applyBorder="1" applyAlignment="1" applyProtection="1">
      <alignment horizontal="left" vertical="top" wrapText="1"/>
      <protection hidden="1"/>
    </xf>
    <xf numFmtId="0" fontId="2" fillId="0" borderId="5" xfId="0" applyFont="1" applyBorder="1" applyAlignment="1" applyProtection="1">
      <alignment horizontal="left" vertical="top" wrapText="1"/>
      <protection hidden="1"/>
    </xf>
    <xf numFmtId="0" fontId="6" fillId="0" borderId="0" xfId="0" applyFont="1" applyAlignment="1" applyProtection="1">
      <alignment horizontal="justify" vertical="top" wrapText="1"/>
      <protection locked="0" hidden="1"/>
    </xf>
    <xf numFmtId="0" fontId="0" fillId="0" borderId="3" xfId="0" applyBorder="1" applyAlignment="1" applyProtection="1">
      <alignment horizontal="left"/>
      <protection locked="0"/>
    </xf>
    <xf numFmtId="0" fontId="2" fillId="0" borderId="9" xfId="0" applyFont="1" applyBorder="1" applyAlignment="1" applyProtection="1">
      <alignment vertical="center" wrapText="1"/>
      <protection hidden="1"/>
    </xf>
    <xf numFmtId="0" fontId="2" fillId="0" borderId="10" xfId="0" applyFont="1" applyBorder="1" applyAlignment="1" applyProtection="1">
      <alignment vertical="center" wrapText="1"/>
      <protection hidden="1"/>
    </xf>
    <xf numFmtId="166" fontId="3" fillId="0" borderId="10" xfId="0" applyNumberFormat="1" applyFont="1" applyBorder="1" applyAlignment="1" applyProtection="1">
      <alignment horizontal="left" vertical="center" wrapText="1" indent="1"/>
    </xf>
    <xf numFmtId="166" fontId="3" fillId="0" borderId="11" xfId="0" applyNumberFormat="1" applyFont="1" applyBorder="1" applyAlignment="1" applyProtection="1">
      <alignment horizontal="left" vertical="center" wrapText="1" indent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 wrapText="1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11" fillId="0" borderId="10" xfId="0" applyFont="1" applyBorder="1" applyAlignment="1" applyProtection="1">
      <alignment horizontal="center" vertical="center" wrapText="1"/>
      <protection hidden="1"/>
    </xf>
    <xf numFmtId="0" fontId="11" fillId="0" borderId="11" xfId="0" applyFont="1" applyBorder="1" applyAlignment="1" applyProtection="1">
      <alignment horizontal="center" vertical="center" wrapText="1"/>
      <protection hidden="1"/>
    </xf>
    <xf numFmtId="0" fontId="3" fillId="0" borderId="2" xfId="0" applyFont="1" applyBorder="1" applyAlignment="1" applyProtection="1">
      <alignment horizontal="left" vertical="top" wrapText="1"/>
      <protection locked="0"/>
    </xf>
    <xf numFmtId="0" fontId="3" fillId="0" borderId="16" xfId="0" applyFont="1" applyBorder="1" applyAlignment="1" applyProtection="1">
      <alignment horizontal="left" vertical="top" wrapText="1"/>
      <protection locked="0"/>
    </xf>
    <xf numFmtId="0" fontId="3" fillId="0" borderId="18" xfId="0" applyFont="1" applyBorder="1" applyAlignment="1" applyProtection="1">
      <alignment horizontal="left" vertical="top" wrapText="1"/>
      <protection locked="0"/>
    </xf>
    <xf numFmtId="0" fontId="3" fillId="0" borderId="34" xfId="0" applyFont="1" applyBorder="1" applyAlignment="1" applyProtection="1">
      <alignment horizontal="left" vertical="top" wrapText="1"/>
      <protection locked="0"/>
    </xf>
    <xf numFmtId="0" fontId="3" fillId="0" borderId="3" xfId="0" applyFont="1" applyBorder="1" applyAlignment="1" applyProtection="1">
      <alignment horizontal="left" vertical="top" wrapText="1"/>
      <protection locked="0"/>
    </xf>
    <xf numFmtId="0" fontId="3" fillId="0" borderId="35" xfId="0" applyFont="1" applyBorder="1" applyAlignment="1" applyProtection="1">
      <alignment horizontal="left" vertical="top" wrapText="1"/>
      <protection locked="0"/>
    </xf>
    <xf numFmtId="0" fontId="2" fillId="0" borderId="12" xfId="0" applyFont="1" applyBorder="1" applyAlignment="1" applyProtection="1">
      <alignment horizontal="center" vertical="center" wrapText="1"/>
      <protection hidden="1"/>
    </xf>
    <xf numFmtId="0" fontId="2" fillId="0" borderId="32" xfId="0" applyFont="1" applyBorder="1" applyAlignment="1" applyProtection="1">
      <alignment horizontal="center" vertical="center" wrapText="1"/>
      <protection hidden="1"/>
    </xf>
    <xf numFmtId="3" fontId="3" fillId="0" borderId="2" xfId="0" applyNumberFormat="1" applyFont="1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/>
      <protection locked="0"/>
    </xf>
    <xf numFmtId="0" fontId="2" fillId="0" borderId="9" xfId="0" applyFont="1" applyBorder="1" applyAlignment="1" applyProtection="1">
      <alignment horizontal="center" vertical="center" wrapText="1"/>
      <protection hidden="1"/>
    </xf>
    <xf numFmtId="14" fontId="5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17" xfId="0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justify" vertical="top" wrapText="1"/>
      <protection locked="0"/>
    </xf>
    <xf numFmtId="0" fontId="4" fillId="0" borderId="0" xfId="0" applyFont="1" applyAlignment="1" applyProtection="1">
      <alignment horizontal="justify" vertical="top"/>
      <protection locked="0"/>
    </xf>
    <xf numFmtId="0" fontId="3" fillId="0" borderId="1" xfId="0" applyFont="1" applyBorder="1" applyAlignment="1" applyProtection="1">
      <alignment horizontal="left" vertical="top" indent="1" shrinkToFit="1"/>
      <protection locked="0"/>
    </xf>
    <xf numFmtId="0" fontId="3" fillId="0" borderId="8" xfId="0" applyFont="1" applyBorder="1" applyAlignment="1" applyProtection="1">
      <alignment horizontal="left" vertical="top" indent="1" shrinkToFit="1"/>
      <protection locked="0"/>
    </xf>
    <xf numFmtId="3" fontId="3" fillId="0" borderId="1" xfId="3" applyNumberFormat="1" applyFont="1" applyBorder="1" applyAlignment="1" applyProtection="1">
      <alignment horizontal="left" vertical="top" wrapText="1" indent="1"/>
      <protection locked="0"/>
    </xf>
    <xf numFmtId="3" fontId="3" fillId="0" borderId="8" xfId="3" applyNumberFormat="1" applyFont="1" applyBorder="1" applyAlignment="1" applyProtection="1">
      <alignment horizontal="left" vertical="top" wrapText="1" indent="1"/>
      <protection locked="0"/>
    </xf>
    <xf numFmtId="0" fontId="2" fillId="0" borderId="7" xfId="0" applyFont="1" applyBorder="1" applyAlignment="1" applyProtection="1">
      <alignment horizontal="left" vertical="center" wrapText="1" indent="1"/>
      <protection hidden="1"/>
    </xf>
    <xf numFmtId="0" fontId="2" fillId="0" borderId="1" xfId="0" applyFont="1" applyBorder="1" applyAlignment="1" applyProtection="1">
      <alignment horizontal="left" vertical="center" wrapText="1" indent="1"/>
      <protection hidden="1"/>
    </xf>
    <xf numFmtId="0" fontId="12" fillId="0" borderId="1" xfId="0" applyFont="1" applyBorder="1" applyAlignment="1" applyProtection="1">
      <alignment horizontal="justify" vertical="top" wrapText="1" shrinkToFit="1"/>
      <protection locked="0"/>
    </xf>
    <xf numFmtId="0" fontId="12" fillId="0" borderId="8" xfId="0" applyFont="1" applyBorder="1" applyAlignment="1" applyProtection="1">
      <alignment horizontal="justify" vertical="top" wrapText="1" shrinkToFit="1"/>
      <protection locked="0"/>
    </xf>
    <xf numFmtId="164" fontId="2" fillId="0" borderId="1" xfId="0" applyNumberFormat="1" applyFont="1" applyBorder="1" applyAlignment="1" applyProtection="1">
      <alignment horizontal="left" vertical="top" wrapText="1" indent="1"/>
      <protection locked="0"/>
    </xf>
    <xf numFmtId="164" fontId="2" fillId="0" borderId="8" xfId="0" applyNumberFormat="1" applyFont="1" applyBorder="1" applyAlignment="1" applyProtection="1">
      <alignment horizontal="left" vertical="top" wrapText="1" indent="1"/>
      <protection locked="0"/>
    </xf>
    <xf numFmtId="0" fontId="2" fillId="0" borderId="14" xfId="0" applyFont="1" applyBorder="1" applyAlignment="1" applyProtection="1">
      <alignment vertical="center" wrapText="1"/>
      <protection hidden="1"/>
    </xf>
    <xf numFmtId="0" fontId="2" fillId="0" borderId="15" xfId="0" applyFont="1" applyBorder="1" applyAlignment="1" applyProtection="1">
      <alignment vertical="center" wrapText="1"/>
      <protection hidden="1"/>
    </xf>
    <xf numFmtId="14" fontId="3" fillId="0" borderId="5" xfId="0" applyNumberFormat="1" applyFont="1" applyBorder="1" applyAlignment="1" applyProtection="1">
      <alignment horizontal="left" vertical="center" wrapText="1" indent="1"/>
      <protection locked="0"/>
    </xf>
    <xf numFmtId="0" fontId="3" fillId="0" borderId="5" xfId="0" applyFont="1" applyBorder="1" applyAlignment="1" applyProtection="1">
      <alignment horizontal="left" vertical="center" wrapText="1" indent="1"/>
      <protection locked="0"/>
    </xf>
    <xf numFmtId="0" fontId="3" fillId="0" borderId="6" xfId="0" applyFont="1" applyBorder="1" applyAlignment="1" applyProtection="1">
      <alignment horizontal="left" vertical="center" wrapText="1" indent="1"/>
      <protection locked="0"/>
    </xf>
    <xf numFmtId="0" fontId="7" fillId="0" borderId="18" xfId="0" applyFont="1" applyBorder="1" applyAlignment="1" applyProtection="1">
      <alignment horizontal="left" vertical="top" wrapText="1" indent="1"/>
      <protection locked="0"/>
    </xf>
    <xf numFmtId="0" fontId="7" fillId="0" borderId="1" xfId="0" applyFont="1" applyBorder="1" applyAlignment="1" applyProtection="1">
      <alignment horizontal="left" vertical="top" wrapText="1" indent="1"/>
      <protection locked="0"/>
    </xf>
    <xf numFmtId="0" fontId="7" fillId="0" borderId="8" xfId="0" applyFont="1" applyBorder="1" applyAlignment="1" applyProtection="1">
      <alignment horizontal="left" vertical="top" wrapText="1" indent="1"/>
      <protection locked="0"/>
    </xf>
    <xf numFmtId="0" fontId="2" fillId="0" borderId="13" xfId="0" applyFont="1" applyBorder="1" applyAlignment="1" applyProtection="1">
      <alignment vertical="center" wrapText="1"/>
      <protection hidden="1"/>
    </xf>
    <xf numFmtId="0" fontId="2" fillId="0" borderId="33" xfId="0" applyFont="1" applyBorder="1" applyAlignment="1" applyProtection="1">
      <alignment vertical="center" wrapText="1"/>
      <protection hidden="1"/>
    </xf>
    <xf numFmtId="0" fontId="0" fillId="0" borderId="25" xfId="0" applyBorder="1" applyAlignment="1" applyProtection="1">
      <alignment horizontal="center"/>
      <protection hidden="1"/>
    </xf>
    <xf numFmtId="0" fontId="0" fillId="0" borderId="26" xfId="0" applyBorder="1" applyAlignment="1" applyProtection="1">
      <alignment horizontal="center"/>
      <protection hidden="1"/>
    </xf>
    <xf numFmtId="0" fontId="0" fillId="0" borderId="27" xfId="0" applyBorder="1" applyAlignment="1" applyProtection="1">
      <alignment horizontal="center"/>
      <protection hidden="1"/>
    </xf>
    <xf numFmtId="0" fontId="8" fillId="0" borderId="21" xfId="2" applyFont="1" applyBorder="1" applyAlignment="1" applyProtection="1">
      <alignment horizontal="left" wrapText="1"/>
      <protection hidden="1"/>
    </xf>
    <xf numFmtId="0" fontId="8" fillId="0" borderId="6" xfId="2" applyFont="1" applyBorder="1" applyAlignment="1" applyProtection="1">
      <alignment horizontal="left" wrapText="1"/>
      <protection hidden="1"/>
    </xf>
    <xf numFmtId="0" fontId="8" fillId="0" borderId="18" xfId="2" applyFont="1" applyBorder="1" applyAlignment="1" applyProtection="1">
      <alignment horizontal="left" vertical="center" wrapText="1"/>
      <protection hidden="1"/>
    </xf>
    <xf numFmtId="0" fontId="8" fillId="0" borderId="8" xfId="2" applyFont="1" applyBorder="1" applyAlignment="1" applyProtection="1">
      <alignment horizontal="left" vertical="center" wrapText="1"/>
      <protection hidden="1"/>
    </xf>
    <xf numFmtId="0" fontId="8" fillId="0" borderId="28" xfId="2" applyFont="1" applyBorder="1" applyAlignment="1" applyProtection="1">
      <alignment horizontal="left" vertical="center" wrapText="1"/>
      <protection hidden="1"/>
    </xf>
    <xf numFmtId="0" fontId="8" fillId="0" borderId="11" xfId="2" applyFont="1" applyBorder="1" applyAlignment="1" applyProtection="1">
      <alignment horizontal="left" vertical="center" wrapText="1"/>
      <protection hidden="1"/>
    </xf>
    <xf numFmtId="0" fontId="9" fillId="0" borderId="29" xfId="0" applyFont="1" applyBorder="1" applyAlignment="1" applyProtection="1">
      <alignment horizontal="center"/>
      <protection hidden="1"/>
    </xf>
    <xf numFmtId="0" fontId="9" fillId="0" borderId="30" xfId="0" applyFont="1" applyBorder="1" applyAlignment="1" applyProtection="1">
      <alignment horizontal="center"/>
      <protection hidden="1"/>
    </xf>
    <xf numFmtId="0" fontId="9" fillId="0" borderId="31" xfId="0" applyFont="1" applyBorder="1" applyAlignment="1" applyProtection="1">
      <alignment horizontal="center"/>
      <protection hidden="1"/>
    </xf>
    <xf numFmtId="0" fontId="9" fillId="0" borderId="19" xfId="0" applyFont="1" applyBorder="1" applyAlignment="1" applyProtection="1">
      <alignment horizontal="center" vertical="top"/>
      <protection hidden="1"/>
    </xf>
    <xf numFmtId="0" fontId="9" fillId="0" borderId="0" xfId="0" applyFont="1" applyBorder="1" applyAlignment="1" applyProtection="1">
      <alignment horizontal="center" vertical="top"/>
      <protection hidden="1"/>
    </xf>
    <xf numFmtId="0" fontId="9" fillId="0" borderId="20" xfId="0" applyFont="1" applyBorder="1" applyAlignment="1" applyProtection="1">
      <alignment horizontal="center" vertical="top"/>
      <protection hidden="1"/>
    </xf>
    <xf numFmtId="0" fontId="9" fillId="0" borderId="22" xfId="0" applyFont="1" applyBorder="1" applyAlignment="1" applyProtection="1">
      <alignment horizontal="center" vertical="top"/>
      <protection hidden="1"/>
    </xf>
    <xf numFmtId="0" fontId="9" fillId="0" borderId="23" xfId="0" applyFont="1" applyBorder="1" applyAlignment="1" applyProtection="1">
      <alignment horizontal="center" vertical="top"/>
      <protection hidden="1"/>
    </xf>
    <xf numFmtId="0" fontId="9" fillId="0" borderId="24" xfId="0" applyFont="1" applyBorder="1" applyAlignment="1" applyProtection="1">
      <alignment horizontal="center" vertical="top"/>
      <protection hidden="1"/>
    </xf>
  </cellXfs>
  <cellStyles count="4">
    <cellStyle name="Millares [0]" xfId="3" builtinId="6"/>
    <cellStyle name="Normal" xfId="0" builtinId="0"/>
    <cellStyle name="Normal 2" xfId="1"/>
    <cellStyle name="Normal 2 2" xfId="2"/>
  </cellStyles>
  <dxfs count="8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7"/>
      <tableStyleElement type="headerRow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7327</xdr:colOff>
      <xdr:row>0</xdr:row>
      <xdr:rowOff>168519</xdr:rowOff>
    </xdr:from>
    <xdr:to>
      <xdr:col>0</xdr:col>
      <xdr:colOff>1472712</xdr:colOff>
      <xdr:row>2</xdr:row>
      <xdr:rowOff>51728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327" y="168519"/>
          <a:ext cx="1465385" cy="615901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43</xdr:row>
      <xdr:rowOff>31750</xdr:rowOff>
    </xdr:from>
    <xdr:to>
      <xdr:col>1</xdr:col>
      <xdr:colOff>1114425</xdr:colOff>
      <xdr:row>45</xdr:row>
      <xdr:rowOff>165100</xdr:rowOff>
    </xdr:to>
    <xdr:pic>
      <xdr:nvPicPr>
        <xdr:cNvPr id="3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2922250"/>
          <a:ext cx="2638425" cy="514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52</xdr:row>
      <xdr:rowOff>10583</xdr:rowOff>
    </xdr:from>
    <xdr:to>
      <xdr:col>2</xdr:col>
      <xdr:colOff>695325</xdr:colOff>
      <xdr:row>54</xdr:row>
      <xdr:rowOff>172508</xdr:rowOff>
    </xdr:to>
    <xdr:pic>
      <xdr:nvPicPr>
        <xdr:cNvPr id="5" name="Imagen 4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482" r="3796"/>
        <a:stretch>
          <a:fillRect/>
        </a:stretch>
      </xdr:blipFill>
      <xdr:spPr bwMode="auto">
        <a:xfrm>
          <a:off x="0" y="14615583"/>
          <a:ext cx="3383492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57</xdr:row>
      <xdr:rowOff>173567</xdr:rowOff>
    </xdr:from>
    <xdr:to>
      <xdr:col>1</xdr:col>
      <xdr:colOff>0</xdr:colOff>
      <xdr:row>61</xdr:row>
      <xdr:rowOff>183092</xdr:rowOff>
    </xdr:to>
    <xdr:pic>
      <xdr:nvPicPr>
        <xdr:cNvPr id="6" name="Imagen 5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lum contrast="2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731067"/>
          <a:ext cx="152400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502708</xdr:colOff>
      <xdr:row>50</xdr:row>
      <xdr:rowOff>85725</xdr:rowOff>
    </xdr:from>
    <xdr:to>
      <xdr:col>5</xdr:col>
      <xdr:colOff>216958</xdr:colOff>
      <xdr:row>55</xdr:row>
      <xdr:rowOff>76200</xdr:rowOff>
    </xdr:to>
    <xdr:pic>
      <xdr:nvPicPr>
        <xdr:cNvPr id="7" name="Imagen 1" descr="35079423_10215654666735979_6391655207603798016_n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clrChange>
            <a:clrFrom>
              <a:srgbClr val="9C9B96"/>
            </a:clrFrom>
            <a:clrTo>
              <a:srgbClr val="9C9B96">
                <a:alpha val="0"/>
              </a:srgbClr>
            </a:clrTo>
          </a:clrChange>
          <a:lum bright="40000" contrast="80000"/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682" t="26210" r="21843" b="17198"/>
        <a:stretch>
          <a:fillRect/>
        </a:stretch>
      </xdr:blipFill>
      <xdr:spPr bwMode="auto">
        <a:xfrm>
          <a:off x="4302125" y="14309725"/>
          <a:ext cx="1418166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252941</xdr:colOff>
      <xdr:row>58</xdr:row>
      <xdr:rowOff>22225</xdr:rowOff>
    </xdr:from>
    <xdr:to>
      <xdr:col>5</xdr:col>
      <xdr:colOff>548216</xdr:colOff>
      <xdr:row>61</xdr:row>
      <xdr:rowOff>184150</xdr:rowOff>
    </xdr:to>
    <xdr:pic>
      <xdr:nvPicPr>
        <xdr:cNvPr id="8" name="Imagen 7" descr="IMG-20200330-WA0066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52358" y="15770225"/>
          <a:ext cx="1999191" cy="733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579719</xdr:colOff>
      <xdr:row>40</xdr:row>
      <xdr:rowOff>328083</xdr:rowOff>
    </xdr:from>
    <xdr:to>
      <xdr:col>5</xdr:col>
      <xdr:colOff>435223</xdr:colOff>
      <xdr:row>45</xdr:row>
      <xdr:rowOff>146049</xdr:rowOff>
    </xdr:to>
    <xdr:pic>
      <xdr:nvPicPr>
        <xdr:cNvPr id="9" name="Imagen 8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9136" y="12202583"/>
          <a:ext cx="1559420" cy="12149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showGridLines="0" tabSelected="1" zoomScale="90" zoomScaleNormal="90" workbookViewId="0">
      <selection activeCell="C14" sqref="C14:F14"/>
    </sheetView>
  </sheetViews>
  <sheetFormatPr baseColWidth="10" defaultColWidth="0" defaultRowHeight="15" x14ac:dyDescent="0.25"/>
  <cols>
    <col min="1" max="1" width="22.85546875" style="1" customWidth="1"/>
    <col min="2" max="2" width="17.42578125" style="1" customWidth="1"/>
    <col min="3" max="3" width="16.7109375" style="1" customWidth="1"/>
    <col min="4" max="4" width="19.140625" style="1" customWidth="1"/>
    <col min="5" max="5" width="6.28515625" style="1" customWidth="1"/>
    <col min="6" max="6" width="16.7109375" style="1" customWidth="1"/>
    <col min="7" max="7" width="3.140625" style="1" customWidth="1"/>
    <col min="8" max="8" width="32.7109375" style="1" hidden="1" customWidth="1"/>
    <col min="9" max="10" width="11.42578125" style="1" hidden="1" customWidth="1"/>
    <col min="11" max="11" width="31.7109375" style="1" hidden="1" customWidth="1"/>
    <col min="12" max="16384" width="11.42578125" style="1" hidden="1"/>
  </cols>
  <sheetData>
    <row r="1" spans="1:11" ht="40.5" customHeight="1" x14ac:dyDescent="0.3">
      <c r="A1" s="89"/>
      <c r="B1" s="98" t="s">
        <v>109</v>
      </c>
      <c r="C1" s="99"/>
      <c r="D1" s="100"/>
      <c r="E1" s="92" t="s">
        <v>111</v>
      </c>
      <c r="F1" s="93"/>
    </row>
    <row r="2" spans="1:11" ht="17.25" customHeight="1" x14ac:dyDescent="0.25">
      <c r="A2" s="90"/>
      <c r="B2" s="101" t="str">
        <f>B6&amp;" "&amp;C6</f>
        <v>CONTRATO 03062020-0623</v>
      </c>
      <c r="C2" s="102"/>
      <c r="D2" s="103"/>
      <c r="E2" s="94" t="s">
        <v>118</v>
      </c>
      <c r="F2" s="95"/>
    </row>
    <row r="3" spans="1:11" ht="25.5" customHeight="1" thickBot="1" x14ac:dyDescent="0.3">
      <c r="A3" s="91"/>
      <c r="B3" s="104"/>
      <c r="C3" s="105"/>
      <c r="D3" s="106"/>
      <c r="E3" s="96" t="s">
        <v>119</v>
      </c>
      <c r="F3" s="97"/>
    </row>
    <row r="4" spans="1:11" ht="15.75" thickBot="1" x14ac:dyDescent="0.3"/>
    <row r="5" spans="1:11" ht="18.75" customHeight="1" x14ac:dyDescent="0.25">
      <c r="A5" s="79" t="s">
        <v>0</v>
      </c>
      <c r="B5" s="80"/>
      <c r="C5" s="81">
        <v>43985</v>
      </c>
      <c r="D5" s="82"/>
      <c r="E5" s="82"/>
      <c r="F5" s="83"/>
    </row>
    <row r="6" spans="1:11" ht="18.75" customHeight="1" x14ac:dyDescent="0.25">
      <c r="A6" s="13" t="s">
        <v>113</v>
      </c>
      <c r="B6" s="15" t="s">
        <v>120</v>
      </c>
      <c r="C6" s="84" t="s">
        <v>137</v>
      </c>
      <c r="D6" s="85"/>
      <c r="E6" s="85"/>
      <c r="F6" s="86"/>
      <c r="K6" s="2"/>
    </row>
    <row r="7" spans="1:11" ht="18.75" customHeight="1" x14ac:dyDescent="0.25">
      <c r="A7" s="87" t="s">
        <v>18</v>
      </c>
      <c r="B7" s="88"/>
      <c r="C7" s="34" t="s">
        <v>34</v>
      </c>
      <c r="D7" s="34"/>
      <c r="E7" s="34"/>
      <c r="F7" s="35"/>
    </row>
    <row r="8" spans="1:11" ht="18.75" customHeight="1" x14ac:dyDescent="0.25">
      <c r="A8" s="28" t="s">
        <v>24</v>
      </c>
      <c r="B8" s="29"/>
      <c r="C8" s="69" t="s">
        <v>99</v>
      </c>
      <c r="D8" s="69"/>
      <c r="E8" s="69"/>
      <c r="F8" s="70"/>
    </row>
    <row r="9" spans="1:11" ht="18.75" customHeight="1" x14ac:dyDescent="0.25">
      <c r="A9" s="28" t="s">
        <v>9</v>
      </c>
      <c r="B9" s="10" t="s">
        <v>10</v>
      </c>
      <c r="C9" s="34" t="s">
        <v>127</v>
      </c>
      <c r="D9" s="34"/>
      <c r="E9" s="34"/>
      <c r="F9" s="35"/>
      <c r="K9" s="4"/>
    </row>
    <row r="10" spans="1:11" ht="18.75" customHeight="1" x14ac:dyDescent="0.25">
      <c r="A10" s="28"/>
      <c r="B10" s="10" t="s">
        <v>11</v>
      </c>
      <c r="C10" s="34" t="s">
        <v>124</v>
      </c>
      <c r="D10" s="34"/>
      <c r="E10" s="34"/>
      <c r="F10" s="35"/>
    </row>
    <row r="11" spans="1:11" ht="18.75" customHeight="1" x14ac:dyDescent="0.25">
      <c r="A11" s="28" t="s">
        <v>17</v>
      </c>
      <c r="B11" s="29"/>
      <c r="C11" s="34" t="s">
        <v>128</v>
      </c>
      <c r="D11" s="34"/>
      <c r="E11" s="34"/>
      <c r="F11" s="35"/>
    </row>
    <row r="12" spans="1:11" ht="18.75" customHeight="1" x14ac:dyDescent="0.25">
      <c r="A12" s="28" t="s">
        <v>114</v>
      </c>
      <c r="B12" s="29"/>
      <c r="C12" s="71" t="s">
        <v>123</v>
      </c>
      <c r="D12" s="71"/>
      <c r="E12" s="71"/>
      <c r="F12" s="72"/>
    </row>
    <row r="13" spans="1:11" ht="18.75" customHeight="1" x14ac:dyDescent="0.25">
      <c r="A13" s="23" t="s">
        <v>12</v>
      </c>
      <c r="B13" s="24"/>
      <c r="C13" s="34" t="s">
        <v>129</v>
      </c>
      <c r="D13" s="34"/>
      <c r="E13" s="34"/>
      <c r="F13" s="35"/>
      <c r="H13" s="1" t="e">
        <f>IF(C13="",UPPER(C11)&amp;" Contratista",(UPPER(C13&amp;", "&amp;#REF!&amp;" de "&amp;C11)&amp;" Por parte del Contratista"))</f>
        <v>#REF!</v>
      </c>
    </row>
    <row r="14" spans="1:11" ht="117" customHeight="1" x14ac:dyDescent="0.25">
      <c r="A14" s="73" t="s">
        <v>110</v>
      </c>
      <c r="B14" s="74"/>
      <c r="C14" s="75" t="s">
        <v>125</v>
      </c>
      <c r="D14" s="75"/>
      <c r="E14" s="75"/>
      <c r="F14" s="76"/>
    </row>
    <row r="15" spans="1:11" x14ac:dyDescent="0.25">
      <c r="A15" s="28" t="s">
        <v>1</v>
      </c>
      <c r="B15" s="29"/>
      <c r="C15" s="77">
        <v>255834012</v>
      </c>
      <c r="D15" s="77"/>
      <c r="E15" s="77"/>
      <c r="F15" s="78"/>
    </row>
    <row r="16" spans="1:11" ht="77.25" customHeight="1" x14ac:dyDescent="0.25">
      <c r="A16" s="28" t="s">
        <v>7</v>
      </c>
      <c r="B16" s="29"/>
      <c r="C16" s="26" t="s">
        <v>126</v>
      </c>
      <c r="D16" s="26"/>
      <c r="E16" s="26"/>
      <c r="F16" s="27"/>
    </row>
    <row r="17" spans="1:8" ht="15.75" customHeight="1" x14ac:dyDescent="0.25">
      <c r="A17" s="28" t="s">
        <v>28</v>
      </c>
      <c r="B17" s="29"/>
      <c r="C17" s="31">
        <v>43985</v>
      </c>
      <c r="D17" s="26"/>
      <c r="E17" s="26"/>
      <c r="F17" s="27"/>
      <c r="H17" s="2">
        <f>MAX(D23,D27)</f>
        <v>43985</v>
      </c>
    </row>
    <row r="18" spans="1:8" ht="15.75" customHeight="1" x14ac:dyDescent="0.25">
      <c r="A18" s="28" t="s">
        <v>8</v>
      </c>
      <c r="B18" s="29"/>
      <c r="C18" s="31">
        <v>44076</v>
      </c>
      <c r="D18" s="26"/>
      <c r="E18" s="26"/>
      <c r="F18" s="27"/>
    </row>
    <row r="19" spans="1:8" ht="20.25" customHeight="1" thickBot="1" x14ac:dyDescent="0.3">
      <c r="A19" s="43" t="s">
        <v>117</v>
      </c>
      <c r="B19" s="44"/>
      <c r="C19" s="45" t="str">
        <f>IF(C17="","",DATEDIF(C17,C18+1,"m")&amp;" Meses y "&amp;DATEDIF(C17,C18+1,"md")&amp;" Dias")</f>
        <v>3 Meses y 0 Dias</v>
      </c>
      <c r="D19" s="45"/>
      <c r="E19" s="45"/>
      <c r="F19" s="46"/>
    </row>
    <row r="20" spans="1:8" ht="15.75" customHeight="1" thickBot="1" x14ac:dyDescent="0.3">
      <c r="A20" s="5"/>
      <c r="B20" s="5"/>
      <c r="C20" s="6"/>
      <c r="D20" s="6"/>
      <c r="E20" s="6"/>
      <c r="F20" s="6"/>
    </row>
    <row r="21" spans="1:8" x14ac:dyDescent="0.25">
      <c r="A21" s="47" t="s">
        <v>25</v>
      </c>
      <c r="B21" s="48"/>
      <c r="C21" s="48"/>
      <c r="D21" s="48"/>
      <c r="E21" s="48"/>
      <c r="F21" s="49"/>
    </row>
    <row r="22" spans="1:8" ht="18.75" customHeight="1" x14ac:dyDescent="0.25">
      <c r="A22" s="22" t="s">
        <v>26</v>
      </c>
      <c r="B22" s="30" t="s">
        <v>2</v>
      </c>
      <c r="C22" s="30"/>
      <c r="D22" s="20">
        <v>4500017498</v>
      </c>
      <c r="E22" s="20"/>
      <c r="F22" s="21"/>
    </row>
    <row r="23" spans="1:8" ht="18.75" customHeight="1" x14ac:dyDescent="0.25">
      <c r="A23" s="22"/>
      <c r="B23" s="30" t="s">
        <v>3</v>
      </c>
      <c r="C23" s="30"/>
      <c r="D23" s="64">
        <v>43985</v>
      </c>
      <c r="E23" s="20"/>
      <c r="F23" s="21"/>
    </row>
    <row r="24" spans="1:8" ht="18.75" customHeight="1" x14ac:dyDescent="0.25">
      <c r="A24" s="22" t="s">
        <v>19</v>
      </c>
      <c r="B24" s="30" t="s">
        <v>4</v>
      </c>
      <c r="C24" s="30"/>
      <c r="D24" s="20"/>
      <c r="E24" s="20"/>
      <c r="F24" s="21"/>
    </row>
    <row r="25" spans="1:8" ht="18.75" customHeight="1" x14ac:dyDescent="0.25">
      <c r="A25" s="22"/>
      <c r="B25" s="30" t="s">
        <v>5</v>
      </c>
      <c r="C25" s="30"/>
      <c r="D25" s="64">
        <v>43980</v>
      </c>
      <c r="E25" s="20"/>
      <c r="F25" s="21"/>
    </row>
    <row r="26" spans="1:8" ht="18.75" customHeight="1" x14ac:dyDescent="0.25">
      <c r="A26" s="36" t="s">
        <v>112</v>
      </c>
      <c r="B26" s="30" t="s">
        <v>113</v>
      </c>
      <c r="C26" s="30"/>
      <c r="D26" s="20"/>
      <c r="E26" s="20"/>
      <c r="F26" s="21"/>
    </row>
    <row r="27" spans="1:8" ht="18.75" customHeight="1" x14ac:dyDescent="0.25">
      <c r="A27" s="36"/>
      <c r="B27" s="30" t="s">
        <v>5</v>
      </c>
      <c r="C27" s="30"/>
      <c r="D27" s="64"/>
      <c r="E27" s="20"/>
      <c r="F27" s="21"/>
    </row>
    <row r="28" spans="1:8" ht="39" customHeight="1" thickBot="1" x14ac:dyDescent="0.3">
      <c r="A28" s="50" t="s">
        <v>115</v>
      </c>
      <c r="B28" s="51"/>
      <c r="C28" s="51"/>
      <c r="D28" s="51"/>
      <c r="E28" s="51"/>
      <c r="F28" s="52"/>
    </row>
    <row r="29" spans="1:8" ht="15" customHeight="1" thickBot="1" x14ac:dyDescent="0.3"/>
    <row r="30" spans="1:8" ht="19.5" customHeight="1" x14ac:dyDescent="0.25">
      <c r="A30" s="39" t="s">
        <v>13</v>
      </c>
      <c r="B30" s="40"/>
      <c r="C30" s="37" t="s">
        <v>135</v>
      </c>
      <c r="D30" s="37"/>
      <c r="E30" s="37"/>
      <c r="F30" s="38"/>
    </row>
    <row r="31" spans="1:8" ht="19.5" customHeight="1" x14ac:dyDescent="0.25">
      <c r="A31" s="59" t="s">
        <v>14</v>
      </c>
      <c r="B31" s="53" t="s">
        <v>130</v>
      </c>
      <c r="C31" s="54"/>
      <c r="D31" s="55"/>
      <c r="E31" s="11" t="s">
        <v>116</v>
      </c>
      <c r="F31" s="12">
        <v>1053810687</v>
      </c>
    </row>
    <row r="32" spans="1:8" ht="19.5" customHeight="1" x14ac:dyDescent="0.25">
      <c r="A32" s="60"/>
      <c r="B32" s="53" t="s">
        <v>132</v>
      </c>
      <c r="C32" s="54"/>
      <c r="D32" s="55"/>
      <c r="E32" s="11" t="s">
        <v>116</v>
      </c>
      <c r="F32" s="12">
        <v>1053817299</v>
      </c>
    </row>
    <row r="33" spans="1:7" ht="19.5" customHeight="1" x14ac:dyDescent="0.25">
      <c r="A33" s="60"/>
      <c r="B33" s="61" t="s">
        <v>133</v>
      </c>
      <c r="C33" s="54"/>
      <c r="D33" s="55"/>
      <c r="E33" s="11" t="s">
        <v>116</v>
      </c>
      <c r="F33" s="12">
        <v>1053776882</v>
      </c>
    </row>
    <row r="34" spans="1:7" ht="19.5" customHeight="1" thickBot="1" x14ac:dyDescent="0.3">
      <c r="A34" s="60"/>
      <c r="B34" s="56" t="s">
        <v>134</v>
      </c>
      <c r="C34" s="57"/>
      <c r="D34" s="58"/>
      <c r="E34" s="17" t="s">
        <v>116</v>
      </c>
      <c r="F34" s="18">
        <v>18519789</v>
      </c>
    </row>
    <row r="35" spans="1:7" ht="18" customHeight="1" x14ac:dyDescent="0.25">
      <c r="A35" s="47" t="s">
        <v>15</v>
      </c>
      <c r="B35" s="19" t="s">
        <v>27</v>
      </c>
      <c r="C35" s="37"/>
      <c r="D35" s="37"/>
      <c r="E35" s="37"/>
      <c r="F35" s="38"/>
    </row>
    <row r="36" spans="1:7" ht="18" customHeight="1" x14ac:dyDescent="0.25">
      <c r="A36" s="59"/>
      <c r="B36" s="3" t="s">
        <v>6</v>
      </c>
      <c r="C36" s="34"/>
      <c r="D36" s="34"/>
      <c r="E36" s="34"/>
      <c r="F36" s="35"/>
    </row>
    <row r="37" spans="1:7" ht="18" customHeight="1" thickBot="1" x14ac:dyDescent="0.3">
      <c r="A37" s="63"/>
      <c r="B37" s="14" t="s">
        <v>16</v>
      </c>
      <c r="C37" s="32"/>
      <c r="D37" s="32"/>
      <c r="E37" s="32"/>
      <c r="F37" s="33"/>
    </row>
    <row r="39" spans="1:7" ht="21" customHeight="1" x14ac:dyDescent="0.25">
      <c r="A39" s="16"/>
      <c r="B39" s="16"/>
      <c r="C39" s="16"/>
      <c r="D39" s="16"/>
      <c r="E39" s="16"/>
      <c r="F39" s="16"/>
      <c r="G39" s="7"/>
    </row>
    <row r="40" spans="1:7" x14ac:dyDescent="0.25">
      <c r="A40" s="7"/>
      <c r="B40" s="7"/>
      <c r="C40" s="7"/>
      <c r="D40" s="7"/>
      <c r="E40" s="7"/>
      <c r="F40" s="7"/>
      <c r="G40" s="7"/>
    </row>
    <row r="41" spans="1:7" ht="48.75" customHeight="1" x14ac:dyDescent="0.25">
      <c r="A41" s="25" t="str">
        <f>"Las partes acordaron como fecha de inicio el día "&amp;TEXT(C17,"[$-F800]dddd, mmmm dd, aaaa")&amp;", y según el plazo pactado la fecha de terminación será el "&amp;TEXT(C18,"[$-F800] mmmm dd, aaaa")</f>
        <v>Las partes acordaron como fecha de inicio el día miércoles, 03 de junio de 2020, y según el plazo pactado la fecha de terminación será el miércoles, 02 de septiembre de 2020</v>
      </c>
      <c r="B41" s="25"/>
      <c r="C41" s="25"/>
      <c r="D41" s="25"/>
      <c r="E41" s="25"/>
      <c r="F41" s="25"/>
      <c r="G41" s="7"/>
    </row>
    <row r="42" spans="1:7" x14ac:dyDescent="0.25">
      <c r="A42" s="7"/>
      <c r="B42" s="7"/>
      <c r="C42" s="7"/>
      <c r="D42" s="7"/>
      <c r="E42" s="7"/>
      <c r="F42" s="7"/>
      <c r="G42" s="7"/>
    </row>
    <row r="43" spans="1:7" ht="15.75" x14ac:dyDescent="0.25">
      <c r="A43" s="41" t="s">
        <v>20</v>
      </c>
      <c r="B43" s="41"/>
      <c r="C43" s="41"/>
      <c r="D43" s="41"/>
      <c r="E43" s="41"/>
      <c r="F43" s="41"/>
      <c r="G43" s="7"/>
    </row>
    <row r="44" spans="1:7" x14ac:dyDescent="0.25">
      <c r="A44" s="7"/>
      <c r="B44" s="7"/>
      <c r="C44" s="7"/>
      <c r="D44" s="7"/>
      <c r="E44" s="7"/>
      <c r="F44" s="7"/>
      <c r="G44" s="7"/>
    </row>
    <row r="45" spans="1:7" x14ac:dyDescent="0.25">
      <c r="A45" s="8"/>
      <c r="B45" s="8"/>
      <c r="C45" s="8"/>
      <c r="D45" s="8"/>
      <c r="E45" s="8"/>
      <c r="F45" s="8"/>
      <c r="G45" s="8"/>
    </row>
    <row r="46" spans="1:7" x14ac:dyDescent="0.25">
      <c r="A46" s="8"/>
      <c r="B46" s="8"/>
      <c r="C46" s="8"/>
      <c r="D46" s="8" t="s">
        <v>131</v>
      </c>
      <c r="E46" s="8"/>
      <c r="F46" s="8"/>
      <c r="G46" s="8"/>
    </row>
    <row r="47" spans="1:7" x14ac:dyDescent="0.25">
      <c r="A47" s="42" t="str">
        <f>+C9</f>
        <v>ADOLFO BUSTOS VILLARUEL</v>
      </c>
      <c r="B47" s="42"/>
      <c r="C47" s="8"/>
      <c r="D47" s="62" t="str">
        <f>+C11</f>
        <v>JORGE EDUARDO ALVAREZ GALLEGO</v>
      </c>
      <c r="E47" s="62"/>
      <c r="F47" s="62"/>
      <c r="G47" s="8"/>
    </row>
    <row r="48" spans="1:7" x14ac:dyDescent="0.25">
      <c r="A48" s="8" t="str">
        <f>+C10</f>
        <v>Secretario de Despacho Encargado</v>
      </c>
      <c r="B48" s="8"/>
      <c r="C48" s="8"/>
      <c r="D48" s="65" t="s">
        <v>22</v>
      </c>
      <c r="E48" s="65"/>
      <c r="F48" s="65"/>
      <c r="G48" s="8"/>
    </row>
    <row r="49" spans="1:7" x14ac:dyDescent="0.25">
      <c r="A49" s="8" t="s">
        <v>21</v>
      </c>
      <c r="B49" s="8"/>
      <c r="C49" s="8"/>
      <c r="D49" s="8"/>
      <c r="E49" s="8"/>
      <c r="F49" s="8"/>
      <c r="G49" s="8"/>
    </row>
    <row r="50" spans="1:7" x14ac:dyDescent="0.25">
      <c r="A50" s="8"/>
      <c r="B50" s="8"/>
      <c r="C50" s="8"/>
      <c r="D50" s="8"/>
      <c r="E50" s="8"/>
      <c r="F50" s="8"/>
      <c r="G50" s="8"/>
    </row>
    <row r="51" spans="1:7" x14ac:dyDescent="0.25">
      <c r="A51" s="8"/>
      <c r="B51" s="8"/>
      <c r="C51" s="8"/>
      <c r="D51" s="8"/>
      <c r="E51" s="8"/>
      <c r="F51" s="8"/>
      <c r="G51" s="8"/>
    </row>
    <row r="52" spans="1:7" x14ac:dyDescent="0.25">
      <c r="A52" s="8"/>
      <c r="B52" s="8"/>
      <c r="C52" s="8"/>
      <c r="D52" s="8"/>
      <c r="E52" s="8"/>
      <c r="F52" s="8"/>
      <c r="G52" s="8"/>
    </row>
    <row r="53" spans="1:7" x14ac:dyDescent="0.25">
      <c r="A53" s="8"/>
      <c r="B53" s="8"/>
      <c r="C53" s="8"/>
      <c r="D53" s="8"/>
      <c r="E53" s="8"/>
      <c r="F53" s="8"/>
      <c r="G53" s="8"/>
    </row>
    <row r="54" spans="1:7" x14ac:dyDescent="0.25">
      <c r="A54" s="8"/>
      <c r="B54" s="8"/>
      <c r="C54" s="8"/>
      <c r="D54" s="8"/>
      <c r="E54" s="8"/>
      <c r="F54" s="8"/>
      <c r="G54" s="8"/>
    </row>
    <row r="55" spans="1:7" x14ac:dyDescent="0.25">
      <c r="A55" s="9"/>
      <c r="B55" s="9"/>
      <c r="C55" s="8"/>
      <c r="D55" s="66"/>
      <c r="E55" s="66"/>
      <c r="F55" s="66"/>
      <c r="G55" s="8"/>
    </row>
    <row r="56" spans="1:7" x14ac:dyDescent="0.25">
      <c r="A56" s="42" t="s">
        <v>136</v>
      </c>
      <c r="B56" s="42"/>
      <c r="C56" s="8"/>
      <c r="D56" s="62" t="str">
        <f>+B31</f>
        <v xml:space="preserve">LEONARDO LONDOÑO LOPEZ </v>
      </c>
      <c r="E56" s="62"/>
      <c r="F56" s="62"/>
      <c r="G56" s="8"/>
    </row>
    <row r="57" spans="1:7" x14ac:dyDescent="0.25">
      <c r="A57" s="8" t="s">
        <v>23</v>
      </c>
      <c r="B57" s="8"/>
      <c r="C57" s="8"/>
      <c r="D57" s="65" t="s">
        <v>23</v>
      </c>
      <c r="E57" s="65"/>
      <c r="F57" s="65"/>
      <c r="G57" s="8"/>
    </row>
    <row r="58" spans="1:7" x14ac:dyDescent="0.25">
      <c r="A58" s="8"/>
      <c r="B58" s="8"/>
      <c r="C58" s="8"/>
      <c r="D58" s="8"/>
      <c r="E58" s="8"/>
      <c r="F58" s="8"/>
      <c r="G58" s="8"/>
    </row>
    <row r="59" spans="1:7" x14ac:dyDescent="0.25">
      <c r="A59" s="8"/>
      <c r="B59" s="8"/>
      <c r="C59" s="8"/>
      <c r="D59" s="8"/>
      <c r="E59" s="8"/>
      <c r="F59" s="8"/>
      <c r="G59" s="8"/>
    </row>
    <row r="60" spans="1:7" x14ac:dyDescent="0.25">
      <c r="A60" s="8"/>
      <c r="B60" s="8"/>
      <c r="C60" s="8"/>
      <c r="D60" s="8"/>
      <c r="E60" s="8"/>
      <c r="F60" s="8"/>
      <c r="G60" s="8"/>
    </row>
    <row r="61" spans="1:7" x14ac:dyDescent="0.25">
      <c r="A61" s="8"/>
      <c r="B61" s="8"/>
      <c r="C61" s="8"/>
      <c r="D61" s="8"/>
      <c r="E61" s="8"/>
      <c r="F61" s="8"/>
      <c r="G61" s="8"/>
    </row>
    <row r="62" spans="1:7" x14ac:dyDescent="0.25">
      <c r="A62" s="9"/>
      <c r="B62" s="9"/>
      <c r="C62" s="8"/>
      <c r="D62" s="66"/>
      <c r="E62" s="66"/>
      <c r="F62" s="66"/>
      <c r="G62" s="8"/>
    </row>
    <row r="63" spans="1:7" x14ac:dyDescent="0.25">
      <c r="A63" s="42" t="str">
        <f>+B32</f>
        <v xml:space="preserve">CAROLINA DUQUE TOBON </v>
      </c>
      <c r="B63" s="42"/>
      <c r="C63" s="8"/>
      <c r="D63" s="62" t="str">
        <f>+B33</f>
        <v xml:space="preserve">WILLIAM ANDRES CARDENAS ORREGO </v>
      </c>
      <c r="E63" s="62"/>
      <c r="F63" s="62"/>
      <c r="G63" s="8"/>
    </row>
    <row r="64" spans="1:7" x14ac:dyDescent="0.25">
      <c r="A64" s="65" t="s">
        <v>23</v>
      </c>
      <c r="B64" s="65"/>
      <c r="C64" s="65"/>
      <c r="D64" s="65" t="s">
        <v>23</v>
      </c>
      <c r="E64" s="65"/>
      <c r="F64" s="65"/>
      <c r="G64" s="8"/>
    </row>
    <row r="65" spans="1:7" x14ac:dyDescent="0.25">
      <c r="A65" s="8"/>
      <c r="B65" s="8"/>
      <c r="C65" s="8"/>
      <c r="D65" s="8"/>
      <c r="E65" s="8"/>
      <c r="F65" s="8"/>
      <c r="G65" s="8"/>
    </row>
    <row r="66" spans="1:7" x14ac:dyDescent="0.25">
      <c r="A66" s="8"/>
      <c r="B66" s="8"/>
      <c r="C66" s="8"/>
      <c r="D66" s="8"/>
      <c r="E66" s="8"/>
      <c r="F66" s="8"/>
      <c r="G66" s="8"/>
    </row>
    <row r="67" spans="1:7" x14ac:dyDescent="0.25">
      <c r="A67" s="8"/>
      <c r="B67" s="8"/>
      <c r="C67" s="8"/>
      <c r="D67" s="8"/>
      <c r="E67" s="8"/>
      <c r="F67" s="8"/>
      <c r="G67" s="8"/>
    </row>
    <row r="68" spans="1:7" x14ac:dyDescent="0.25">
      <c r="A68" s="8"/>
      <c r="B68" s="8"/>
      <c r="C68" s="8"/>
      <c r="D68" s="8"/>
      <c r="E68" s="8"/>
      <c r="F68" s="8"/>
      <c r="G68" s="8"/>
    </row>
    <row r="69" spans="1:7" x14ac:dyDescent="0.25">
      <c r="A69" s="9"/>
      <c r="B69" s="9"/>
      <c r="C69" s="8"/>
      <c r="D69" s="8"/>
      <c r="E69" s="8"/>
      <c r="F69" s="8"/>
      <c r="G69" s="8"/>
    </row>
    <row r="70" spans="1:7" x14ac:dyDescent="0.25">
      <c r="A70" s="42"/>
      <c r="B70" s="42"/>
      <c r="C70" s="8"/>
      <c r="D70" s="8"/>
      <c r="E70" s="8"/>
      <c r="F70" s="8"/>
      <c r="G70" s="8"/>
    </row>
    <row r="71" spans="1:7" x14ac:dyDescent="0.25">
      <c r="A71" s="65"/>
      <c r="B71" s="65"/>
      <c r="C71" s="65"/>
      <c r="D71" s="8"/>
      <c r="E71" s="8"/>
      <c r="F71" s="8"/>
      <c r="G71" s="8"/>
    </row>
    <row r="72" spans="1:7" x14ac:dyDescent="0.25">
      <c r="A72" s="8"/>
      <c r="B72" s="8"/>
      <c r="C72" s="8"/>
      <c r="D72" s="8"/>
      <c r="E72" s="8"/>
      <c r="F72" s="8"/>
      <c r="G72" s="8"/>
    </row>
    <row r="73" spans="1:7" x14ac:dyDescent="0.25">
      <c r="A73" s="8"/>
      <c r="B73" s="8"/>
      <c r="C73" s="8"/>
      <c r="D73" s="8"/>
      <c r="E73" s="8"/>
      <c r="F73" s="8"/>
      <c r="G73" s="8"/>
    </row>
    <row r="74" spans="1:7" x14ac:dyDescent="0.25">
      <c r="A74" s="8"/>
      <c r="B74" s="8"/>
      <c r="C74" s="8"/>
      <c r="D74" s="8"/>
      <c r="E74" s="8"/>
      <c r="F74" s="8"/>
      <c r="G74" s="8"/>
    </row>
    <row r="75" spans="1:7" x14ac:dyDescent="0.25">
      <c r="A75" s="8"/>
      <c r="B75" s="8"/>
      <c r="C75" s="8"/>
      <c r="D75" s="8"/>
      <c r="E75" s="8"/>
      <c r="F75" s="8"/>
      <c r="G75" s="8"/>
    </row>
    <row r="76" spans="1:7" x14ac:dyDescent="0.25">
      <c r="A76" s="67" t="s">
        <v>122</v>
      </c>
      <c r="B76" s="68"/>
      <c r="C76" s="68"/>
      <c r="D76" s="68"/>
      <c r="E76" s="68"/>
      <c r="F76" s="68"/>
      <c r="G76" s="8"/>
    </row>
    <row r="77" spans="1:7" ht="32.25" customHeight="1" x14ac:dyDescent="0.25">
      <c r="A77" s="68"/>
      <c r="B77" s="68"/>
      <c r="C77" s="68"/>
      <c r="D77" s="68"/>
      <c r="E77" s="68"/>
      <c r="F77" s="68"/>
      <c r="G77" s="8"/>
    </row>
    <row r="78" spans="1:7" x14ac:dyDescent="0.25">
      <c r="A78" s="8"/>
      <c r="B78" s="8"/>
      <c r="C78" s="8"/>
      <c r="D78" s="8"/>
      <c r="E78" s="8"/>
      <c r="F78" s="8"/>
      <c r="G78" s="8"/>
    </row>
    <row r="79" spans="1:7" x14ac:dyDescent="0.25">
      <c r="A79" s="8"/>
      <c r="B79" s="8"/>
      <c r="C79" s="8"/>
      <c r="D79" s="8"/>
      <c r="E79" s="8"/>
      <c r="F79" s="8"/>
      <c r="G79" s="8"/>
    </row>
    <row r="80" spans="1:7" x14ac:dyDescent="0.25">
      <c r="A80" s="8"/>
      <c r="B80" s="8"/>
      <c r="C80" s="8"/>
      <c r="D80" s="8"/>
      <c r="E80" s="8"/>
      <c r="F80" s="8"/>
      <c r="G80" s="8"/>
    </row>
  </sheetData>
  <sheetProtection algorithmName="SHA-512" hashValue="QfZFFs4gUnqV4ztxWCFCzBqvDemvPFpoXKyqQaB6viCzIrL+Bvvjy0BXk/MK47+zQhRjfE8sU62+vIQnFQ0hRQ==" saltValue="4Gmls5zOg9RO4QwqMrWVTw==" spinCount="100000" sheet="1" formatColumns="0" formatRows="0" insertRows="0" selectLockedCells="1"/>
  <mergeCells count="79">
    <mergeCell ref="A1:A3"/>
    <mergeCell ref="E1:F1"/>
    <mergeCell ref="E2:F2"/>
    <mergeCell ref="E3:F3"/>
    <mergeCell ref="B1:D1"/>
    <mergeCell ref="B2:D3"/>
    <mergeCell ref="B24:C24"/>
    <mergeCell ref="D24:F24"/>
    <mergeCell ref="B25:C25"/>
    <mergeCell ref="D25:F25"/>
    <mergeCell ref="B27:C27"/>
    <mergeCell ref="D26:F26"/>
    <mergeCell ref="D27:F27"/>
    <mergeCell ref="A5:B5"/>
    <mergeCell ref="C5:F5"/>
    <mergeCell ref="C6:F6"/>
    <mergeCell ref="A7:B7"/>
    <mergeCell ref="C7:F7"/>
    <mergeCell ref="A8:B8"/>
    <mergeCell ref="C8:F8"/>
    <mergeCell ref="A12:B12"/>
    <mergeCell ref="C12:F12"/>
    <mergeCell ref="C17:F17"/>
    <mergeCell ref="A11:B11"/>
    <mergeCell ref="C11:F11"/>
    <mergeCell ref="A14:B14"/>
    <mergeCell ref="C14:F14"/>
    <mergeCell ref="A15:B15"/>
    <mergeCell ref="C15:F15"/>
    <mergeCell ref="C9:F9"/>
    <mergeCell ref="C10:F10"/>
    <mergeCell ref="A9:A10"/>
    <mergeCell ref="C13:F13"/>
    <mergeCell ref="A16:B16"/>
    <mergeCell ref="A76:F77"/>
    <mergeCell ref="D62:F62"/>
    <mergeCell ref="A63:B63"/>
    <mergeCell ref="D63:F63"/>
    <mergeCell ref="D64:F64"/>
    <mergeCell ref="A64:C64"/>
    <mergeCell ref="A70:B70"/>
    <mergeCell ref="A71:C71"/>
    <mergeCell ref="D48:F48"/>
    <mergeCell ref="D55:F55"/>
    <mergeCell ref="A56:B56"/>
    <mergeCell ref="D56:F56"/>
    <mergeCell ref="D57:F57"/>
    <mergeCell ref="A43:F43"/>
    <mergeCell ref="A47:B47"/>
    <mergeCell ref="A19:B19"/>
    <mergeCell ref="C19:F19"/>
    <mergeCell ref="A21:F21"/>
    <mergeCell ref="A28:F28"/>
    <mergeCell ref="B31:D31"/>
    <mergeCell ref="B32:D32"/>
    <mergeCell ref="B34:D34"/>
    <mergeCell ref="A31:A34"/>
    <mergeCell ref="B33:D33"/>
    <mergeCell ref="D47:F47"/>
    <mergeCell ref="A35:A37"/>
    <mergeCell ref="A22:A23"/>
    <mergeCell ref="D23:F23"/>
    <mergeCell ref="B26:C26"/>
    <mergeCell ref="D22:F22"/>
    <mergeCell ref="A24:A25"/>
    <mergeCell ref="A13:B13"/>
    <mergeCell ref="A41:F41"/>
    <mergeCell ref="C16:F16"/>
    <mergeCell ref="A17:B17"/>
    <mergeCell ref="B23:C23"/>
    <mergeCell ref="A18:B18"/>
    <mergeCell ref="C18:F18"/>
    <mergeCell ref="C37:F37"/>
    <mergeCell ref="C36:F36"/>
    <mergeCell ref="B22:C22"/>
    <mergeCell ref="A26:A27"/>
    <mergeCell ref="C35:F35"/>
    <mergeCell ref="A30:B30"/>
    <mergeCell ref="C30:F30"/>
  </mergeCells>
  <conditionalFormatting sqref="C17:F18">
    <cfRule type="cellIs" dxfId="5" priority="11" operator="lessThan">
      <formula>$C$5</formula>
    </cfRule>
  </conditionalFormatting>
  <conditionalFormatting sqref="C5:F5">
    <cfRule type="cellIs" dxfId="4" priority="10" operator="lessThan">
      <formula>$H$17</formula>
    </cfRule>
  </conditionalFormatting>
  <conditionalFormatting sqref="D23:F23">
    <cfRule type="cellIs" dxfId="3" priority="5" operator="greaterThan">
      <formula>$C$5</formula>
    </cfRule>
  </conditionalFormatting>
  <conditionalFormatting sqref="D27:F27">
    <cfRule type="cellIs" dxfId="2" priority="4" operator="greaterThanOrEqual">
      <formula>$C$17</formula>
    </cfRule>
  </conditionalFormatting>
  <conditionalFormatting sqref="D25:F25">
    <cfRule type="cellIs" dxfId="1" priority="3" operator="greaterThan">
      <formula>$C$5</formula>
    </cfRule>
  </conditionalFormatting>
  <conditionalFormatting sqref="C17:F17">
    <cfRule type="cellIs" dxfId="0" priority="1" operator="lessThan">
      <formula>$D$27</formula>
    </cfRule>
  </conditionalFormatting>
  <dataValidations count="6">
    <dataValidation type="list" allowBlank="1" showInputMessage="1" showErrorMessage="1" errorTitle="ERROR" error="Seleccione la Secretaría de la lista desplegable" promptTitle="SECRETARÍA" prompt="Seleccione de la lista desplegable" sqref="C7:F7">
      <formula1>secretaria</formula1>
    </dataValidation>
    <dataValidation type="list" allowBlank="1" showInputMessage="1" showErrorMessage="1" sqref="C8:F8">
      <formula1>INDIRECT(SUBSTITUTE($C7," ","_"))</formula1>
    </dataValidation>
    <dataValidation type="date" operator="greaterThanOrEqual" allowBlank="1" showInputMessage="1" showErrorMessage="1" errorTitle="ERROR" error="La fecha de inicio debe ser igual o posterior a la fecha del acta" promptTitle="Fecha de Iniciacion del contrato" sqref="C17:F17">
      <formula1>C5</formula1>
    </dataValidation>
    <dataValidation type="date" operator="greaterThanOrEqual" allowBlank="1" showInputMessage="1" showErrorMessage="1" errorTitle="ERROR" error="La fecha de terminacion debe ser posterior a la fecha de Inicio" promptTitle="Fecha de Terminacio del contrato" sqref="C18:F18">
      <formula1>C17</formula1>
    </dataValidation>
    <dataValidation operator="greaterThanOrEqual" allowBlank="1" showInputMessage="1" showErrorMessage="1" errorTitle="ERROR" error="La fecha de terminacion debe ser posterior a la fecha de Inicio" promptTitle="Fecha de Terminacio del contrato" sqref="C19:F19"/>
    <dataValidation type="date" operator="greaterThan" allowBlank="1" showInputMessage="1" showErrorMessage="1" sqref="C5:F5 D27:F27 D25:F25 D23:F23">
      <formula1>43101</formula1>
    </dataValidation>
  </dataValidations>
  <printOptions horizontalCentered="1"/>
  <pageMargins left="0.70866141732283472" right="0.70866141732283472" top="0.55118110236220474" bottom="0.47244094488188981" header="0.43307086614173229" footer="0.51181102362204722"/>
  <pageSetup paperSize="141" scale="91" fitToHeight="0" orientation="portrait" r:id="rId1"/>
  <headerFooter>
    <oddFooter>&amp;C&amp;G</oddFooter>
  </headerFooter>
  <rowBreaks count="1" manualBreakCount="1">
    <brk id="34" max="5" man="1"/>
  </rowBreaks>
  <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Title="Atención" prompt="Seleccione segun corresponda a un contrato o convenio">
          <x14:formula1>
            <xm:f>Listas!$A$28:$A$29</xm:f>
          </x14:formula1>
          <xm:sqref>B6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workbookViewId="0">
      <selection activeCell="C28" sqref="C28"/>
    </sheetView>
  </sheetViews>
  <sheetFormatPr baseColWidth="10" defaultRowHeight="15" x14ac:dyDescent="0.25"/>
  <cols>
    <col min="1" max="1" width="39" bestFit="1" customWidth="1"/>
    <col min="2" max="2" width="5.42578125" customWidth="1"/>
  </cols>
  <sheetData>
    <row r="1" spans="1:17" x14ac:dyDescent="0.25">
      <c r="A1" t="s">
        <v>94</v>
      </c>
      <c r="C1" t="s">
        <v>101</v>
      </c>
      <c r="D1" t="s">
        <v>95</v>
      </c>
      <c r="E1" t="s">
        <v>96</v>
      </c>
      <c r="F1" t="s">
        <v>97</v>
      </c>
      <c r="G1" t="s">
        <v>98</v>
      </c>
      <c r="H1" t="s">
        <v>99</v>
      </c>
      <c r="I1" t="s">
        <v>100</v>
      </c>
      <c r="J1" t="s">
        <v>102</v>
      </c>
      <c r="K1" t="s">
        <v>103</v>
      </c>
      <c r="L1" t="s">
        <v>104</v>
      </c>
      <c r="M1" t="s">
        <v>105</v>
      </c>
      <c r="N1" t="s">
        <v>106</v>
      </c>
      <c r="O1" t="s">
        <v>107</v>
      </c>
      <c r="P1" t="s">
        <v>108</v>
      </c>
      <c r="Q1" t="s">
        <v>43</v>
      </c>
    </row>
    <row r="2" spans="1:17" x14ac:dyDescent="0.25">
      <c r="A2" t="s">
        <v>29</v>
      </c>
      <c r="C2" t="s">
        <v>44</v>
      </c>
      <c r="D2" t="s">
        <v>45</v>
      </c>
      <c r="E2" t="s">
        <v>46</v>
      </c>
      <c r="F2" t="s">
        <v>47</v>
      </c>
      <c r="G2" t="s">
        <v>48</v>
      </c>
      <c r="H2" t="s">
        <v>49</v>
      </c>
      <c r="I2" t="s">
        <v>50</v>
      </c>
      <c r="J2" t="s">
        <v>51</v>
      </c>
      <c r="K2" t="s">
        <v>52</v>
      </c>
      <c r="L2" t="s">
        <v>53</v>
      </c>
      <c r="M2" t="s">
        <v>54</v>
      </c>
      <c r="N2" t="s">
        <v>55</v>
      </c>
      <c r="O2" t="s">
        <v>56</v>
      </c>
      <c r="P2" t="s">
        <v>38</v>
      </c>
      <c r="Q2" t="s">
        <v>57</v>
      </c>
    </row>
    <row r="3" spans="1:17" x14ac:dyDescent="0.25">
      <c r="A3" t="s">
        <v>30</v>
      </c>
      <c r="C3" t="s">
        <v>58</v>
      </c>
      <c r="D3" t="s">
        <v>59</v>
      </c>
      <c r="E3" t="s">
        <v>60</v>
      </c>
      <c r="F3" t="s">
        <v>61</v>
      </c>
      <c r="G3" t="s">
        <v>62</v>
      </c>
      <c r="H3" t="s">
        <v>63</v>
      </c>
      <c r="I3" t="s">
        <v>64</v>
      </c>
      <c r="J3" t="s">
        <v>65</v>
      </c>
      <c r="K3" t="s">
        <v>66</v>
      </c>
      <c r="L3" t="s">
        <v>67</v>
      </c>
      <c r="M3" t="s">
        <v>68</v>
      </c>
      <c r="N3" t="s">
        <v>69</v>
      </c>
      <c r="O3" t="s">
        <v>70</v>
      </c>
      <c r="P3" t="s">
        <v>71</v>
      </c>
      <c r="Q3" t="s">
        <v>72</v>
      </c>
    </row>
    <row r="4" spans="1:17" x14ac:dyDescent="0.25">
      <c r="A4" t="s">
        <v>31</v>
      </c>
      <c r="C4" t="s">
        <v>73</v>
      </c>
      <c r="E4" t="s">
        <v>74</v>
      </c>
      <c r="H4" t="s">
        <v>75</v>
      </c>
      <c r="J4" t="s">
        <v>76</v>
      </c>
      <c r="L4" t="s">
        <v>77</v>
      </c>
      <c r="M4" t="s">
        <v>78</v>
      </c>
      <c r="N4" t="s">
        <v>79</v>
      </c>
      <c r="P4" t="s">
        <v>80</v>
      </c>
      <c r="Q4" t="s">
        <v>81</v>
      </c>
    </row>
    <row r="5" spans="1:17" x14ac:dyDescent="0.25">
      <c r="A5" t="s">
        <v>32</v>
      </c>
      <c r="C5" t="s">
        <v>82</v>
      </c>
      <c r="J5" t="s">
        <v>83</v>
      </c>
      <c r="L5" t="s">
        <v>84</v>
      </c>
      <c r="M5" t="s">
        <v>85</v>
      </c>
      <c r="P5" t="s">
        <v>86</v>
      </c>
    </row>
    <row r="6" spans="1:17" x14ac:dyDescent="0.25">
      <c r="A6" t="s">
        <v>33</v>
      </c>
      <c r="L6" t="s">
        <v>87</v>
      </c>
      <c r="M6" t="s">
        <v>88</v>
      </c>
      <c r="P6" t="s">
        <v>30</v>
      </c>
    </row>
    <row r="7" spans="1:17" x14ac:dyDescent="0.25">
      <c r="A7" t="s">
        <v>34</v>
      </c>
      <c r="L7" t="s">
        <v>89</v>
      </c>
      <c r="M7" t="s">
        <v>90</v>
      </c>
      <c r="P7" t="s">
        <v>91</v>
      </c>
    </row>
    <row r="8" spans="1:17" x14ac:dyDescent="0.25">
      <c r="A8" t="s">
        <v>35</v>
      </c>
      <c r="M8" t="s">
        <v>92</v>
      </c>
    </row>
    <row r="9" spans="1:17" x14ac:dyDescent="0.25">
      <c r="A9" t="s">
        <v>36</v>
      </c>
      <c r="M9" t="s">
        <v>93</v>
      </c>
    </row>
    <row r="10" spans="1:17" x14ac:dyDescent="0.25">
      <c r="A10" t="s">
        <v>37</v>
      </c>
    </row>
    <row r="11" spans="1:17" x14ac:dyDescent="0.25">
      <c r="A11" t="s">
        <v>38</v>
      </c>
    </row>
    <row r="12" spans="1:17" x14ac:dyDescent="0.25">
      <c r="A12" t="s">
        <v>39</v>
      </c>
    </row>
    <row r="13" spans="1:17" x14ac:dyDescent="0.25">
      <c r="A13" t="s">
        <v>40</v>
      </c>
    </row>
    <row r="14" spans="1:17" x14ac:dyDescent="0.25">
      <c r="A14" t="s">
        <v>41</v>
      </c>
    </row>
    <row r="15" spans="1:17" x14ac:dyDescent="0.25">
      <c r="A15" t="s">
        <v>42</v>
      </c>
    </row>
    <row r="16" spans="1:17" x14ac:dyDescent="0.25">
      <c r="A16" t="s">
        <v>43</v>
      </c>
    </row>
    <row r="28" spans="1:1" x14ac:dyDescent="0.25">
      <c r="A28" t="s">
        <v>120</v>
      </c>
    </row>
    <row r="29" spans="1:1" x14ac:dyDescent="0.25">
      <c r="A29" t="s">
        <v>121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17</vt:i4>
      </vt:variant>
    </vt:vector>
  </HeadingPairs>
  <TitlesOfParts>
    <vt:vector size="19" baseType="lpstr">
      <vt:lpstr>ACTA DE INICIO</vt:lpstr>
      <vt:lpstr>Listas</vt:lpstr>
      <vt:lpstr>AGRICULTURA_Y_DESARROLLO_RURAL</vt:lpstr>
      <vt:lpstr>CULTURA</vt:lpstr>
      <vt:lpstr>DEPORTE_RECREACION_Y_ACTIVIDAD_FISICA</vt:lpstr>
      <vt:lpstr>DESARROLLO_EMPLEO_E_INNOVACION</vt:lpstr>
      <vt:lpstr>DESPACHO_DEL_GOBERNADOR</vt:lpstr>
      <vt:lpstr>EDUCACION</vt:lpstr>
      <vt:lpstr>GENERAL</vt:lpstr>
      <vt:lpstr>GOBIERNO</vt:lpstr>
      <vt:lpstr>HACIENDA</vt:lpstr>
      <vt:lpstr>INFRAESTRUCTURA</vt:lpstr>
      <vt:lpstr>INTEGRACION_Y_DESARROLLO_SOCIAL</vt:lpstr>
      <vt:lpstr>JURIDICA</vt:lpstr>
      <vt:lpstr>PLANEACION</vt:lpstr>
      <vt:lpstr>PRIVADA</vt:lpstr>
      <vt:lpstr>secretaria</vt:lpstr>
      <vt:lpstr>'ACTA DE INICIO'!Títulos_a_imprimir</vt:lpstr>
      <vt:lpstr>VIVIENDA_Y_TERRITORIO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Wilson Marin Gomez</dc:creator>
  <cp:lastModifiedBy>ANDRÉS RENDÓN</cp:lastModifiedBy>
  <cp:lastPrinted>2019-01-16T16:37:34Z</cp:lastPrinted>
  <dcterms:created xsi:type="dcterms:W3CDTF">2017-09-04T22:20:28Z</dcterms:created>
  <dcterms:modified xsi:type="dcterms:W3CDTF">2020-06-04T20:36:24Z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96 96 1440 900</vt:lpwstr>
  </property>
  <property fmtid="{D5CDD505-2E9C-101B-9397-08002B2CF9AE}" pid="3" name="WorkbookGuid">
    <vt:lpwstr>5a2f22a0-da2d-449f-aff9-2f0c866b300d</vt:lpwstr>
  </property>
</Properties>
</file>