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3"/>
  <workbookPr filterPrivacy="1" defaultThemeVersion="124226"/>
  <xr:revisionPtr revIDLastSave="0" documentId="13_ncr:1_{A0353CFF-02F0-42B7-9C08-2BA1A6B47A17}" xr6:coauthVersionLast="36" xr6:coauthVersionMax="47" xr10:uidLastSave="{00000000-0000-0000-0000-000000000000}"/>
  <bookViews>
    <workbookView xWindow="0" yWindow="0" windowWidth="28800" windowHeight="11325" activeTab="1" xr2:uid="{00000000-000D-0000-FFFF-FFFF00000000}"/>
  </bookViews>
  <sheets>
    <sheet name="GENERAL (2)" sheetId="11" r:id="rId1"/>
    <sheet name="GENERAL" sheetId="10" r:id="rId2"/>
  </sheets>
  <definedNames>
    <definedName name="_xlnm._FilterDatabase" localSheetId="1" hidden="1">GENERAL!$A$2:$Y$4</definedName>
    <definedName name="_xlnm._FilterDatabase" localSheetId="0" hidden="1">'GENERAL (2)'!$A$2:$Y$4</definedName>
  </definedNames>
  <calcPr calcId="191029"/>
</workbook>
</file>

<file path=xl/calcChain.xml><?xml version="1.0" encoding="utf-8"?>
<calcChain xmlns="http://schemas.openxmlformats.org/spreadsheetml/2006/main">
  <c r="Y14" i="10" l="1"/>
  <c r="Y15" i="10"/>
  <c r="Y13" i="10"/>
  <c r="Y12" i="10"/>
  <c r="Y16" i="10" l="1"/>
  <c r="Y5" i="10"/>
  <c r="Y6" i="10"/>
  <c r="Y7" i="10"/>
  <c r="Y8" i="10"/>
  <c r="Y9" i="10"/>
  <c r="Y10" i="10"/>
  <c r="Y11" i="10"/>
  <c r="Y4" i="10"/>
  <c r="M4" i="10"/>
  <c r="V42" i="11"/>
  <c r="T42" i="11"/>
  <c r="X42" i="11" s="1"/>
  <c r="Y42" i="11" s="1"/>
  <c r="O42" i="11"/>
  <c r="P42" i="11" s="1"/>
  <c r="N42" i="11"/>
  <c r="M42" i="11"/>
  <c r="V41" i="11"/>
  <c r="T41" i="11"/>
  <c r="X41" i="11" s="1"/>
  <c r="Y41" i="11" s="1"/>
  <c r="O41" i="11"/>
  <c r="P41" i="11" s="1"/>
  <c r="N41" i="11"/>
  <c r="M41" i="11"/>
  <c r="V40" i="11"/>
  <c r="T40" i="11"/>
  <c r="X40" i="11" s="1"/>
  <c r="Y40" i="11" s="1"/>
  <c r="O40" i="11"/>
  <c r="P40" i="11" s="1"/>
  <c r="N40" i="11"/>
  <c r="M40" i="11"/>
  <c r="V39" i="11"/>
  <c r="T39" i="11"/>
  <c r="X39" i="11" s="1"/>
  <c r="Y39" i="11" s="1"/>
  <c r="O39" i="11"/>
  <c r="P39" i="11" s="1"/>
  <c r="W39" i="11" s="1"/>
  <c r="N39" i="11"/>
  <c r="M39" i="11"/>
  <c r="V38" i="11"/>
  <c r="T38" i="11"/>
  <c r="X38" i="11" s="1"/>
  <c r="Y38" i="11" s="1"/>
  <c r="O38" i="11"/>
  <c r="P38" i="11" s="1"/>
  <c r="N38" i="11"/>
  <c r="M38" i="11"/>
  <c r="V37" i="11"/>
  <c r="T37" i="11"/>
  <c r="X37" i="11" s="1"/>
  <c r="Y37" i="11" s="1"/>
  <c r="O37" i="11"/>
  <c r="P37" i="11" s="1"/>
  <c r="N37" i="11"/>
  <c r="M37" i="11"/>
  <c r="V36" i="11"/>
  <c r="T36" i="11"/>
  <c r="X36" i="11" s="1"/>
  <c r="Y36" i="11" s="1"/>
  <c r="O36" i="11"/>
  <c r="P36" i="11" s="1"/>
  <c r="N36" i="11"/>
  <c r="M36" i="11"/>
  <c r="V35" i="11"/>
  <c r="T35" i="11"/>
  <c r="X35" i="11" s="1"/>
  <c r="Y35" i="11" s="1"/>
  <c r="O35" i="11"/>
  <c r="P35" i="11" s="1"/>
  <c r="N35" i="11"/>
  <c r="M35" i="11"/>
  <c r="V34" i="11"/>
  <c r="T34" i="11"/>
  <c r="X34" i="11" s="1"/>
  <c r="Y34" i="11" s="1"/>
  <c r="O34" i="11"/>
  <c r="P34" i="11" s="1"/>
  <c r="W34" i="11" s="1"/>
  <c r="N34" i="11"/>
  <c r="M34" i="11"/>
  <c r="V33" i="11"/>
  <c r="T33" i="11"/>
  <c r="X33" i="11" s="1"/>
  <c r="Y33" i="11" s="1"/>
  <c r="O33" i="11"/>
  <c r="P33" i="11" s="1"/>
  <c r="W33" i="11" s="1"/>
  <c r="N33" i="11"/>
  <c r="M33" i="11"/>
  <c r="X32" i="11"/>
  <c r="Y32" i="11" s="1"/>
  <c r="V32" i="11"/>
  <c r="T32" i="11"/>
  <c r="P32" i="11"/>
  <c r="W32" i="11" s="1"/>
  <c r="O32" i="11"/>
  <c r="N32" i="11"/>
  <c r="M32" i="11"/>
  <c r="X31" i="11"/>
  <c r="Y31" i="11" s="1"/>
  <c r="W31" i="11"/>
  <c r="V31" i="11"/>
  <c r="T31" i="11"/>
  <c r="P31" i="11"/>
  <c r="O31" i="11"/>
  <c r="N31" i="11"/>
  <c r="M31" i="11"/>
  <c r="V30" i="11"/>
  <c r="T30" i="11"/>
  <c r="X30" i="11" s="1"/>
  <c r="Y30" i="11" s="1"/>
  <c r="O30" i="11"/>
  <c r="P30" i="11" s="1"/>
  <c r="W30" i="11" s="1"/>
  <c r="N30" i="11"/>
  <c r="M30" i="11"/>
  <c r="V29" i="11"/>
  <c r="T29" i="11"/>
  <c r="X29" i="11" s="1"/>
  <c r="Y29" i="11" s="1"/>
  <c r="O29" i="11"/>
  <c r="P29" i="11" s="1"/>
  <c r="W29" i="11" s="1"/>
  <c r="N29" i="11"/>
  <c r="M29" i="11"/>
  <c r="V28" i="11"/>
  <c r="T28" i="11"/>
  <c r="X28" i="11" s="1"/>
  <c r="Y28" i="11" s="1"/>
  <c r="O28" i="11"/>
  <c r="P28" i="11" s="1"/>
  <c r="W28" i="11" s="1"/>
  <c r="N28" i="11"/>
  <c r="M28" i="11"/>
  <c r="V27" i="11"/>
  <c r="T27" i="11"/>
  <c r="X27" i="11" s="1"/>
  <c r="Y27" i="11" s="1"/>
  <c r="O27" i="11"/>
  <c r="P27" i="11" s="1"/>
  <c r="W27" i="11" s="1"/>
  <c r="N27" i="11"/>
  <c r="M27" i="11"/>
  <c r="V26" i="11"/>
  <c r="T26" i="11"/>
  <c r="X26" i="11" s="1"/>
  <c r="Y26" i="11" s="1"/>
  <c r="P26" i="11"/>
  <c r="W26" i="11" s="1"/>
  <c r="O26" i="11"/>
  <c r="N26" i="11"/>
  <c r="M26" i="11"/>
  <c r="X25" i="11"/>
  <c r="Y25" i="11" s="1"/>
  <c r="V25" i="11"/>
  <c r="T25" i="11"/>
  <c r="P25" i="11"/>
  <c r="W25" i="11" s="1"/>
  <c r="O25" i="11"/>
  <c r="N25" i="11"/>
  <c r="M25" i="11"/>
  <c r="V24" i="11"/>
  <c r="T24" i="11"/>
  <c r="X24" i="11" s="1"/>
  <c r="Y24" i="11" s="1"/>
  <c r="O24" i="11"/>
  <c r="P24" i="11" s="1"/>
  <c r="W24" i="11" s="1"/>
  <c r="N24" i="11"/>
  <c r="M24" i="11"/>
  <c r="X23" i="11"/>
  <c r="Y23" i="11" s="1"/>
  <c r="V23" i="11"/>
  <c r="T23" i="11"/>
  <c r="O23" i="11"/>
  <c r="P23" i="11" s="1"/>
  <c r="W23" i="11" s="1"/>
  <c r="N23" i="11"/>
  <c r="M23" i="11"/>
  <c r="V22" i="11"/>
  <c r="T22" i="11"/>
  <c r="X22" i="11" s="1"/>
  <c r="Y22" i="11" s="1"/>
  <c r="O22" i="11"/>
  <c r="P22" i="11" s="1"/>
  <c r="W22" i="11" s="1"/>
  <c r="N22" i="11"/>
  <c r="M22" i="11"/>
  <c r="V21" i="11"/>
  <c r="T21" i="11"/>
  <c r="X21" i="11" s="1"/>
  <c r="Y21" i="11" s="1"/>
  <c r="O21" i="11"/>
  <c r="P21" i="11" s="1"/>
  <c r="W21" i="11" s="1"/>
  <c r="N21" i="11"/>
  <c r="M21" i="11"/>
  <c r="V20" i="11"/>
  <c r="T20" i="11"/>
  <c r="X20" i="11" s="1"/>
  <c r="Y20" i="11" s="1"/>
  <c r="O20" i="11"/>
  <c r="P20" i="11" s="1"/>
  <c r="W20" i="11" s="1"/>
  <c r="N20" i="11"/>
  <c r="M20" i="11"/>
  <c r="V19" i="11"/>
  <c r="T19" i="11"/>
  <c r="X19" i="11" s="1"/>
  <c r="Y19" i="11" s="1"/>
  <c r="O19" i="11"/>
  <c r="P19" i="11" s="1"/>
  <c r="W19" i="11" s="1"/>
  <c r="N19" i="11"/>
  <c r="M19" i="11"/>
  <c r="V18" i="11"/>
  <c r="T18" i="11"/>
  <c r="X18" i="11" s="1"/>
  <c r="Y18" i="11" s="1"/>
  <c r="O18" i="11"/>
  <c r="P18" i="11" s="1"/>
  <c r="W18" i="11" s="1"/>
  <c r="N18" i="11"/>
  <c r="M18" i="11"/>
  <c r="X17" i="11"/>
  <c r="Y17" i="11" s="1"/>
  <c r="V17" i="11"/>
  <c r="T17" i="11"/>
  <c r="P17" i="11"/>
  <c r="W17" i="11" s="1"/>
  <c r="O17" i="11"/>
  <c r="N17" i="11"/>
  <c r="M17" i="11"/>
  <c r="V16" i="11"/>
  <c r="T16" i="11"/>
  <c r="X16" i="11" s="1"/>
  <c r="Y16" i="11" s="1"/>
  <c r="O16" i="11"/>
  <c r="P16" i="11" s="1"/>
  <c r="W16" i="11" s="1"/>
  <c r="N16" i="11"/>
  <c r="M16" i="11"/>
  <c r="X15" i="11"/>
  <c r="Y15" i="11" s="1"/>
  <c r="V15" i="11"/>
  <c r="T15" i="11"/>
  <c r="O15" i="11"/>
  <c r="P15" i="11" s="1"/>
  <c r="W15" i="11" s="1"/>
  <c r="N15" i="11"/>
  <c r="M15" i="11"/>
  <c r="V14" i="11"/>
  <c r="T14" i="11"/>
  <c r="X14" i="11" s="1"/>
  <c r="Y14" i="11" s="1"/>
  <c r="O14" i="11"/>
  <c r="P14" i="11" s="1"/>
  <c r="W14" i="11" s="1"/>
  <c r="N14" i="11"/>
  <c r="M14" i="11"/>
  <c r="V13" i="11"/>
  <c r="T13" i="11"/>
  <c r="X13" i="11" s="1"/>
  <c r="Y13" i="11" s="1"/>
  <c r="O13" i="11"/>
  <c r="P13" i="11" s="1"/>
  <c r="W13" i="11" s="1"/>
  <c r="N13" i="11"/>
  <c r="M13" i="11"/>
  <c r="V12" i="11"/>
  <c r="T12" i="11"/>
  <c r="X12" i="11" s="1"/>
  <c r="Y12" i="11" s="1"/>
  <c r="O12" i="11"/>
  <c r="P12" i="11" s="1"/>
  <c r="W12" i="11" s="1"/>
  <c r="N12" i="11"/>
  <c r="M12" i="11"/>
  <c r="V11" i="11"/>
  <c r="T11" i="11"/>
  <c r="X11" i="11" s="1"/>
  <c r="Y11" i="11" s="1"/>
  <c r="O11" i="11"/>
  <c r="P11" i="11" s="1"/>
  <c r="W11" i="11" s="1"/>
  <c r="N11" i="11"/>
  <c r="M11" i="11"/>
  <c r="V10" i="11"/>
  <c r="T10" i="11"/>
  <c r="X10" i="11" s="1"/>
  <c r="Y10" i="11" s="1"/>
  <c r="O10" i="11"/>
  <c r="P10" i="11" s="1"/>
  <c r="W10" i="11" s="1"/>
  <c r="N10" i="11"/>
  <c r="M10" i="11"/>
  <c r="X9" i="11"/>
  <c r="Y9" i="11" s="1"/>
  <c r="V9" i="11"/>
  <c r="T9" i="11"/>
  <c r="P9" i="11"/>
  <c r="W9" i="11" s="1"/>
  <c r="O9" i="11"/>
  <c r="N9" i="11"/>
  <c r="M9" i="11"/>
  <c r="V8" i="11"/>
  <c r="T8" i="11"/>
  <c r="X8" i="11" s="1"/>
  <c r="Y8" i="11" s="1"/>
  <c r="O8" i="11"/>
  <c r="P8" i="11" s="1"/>
  <c r="W8" i="11" s="1"/>
  <c r="N8" i="11"/>
  <c r="M8" i="11"/>
  <c r="X7" i="11"/>
  <c r="Y7" i="11" s="1"/>
  <c r="V7" i="11"/>
  <c r="T7" i="11"/>
  <c r="O7" i="11"/>
  <c r="P7" i="11" s="1"/>
  <c r="W7" i="11" s="1"/>
  <c r="N7" i="11"/>
  <c r="M7" i="11"/>
  <c r="V6" i="11"/>
  <c r="T6" i="11"/>
  <c r="X6" i="11" s="1"/>
  <c r="Y6" i="11" s="1"/>
  <c r="O6" i="11"/>
  <c r="P6" i="11" s="1"/>
  <c r="W6" i="11" s="1"/>
  <c r="N6" i="11"/>
  <c r="M6" i="11"/>
  <c r="V5" i="11"/>
  <c r="T5" i="11"/>
  <c r="X5" i="11" s="1"/>
  <c r="Y5" i="11" s="1"/>
  <c r="O5" i="11"/>
  <c r="P5" i="11" s="1"/>
  <c r="W5" i="11" s="1"/>
  <c r="N5" i="11"/>
  <c r="M5" i="11"/>
  <c r="V4" i="11"/>
  <c r="T4" i="11"/>
  <c r="X4" i="11" s="1"/>
  <c r="Y4" i="11" s="1"/>
  <c r="O4" i="11"/>
  <c r="P4" i="11" s="1"/>
  <c r="W4" i="11" s="1"/>
  <c r="N4" i="11"/>
  <c r="M4" i="11"/>
  <c r="X2" i="11"/>
  <c r="W2" i="11"/>
  <c r="O4" i="10" l="1"/>
  <c r="P4" i="10" s="1"/>
  <c r="N4" i="10"/>
  <c r="V5" i="10" l="1"/>
  <c r="V6" i="10"/>
  <c r="V7" i="10"/>
  <c r="V8" i="10"/>
  <c r="V9" i="10"/>
  <c r="V10" i="10"/>
  <c r="V11" i="10"/>
  <c r="V12" i="10"/>
  <c r="V13" i="10"/>
  <c r="V14" i="10"/>
  <c r="V15" i="10"/>
  <c r="V16" i="10"/>
  <c r="V17" i="10"/>
  <c r="V18" i="10"/>
  <c r="V19" i="10"/>
  <c r="V20" i="10"/>
  <c r="V21" i="10"/>
  <c r="V22" i="10"/>
  <c r="V23" i="10"/>
  <c r="V24" i="10"/>
  <c r="V25" i="10"/>
  <c r="V26" i="10"/>
  <c r="V27" i="10"/>
  <c r="V28" i="10"/>
  <c r="V29" i="10"/>
  <c r="V30" i="10"/>
  <c r="V31" i="10"/>
  <c r="V32" i="10"/>
  <c r="V33" i="10"/>
  <c r="V34" i="10"/>
  <c r="V35" i="10"/>
  <c r="V36" i="10"/>
  <c r="V37" i="10"/>
  <c r="V38" i="10"/>
  <c r="V39" i="10"/>
  <c r="V40" i="10"/>
  <c r="V41" i="10"/>
  <c r="V42" i="10"/>
  <c r="V4" i="10"/>
  <c r="O5" i="10" l="1"/>
  <c r="P5" i="10" s="1"/>
  <c r="O6" i="10"/>
  <c r="P6" i="10" s="1"/>
  <c r="O7" i="10"/>
  <c r="P7" i="10" s="1"/>
  <c r="O8" i="10"/>
  <c r="P8" i="10" s="1"/>
  <c r="O9" i="10"/>
  <c r="P9" i="10" s="1"/>
  <c r="O10" i="10"/>
  <c r="P10" i="10" s="1"/>
  <c r="O11" i="10"/>
  <c r="P11" i="10" s="1"/>
  <c r="O12" i="10"/>
  <c r="P12" i="10" s="1"/>
  <c r="O13" i="10"/>
  <c r="P13" i="10" s="1"/>
  <c r="O14" i="10"/>
  <c r="P14" i="10" s="1"/>
  <c r="O15" i="10"/>
  <c r="P15" i="10" s="1"/>
  <c r="O16" i="10"/>
  <c r="P16" i="10" s="1"/>
  <c r="O17" i="10"/>
  <c r="P17" i="10" s="1"/>
  <c r="O18" i="10"/>
  <c r="P18" i="10" s="1"/>
  <c r="O19" i="10"/>
  <c r="P19" i="10" s="1"/>
  <c r="O20" i="10"/>
  <c r="P20" i="10" s="1"/>
  <c r="O21" i="10"/>
  <c r="P21" i="10" s="1"/>
  <c r="O22" i="10"/>
  <c r="P22" i="10" s="1"/>
  <c r="O23" i="10"/>
  <c r="P23" i="10" s="1"/>
  <c r="O24" i="10"/>
  <c r="P24" i="10" s="1"/>
  <c r="O25" i="10"/>
  <c r="P25" i="10" s="1"/>
  <c r="O26" i="10"/>
  <c r="P26" i="10" s="1"/>
  <c r="O27" i="10"/>
  <c r="P27" i="10" s="1"/>
  <c r="O28" i="10"/>
  <c r="P28" i="10" s="1"/>
  <c r="O29" i="10"/>
  <c r="P29" i="10" s="1"/>
  <c r="O30" i="10"/>
  <c r="P30" i="10" s="1"/>
  <c r="O31" i="10"/>
  <c r="P31" i="10" s="1"/>
  <c r="O32" i="10"/>
  <c r="P32" i="10" s="1"/>
  <c r="O33" i="10"/>
  <c r="P33" i="10" s="1"/>
  <c r="O34" i="10"/>
  <c r="P34" i="10" s="1"/>
  <c r="O35" i="10"/>
  <c r="P35" i="10" s="1"/>
  <c r="O36" i="10"/>
  <c r="P36" i="10" s="1"/>
  <c r="O37" i="10"/>
  <c r="P37" i="10" s="1"/>
  <c r="O38" i="10"/>
  <c r="P38" i="10" s="1"/>
  <c r="O39" i="10"/>
  <c r="P39" i="10" s="1"/>
  <c r="O40" i="10"/>
  <c r="P40" i="10" s="1"/>
  <c r="O41" i="10"/>
  <c r="P41" i="10" s="1"/>
  <c r="O42" i="10"/>
  <c r="P42" i="10" s="1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19" i="10"/>
  <c r="N20" i="10"/>
  <c r="N21" i="10"/>
  <c r="N22" i="10"/>
  <c r="N23" i="10"/>
  <c r="N24" i="10"/>
  <c r="N25" i="10"/>
  <c r="N26" i="10"/>
  <c r="N27" i="10"/>
  <c r="N28" i="10"/>
  <c r="N29" i="10"/>
  <c r="N30" i="10"/>
  <c r="N31" i="10"/>
  <c r="N32" i="10"/>
  <c r="N33" i="10"/>
  <c r="N34" i="10"/>
  <c r="N35" i="10"/>
  <c r="N36" i="10"/>
  <c r="N37" i="10"/>
  <c r="N38" i="10"/>
  <c r="N39" i="10"/>
  <c r="N40" i="10"/>
  <c r="N41" i="10"/>
  <c r="N42" i="10"/>
  <c r="M5" i="10"/>
  <c r="M6" i="10"/>
  <c r="M7" i="10"/>
  <c r="M8" i="10"/>
  <c r="M9" i="10"/>
  <c r="M10" i="10"/>
  <c r="M11" i="10"/>
  <c r="M12" i="10"/>
  <c r="M13" i="10"/>
  <c r="M14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37" i="10"/>
  <c r="M38" i="10"/>
  <c r="M39" i="10"/>
  <c r="M40" i="10"/>
  <c r="M41" i="10"/>
  <c r="M42" i="10"/>
  <c r="T5" i="10" l="1"/>
  <c r="T6" i="10"/>
  <c r="T7" i="10"/>
  <c r="T8" i="10"/>
  <c r="T9" i="10"/>
  <c r="T10" i="10"/>
  <c r="T11" i="10"/>
  <c r="T12" i="10"/>
  <c r="T13" i="10"/>
  <c r="T14" i="10"/>
  <c r="T15" i="10"/>
  <c r="T16" i="10"/>
  <c r="T17" i="10"/>
  <c r="T18" i="10"/>
  <c r="T19" i="10"/>
  <c r="T20" i="10"/>
  <c r="T21" i="10"/>
  <c r="T22" i="10"/>
  <c r="T23" i="10"/>
  <c r="T24" i="10"/>
  <c r="T25" i="10"/>
  <c r="T26" i="10"/>
  <c r="T27" i="10"/>
  <c r="T28" i="10"/>
  <c r="T29" i="10"/>
  <c r="T30" i="10"/>
  <c r="T31" i="10"/>
  <c r="T32" i="10"/>
  <c r="T33" i="10"/>
  <c r="T34" i="10"/>
  <c r="T35" i="10"/>
  <c r="T36" i="10"/>
  <c r="T37" i="10"/>
  <c r="T38" i="10"/>
  <c r="T39" i="10"/>
  <c r="T40" i="10"/>
  <c r="T41" i="10"/>
  <c r="T42" i="10"/>
  <c r="T4" i="10"/>
  <c r="X4" i="10" s="1"/>
  <c r="W4" i="10" l="1"/>
  <c r="X5" i="10" l="1"/>
  <c r="X6" i="10"/>
  <c r="X7" i="10"/>
  <c r="X8" i="10"/>
  <c r="X10" i="10"/>
  <c r="X11" i="10"/>
  <c r="X14" i="10"/>
  <c r="X15" i="10"/>
  <c r="X16" i="10"/>
  <c r="X18" i="10"/>
  <c r="Y18" i="10" s="1"/>
  <c r="X19" i="10"/>
  <c r="Y19" i="10" s="1"/>
  <c r="X22" i="10"/>
  <c r="Y22" i="10" s="1"/>
  <c r="X23" i="10"/>
  <c r="Y23" i="10" s="1"/>
  <c r="X24" i="10"/>
  <c r="Y24" i="10" s="1"/>
  <c r="X26" i="10"/>
  <c r="Y26" i="10" s="1"/>
  <c r="X27" i="10"/>
  <c r="Y27" i="10" s="1"/>
  <c r="X30" i="10"/>
  <c r="Y30" i="10" s="1"/>
  <c r="X31" i="10"/>
  <c r="Y31" i="10" s="1"/>
  <c r="X32" i="10"/>
  <c r="Y32" i="10" s="1"/>
  <c r="X34" i="10"/>
  <c r="Y34" i="10" s="1"/>
  <c r="X35" i="10"/>
  <c r="Y35" i="10" s="1"/>
  <c r="X38" i="10"/>
  <c r="Y38" i="10" s="1"/>
  <c r="X39" i="10"/>
  <c r="Y39" i="10" s="1"/>
  <c r="X40" i="10"/>
  <c r="Y40" i="10" s="1"/>
  <c r="X42" i="10"/>
  <c r="Y42" i="10" s="1"/>
  <c r="X36" i="10" l="1"/>
  <c r="Y36" i="10" s="1"/>
  <c r="X28" i="10"/>
  <c r="Y28" i="10" s="1"/>
  <c r="X20" i="10"/>
  <c r="Y20" i="10" s="1"/>
  <c r="X12" i="10"/>
  <c r="X41" i="10"/>
  <c r="Y41" i="10" s="1"/>
  <c r="X37" i="10"/>
  <c r="Y37" i="10" s="1"/>
  <c r="X33" i="10"/>
  <c r="Y33" i="10" s="1"/>
  <c r="X29" i="10"/>
  <c r="Y29" i="10" s="1"/>
  <c r="X25" i="10"/>
  <c r="Y25" i="10" s="1"/>
  <c r="X21" i="10"/>
  <c r="Y21" i="10" s="1"/>
  <c r="X17" i="10"/>
  <c r="Y17" i="10" s="1"/>
  <c r="X13" i="10"/>
  <c r="X9" i="10"/>
  <c r="W32" i="10"/>
  <c r="W16" i="10"/>
  <c r="W20" i="10"/>
  <c r="W26" i="10"/>
  <c r="W28" i="10" l="1"/>
  <c r="W10" i="10"/>
  <c r="W13" i="10"/>
  <c r="W29" i="10"/>
  <c r="W39" i="10"/>
  <c r="W12" i="10"/>
  <c r="W23" i="10"/>
  <c r="W7" i="10"/>
  <c r="W19" i="10"/>
  <c r="W18" i="10"/>
  <c r="W24" i="10"/>
  <c r="W15" i="10"/>
  <c r="W31" i="10"/>
  <c r="W34" i="10"/>
  <c r="W6" i="10"/>
  <c r="W22" i="10"/>
  <c r="W14" i="10"/>
  <c r="W30" i="10"/>
  <c r="W11" i="10"/>
  <c r="W27" i="10"/>
  <c r="W5" i="10"/>
  <c r="W21" i="10"/>
  <c r="W8" i="10"/>
  <c r="W9" i="10"/>
  <c r="W17" i="10"/>
  <c r="W25" i="10"/>
  <c r="W33" i="10"/>
  <c r="X2" i="10" l="1"/>
  <c r="W2" i="10"/>
</calcChain>
</file>

<file path=xl/sharedStrings.xml><?xml version="1.0" encoding="utf-8"?>
<sst xmlns="http://schemas.openxmlformats.org/spreadsheetml/2006/main" count="141" uniqueCount="56">
  <si>
    <t>GRUPO / ITEM</t>
  </si>
  <si>
    <t>ELEMENTO</t>
  </si>
  <si>
    <t>U.M.</t>
  </si>
  <si>
    <t>ANÁLISIS CONTRATOS HISTÓRICOS</t>
  </si>
  <si>
    <t>ANALISIS DEL  MERCADO</t>
  </si>
  <si>
    <t>VR. HISTÓRICO DE REFERENCIA</t>
  </si>
  <si>
    <t>VR. DE MERCADO DE REFERENCIA</t>
  </si>
  <si>
    <t>PRECIO SECOP</t>
  </si>
  <si>
    <t>ENTIDAD</t>
  </si>
  <si>
    <t>NÚMERO DE CONTRATO</t>
  </si>
  <si>
    <t>FECHA</t>
  </si>
  <si>
    <t>VALOR</t>
  </si>
  <si>
    <t>CÓD.
CUPS</t>
  </si>
  <si>
    <t xml:space="preserve">COTIZACIÓN 2 </t>
  </si>
  <si>
    <t xml:space="preserve">COTIZACIÓN 3 </t>
  </si>
  <si>
    <t xml:space="preserve">COTIZACIÓN  1 </t>
  </si>
  <si>
    <r>
      <t xml:space="preserve">VR. 
</t>
    </r>
    <r>
      <rPr>
        <b/>
        <sz val="8"/>
        <color indexed="10"/>
        <rFont val="Arial Narrow"/>
        <family val="2"/>
      </rPr>
      <t>PRECIO TECHO (UNIT. CON IVA SI APLICA O NO)</t>
    </r>
  </si>
  <si>
    <t>VR. IPC PROYECTADO 2020 A 2021</t>
  </si>
  <si>
    <t>VR. IPC PROYECTADO 2021 A 2022</t>
  </si>
  <si>
    <t>VR. IPC PROYECTADO 2022 A 2023</t>
  </si>
  <si>
    <t>CONTRATO 1
AÑO 2020</t>
  </si>
  <si>
    <t>CONTRATO 2
AÑO 2021</t>
  </si>
  <si>
    <t>CONTRATO 3
AÑO 2022</t>
  </si>
  <si>
    <t>ANALISIS GENERAL</t>
  </si>
  <si>
    <t>VR. DE REFERENCIA SECOP2</t>
  </si>
  <si>
    <t>VR. IPC PROYECTADO 2023 A 2024</t>
  </si>
  <si>
    <t>CONTRATO 1
AÑO 2021</t>
  </si>
  <si>
    <t>CONTRATO 2
AÑO 2022</t>
  </si>
  <si>
    <t>CONTRATO 3
AÑO 2023</t>
  </si>
  <si>
    <t xml:space="preserve">CONSULTA DE PRIMERA VEZ POR FISIOTERAPIA con énfasis en neurodesarrollo </t>
  </si>
  <si>
    <t xml:space="preserve">CONSULTA DE PRIMERA VEZ POR FONOAUDIOLOGIA con énfasis en neurodesarrollo </t>
  </si>
  <si>
    <t>CONSULTA DE PRIMERA VEZ POR TERAPIA OCUPACIONAL Incluye: PRUEBAS DE TAMIZAJE con énfasis en neurodesarrollo</t>
  </si>
  <si>
    <t>CONSULTA DE PRIMERA VEZ POR psicologia con énfasis en neurodesarrollo 8902</t>
  </si>
  <si>
    <t xml:space="preserve">CONSULTA INTEGRAL DE CONTROL O SEGUIMIENTO POR EQUIPO INTERDISCIPLINARIO”    Fisioterapia   
incluye: actividades propias a ejecutar en los componentes sensorio motores del desempeño; ejercicios terapéuticos, estimulación, mecanoterapia, medios físicos (hidroterapia, crioterapia, calor húmedo), electroterapia (bio-feed back)
</t>
  </si>
  <si>
    <t>CONSULTA INTEGRAL DE CONTROL O SEGUIMIENTO POR EQUIPO INTERDISCIPLINARIO”  Terapia Fonoaudiológica integral incluye: aquella para problemas de lenguaje, habla, audición o comunicación con énfasis en neurodesarrollo</t>
  </si>
  <si>
    <t xml:space="preserve">CONSULTA INTEGRAL DE CONTROL O SEGUIMIENTO POR EQUIPO INTERDISCIPLINARIO”  Terapia Ocupacional incluye: evaluación del desempeño ocupacional, funcional y determinación terapéutica en los componentes sensorio motores, cognoscitivo, socio afectivos y ergonómicos para entrenamiento funcional e integración laboral, social    </t>
  </si>
  <si>
    <t>CONSULTA INTEGRAL DE CONTROL O SEGUIMIENTO POR EQUIPO INTERDISCIPLINARIO”  Psicología</t>
  </si>
  <si>
    <t>ATENCION (VISITA) DOMICILIARIA POR EQUIPO INTERDISCIPLINARIO - ATENCION (VISITA) DOMICILIARIA, POR FISIOTERAPIA con énfasis en neurodesarrollo Con intensidad de 4 sesiones de fisioterapia</t>
  </si>
  <si>
    <t xml:space="preserve">ATENCION (VISITA) DOMICILIARIA POR EQUIPO INTERDISCIPLINARIO - ATENCION (VISITA) DOMICILIARIA, POR FONIATRIA Y FONOAUDIOLOGIA con énfasis en neurodesarrollo  Con intensidad de 4 sesiones de fonoaudiología </t>
  </si>
  <si>
    <t>ATENCION (VISITA) DOMICILIARIA POR EQUIPO INTERDISCIPLINARIO - ATENCION (VISITA) DOMICILIARIA, POR TERAPIA OCUPACIONAL con énfasis en neurodesarrollo  - Con intensidad de  4 sesiones de terapia ocupacional</t>
  </si>
  <si>
    <t>ATENCION (VISITA) DOMICILIARIA POR EQUIPO INTERDISCIPLINARIO - ATENCION (VISITA) DOMICILIARIA, POR PSICOLOGIA con énfasis en neurodesarrollo - Con intensidad de 2 sesiones de psicología</t>
  </si>
  <si>
    <r>
      <t xml:space="preserve">
</t>
    </r>
    <r>
      <rPr>
        <sz val="8"/>
        <color rgb="FF000000"/>
        <rFont val="Arial"/>
        <family val="2"/>
      </rPr>
      <t xml:space="preserve">TERAPIA CONDUCTUAL TERAPIA DE REHABILITACION COGNITIVA-TERAPIA ESPECIALIZADA EN MODIFICACION DE CONDUCTA/ /EVALUACION EN ALTERACIONES EMOCIONALES AFECTIVAS O DE CONDUCTA
Incluye: Intervención inter o multidisciplinaria con énfasis en educación y
autogestión con participación de un equipo mínimo de tres
terapeutas y un médico especialista en rehabilitación.
En la terapia conductual, el objetivo es reforzar las conductas deseables y eliminar las no deseadas o desadaptativas. Las técnicas utilizadas en este tipo de tratamiento se basan en las teorías del condicionamiento clásico y condicionamiento operante. Centran su apoyo terapeutico en el uso de las mismas estrategias de aprendizaje que llevaron a la formación de conductas no deseadas, orientando la terapia hacia la adquisición de nuevos comportamientos. Se realizan consultas individuales de:
• Fisioterapia
• Fonoaudiología
• Terapia ocupacional
• Psicología
• Es de aclarar que el número de sesiones requeridas es de acuerdo a las habilidades y necesidades del usuario.
Duración de sesión 30 minutos 
</t>
    </r>
    <r>
      <rPr>
        <sz val="9"/>
        <color rgb="FF000000"/>
        <rFont val="Arial"/>
        <family val="2"/>
      </rPr>
      <t xml:space="preserve">
</t>
    </r>
  </si>
  <si>
    <t>FAMILIAS FUERTES Y SEGURAS SALUD MENTAL INTEGRAL IPS SAS ZOMAC</t>
  </si>
  <si>
    <t>NA</t>
  </si>
  <si>
    <t>CIREN ABA SAS</t>
  </si>
  <si>
    <t>ACEPTACIÓN DE OFERTA No. 170 DIGSA-DMORI-2024</t>
  </si>
  <si>
    <t>ACEPTACIÓN DE OFERTA No. 170 DIGSA-DMORI-2025</t>
  </si>
  <si>
    <t>ACEPTACIÓN DE OFERTA No. 170 DIGSA-DMORI-2026</t>
  </si>
  <si>
    <t>ACEPTACIÓN DE OFERTA No. 170 DIGSA-DMORI-2027</t>
  </si>
  <si>
    <t>ACEPTACIÓN DE OFERTA No. 170 DIGSA-DMORI-2028</t>
  </si>
  <si>
    <t>ACEPTACIÓN DE OFERTA No. 170 DIGSA-DMORI-2029</t>
  </si>
  <si>
    <t>ACEPTACIÓN DE OFERTA No. 170 DIGSA-DMORI-2030</t>
  </si>
  <si>
    <t>ACEPTACIÓN DE OFERTA No. 170 DIGSA-DMORI-2031</t>
  </si>
  <si>
    <t>ACEPTACION DE OFERTA No.66-7-20219- 2023</t>
  </si>
  <si>
    <t>COTIZACIÓN  1 ACTIVA SALUD</t>
  </si>
  <si>
    <t>COTIZACIÓN 2 NIÑOS FELICES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</si>
</sst>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\ #,##0.00;[Red]\-&quot;$&quot;\ #,##0.00"/>
    <numFmt numFmtId="41" formatCode="_-* #,##0_-;\-* #,##0_-;_-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&quot;$&quot;\ * #,##0.00_ ;_ &quot;$&quot;\ * \-#,##0.00_ ;_ &quot;$&quot;\ * &quot;-&quot;??_ ;_ @_ "/>
    <numFmt numFmtId="167" formatCode="&quot;$&quot;\ #,##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sz val="11"/>
      <color theme="1"/>
      <name val="Calibri"/>
      <family val="2"/>
    </font>
    <font>
      <b/>
      <sz val="8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8"/>
      <color indexed="10"/>
      <name val="Arial Narrow"/>
      <family val="2"/>
    </font>
    <font>
      <sz val="8"/>
      <color rgb="FFFF0000"/>
      <name val="Arial Narrow"/>
      <family val="2"/>
    </font>
    <font>
      <sz val="8"/>
      <color theme="1"/>
      <name val="Arial"/>
      <family val="2"/>
    </font>
    <font>
      <sz val="8"/>
      <name val="Calibri"/>
      <family val="2"/>
      <scheme val="minor"/>
    </font>
    <font>
      <sz val="8"/>
      <name val="Arial"/>
      <family val="2"/>
    </font>
    <font>
      <sz val="9"/>
      <color rgb="FF000000"/>
      <name val="Arial"/>
      <family val="2"/>
    </font>
    <font>
      <sz val="8"/>
      <color rgb="FF000000"/>
      <name val="Arial"/>
      <family val="2"/>
    </font>
    <font>
      <sz val="8"/>
      <color rgb="FFFF0000"/>
      <name val="Arial"/>
      <family val="2"/>
    </font>
    <font>
      <sz val="9"/>
      <color rgb="FFFF0000"/>
      <name val="Arial"/>
      <family val="2"/>
    </font>
    <font>
      <sz val="10"/>
      <color rgb="FFFF0000"/>
      <name val="Arial Narrow"/>
      <family val="2"/>
    </font>
    <font>
      <sz val="10"/>
      <color rgb="FF000000"/>
      <name val="Arial"/>
      <family val="2"/>
    </font>
    <font>
      <sz val="9"/>
      <name val="Arial"/>
      <family val="2"/>
    </font>
    <font>
      <sz val="8.5"/>
      <color rgb="FF000000"/>
      <name val="Arial"/>
      <family val="2"/>
    </font>
    <font>
      <sz val="9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F3F8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7EF083"/>
        <bgColor indexed="64"/>
      </patternFill>
    </fill>
    <fill>
      <patternFill patternType="solid">
        <fgColor rgb="FFDBD848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4" fillId="0" borderId="0"/>
    <xf numFmtId="41" fontId="1" fillId="0" borderId="0" applyFont="0" applyFill="0" applyBorder="0" applyAlignment="0" applyProtection="0"/>
  </cellStyleXfs>
  <cellXfs count="111">
    <xf numFmtId="0" fontId="0" fillId="0" borderId="0" xfId="0"/>
    <xf numFmtId="0" fontId="3" fillId="0" borderId="0" xfId="3" applyFont="1" applyProtection="1">
      <protection hidden="1"/>
    </xf>
    <xf numFmtId="0" fontId="3" fillId="0" borderId="0" xfId="3" applyFont="1" applyAlignment="1" applyProtection="1">
      <alignment vertical="center"/>
      <protection hidden="1"/>
    </xf>
    <xf numFmtId="0" fontId="7" fillId="0" borderId="0" xfId="3" applyFont="1" applyProtection="1">
      <protection hidden="1"/>
    </xf>
    <xf numFmtId="9" fontId="6" fillId="5" borderId="1" xfId="3" applyNumberFormat="1" applyFont="1" applyFill="1" applyBorder="1" applyAlignment="1" applyProtection="1">
      <alignment vertical="center" wrapText="1"/>
      <protection locked="0" hidden="1"/>
    </xf>
    <xf numFmtId="9" fontId="6" fillId="5" borderId="2" xfId="3" applyNumberFormat="1" applyFont="1" applyFill="1" applyBorder="1" applyAlignment="1" applyProtection="1">
      <alignment vertical="center" wrapText="1"/>
      <protection locked="0" hidden="1"/>
    </xf>
    <xf numFmtId="165" fontId="7" fillId="3" borderId="1" xfId="1" applyFont="1" applyFill="1" applyBorder="1" applyAlignment="1">
      <alignment vertical="center"/>
    </xf>
    <xf numFmtId="165" fontId="7" fillId="0" borderId="1" xfId="1" applyFont="1" applyBorder="1" applyProtection="1">
      <protection hidden="1"/>
    </xf>
    <xf numFmtId="165" fontId="7" fillId="0" borderId="1" xfId="1" applyFont="1" applyBorder="1" applyAlignment="1">
      <alignment horizontal="center" vertical="center"/>
    </xf>
    <xf numFmtId="165" fontId="7" fillId="0" borderId="1" xfId="1" applyFont="1" applyFill="1" applyBorder="1" applyAlignment="1">
      <alignment horizontal="center" vertical="center"/>
    </xf>
    <xf numFmtId="166" fontId="7" fillId="0" borderId="1" xfId="0" applyNumberFormat="1" applyFont="1" applyBorder="1" applyAlignment="1" applyProtection="1">
      <alignment vertical="center"/>
      <protection hidden="1"/>
    </xf>
    <xf numFmtId="165" fontId="11" fillId="0" borderId="1" xfId="1" applyFont="1" applyBorder="1" applyAlignment="1">
      <alignment vertical="center"/>
    </xf>
    <xf numFmtId="0" fontId="7" fillId="0" borderId="0" xfId="3" applyFont="1" applyAlignment="1" applyProtection="1">
      <alignment vertical="center"/>
      <protection hidden="1"/>
    </xf>
    <xf numFmtId="0" fontId="7" fillId="0" borderId="1" xfId="3" applyFont="1" applyBorder="1" applyProtection="1">
      <protection hidden="1"/>
    </xf>
    <xf numFmtId="0" fontId="5" fillId="0" borderId="0" xfId="3" applyFont="1" applyAlignment="1" applyProtection="1">
      <alignment horizontal="center"/>
      <protection hidden="1"/>
    </xf>
    <xf numFmtId="0" fontId="7" fillId="3" borderId="0" xfId="3" applyFont="1" applyFill="1" applyAlignment="1" applyProtection="1">
      <alignment horizontal="center"/>
      <protection hidden="1"/>
    </xf>
    <xf numFmtId="0" fontId="7" fillId="0" borderId="0" xfId="3" applyFont="1" applyAlignment="1" applyProtection="1">
      <alignment wrapText="1"/>
      <protection hidden="1"/>
    </xf>
    <xf numFmtId="0" fontId="7" fillId="0" borderId="0" xfId="3" applyFont="1" applyAlignment="1" applyProtection="1">
      <alignment horizontal="center"/>
      <protection hidden="1"/>
    </xf>
    <xf numFmtId="9" fontId="7" fillId="0" borderId="0" xfId="3" applyNumberFormat="1" applyFont="1" applyProtection="1">
      <protection hidden="1"/>
    </xf>
    <xf numFmtId="166" fontId="7" fillId="0" borderId="0" xfId="3" applyNumberFormat="1" applyFont="1" applyProtection="1">
      <protection hidden="1"/>
    </xf>
    <xf numFmtId="166" fontId="6" fillId="4" borderId="1" xfId="3" applyNumberFormat="1" applyFont="1" applyFill="1" applyBorder="1" applyAlignment="1" applyProtection="1">
      <alignment horizontal="center" vertical="center" wrapText="1"/>
      <protection hidden="1"/>
    </xf>
    <xf numFmtId="41" fontId="7" fillId="0" borderId="1" xfId="6" applyFont="1" applyBorder="1" applyAlignment="1" applyProtection="1">
      <alignment horizontal="center"/>
      <protection hidden="1"/>
    </xf>
    <xf numFmtId="9" fontId="5" fillId="2" borderId="4" xfId="3" applyNumberFormat="1" applyFont="1" applyFill="1" applyBorder="1" applyAlignment="1" applyProtection="1">
      <alignment horizontal="center"/>
      <protection hidden="1"/>
    </xf>
    <xf numFmtId="166" fontId="6" fillId="8" borderId="2" xfId="3" applyNumberFormat="1" applyFont="1" applyFill="1" applyBorder="1" applyAlignment="1" applyProtection="1">
      <alignment horizontal="center" vertical="center" wrapText="1"/>
      <protection hidden="1"/>
    </xf>
    <xf numFmtId="0" fontId="6" fillId="10" borderId="4" xfId="3" applyFont="1" applyFill="1" applyBorder="1" applyProtection="1">
      <protection hidden="1"/>
    </xf>
    <xf numFmtId="14" fontId="7" fillId="3" borderId="1" xfId="3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7" fillId="0" borderId="1" xfId="3" applyNumberFormat="1" applyFont="1" applyBorder="1" applyAlignment="1">
      <alignment horizontal="center" vertical="center" wrapText="1"/>
    </xf>
    <xf numFmtId="41" fontId="7" fillId="0" borderId="1" xfId="6" applyFont="1" applyFill="1" applyBorder="1" applyAlignment="1" applyProtection="1">
      <alignment horizontal="center"/>
      <protection hidden="1"/>
    </xf>
    <xf numFmtId="165" fontId="7" fillId="0" borderId="1" xfId="1" applyFont="1" applyFill="1" applyBorder="1" applyAlignment="1">
      <alignment vertical="center"/>
    </xf>
    <xf numFmtId="165" fontId="7" fillId="0" borderId="1" xfId="1" applyFont="1" applyFill="1" applyBorder="1" applyProtection="1">
      <protection hidden="1"/>
    </xf>
    <xf numFmtId="0" fontId="7" fillId="0" borderId="1" xfId="3" applyFont="1" applyBorder="1" applyAlignment="1" applyProtection="1">
      <alignment horizontal="center"/>
      <protection hidden="1"/>
    </xf>
    <xf numFmtId="10" fontId="7" fillId="0" borderId="1" xfId="2" applyNumberFormat="1" applyFont="1" applyFill="1" applyBorder="1" applyAlignment="1" applyProtection="1">
      <alignment horizontal="center"/>
      <protection hidden="1"/>
    </xf>
    <xf numFmtId="14" fontId="9" fillId="0" borderId="1" xfId="3" applyNumberFormat="1" applyFont="1" applyBorder="1" applyAlignment="1">
      <alignment horizontal="center" vertical="center" wrapText="1"/>
    </xf>
    <xf numFmtId="0" fontId="9" fillId="0" borderId="1" xfId="3" applyFont="1" applyBorder="1" applyAlignment="1" applyProtection="1">
      <alignment horizontal="center"/>
      <protection hidden="1"/>
    </xf>
    <xf numFmtId="165" fontId="9" fillId="0" borderId="1" xfId="1" applyFont="1" applyFill="1" applyBorder="1" applyAlignment="1">
      <alignment vertical="center"/>
    </xf>
    <xf numFmtId="165" fontId="9" fillId="0" borderId="1" xfId="1" applyFont="1" applyFill="1" applyBorder="1" applyProtection="1">
      <protection hidden="1"/>
    </xf>
    <xf numFmtId="165" fontId="9" fillId="0" borderId="1" xfId="1" applyFont="1" applyFill="1" applyBorder="1" applyAlignment="1">
      <alignment horizontal="center" vertical="center"/>
    </xf>
    <xf numFmtId="166" fontId="9" fillId="0" borderId="1" xfId="0" applyNumberFormat="1" applyFont="1" applyBorder="1" applyAlignment="1" applyProtection="1">
      <alignment vertical="center"/>
      <protection hidden="1"/>
    </xf>
    <xf numFmtId="0" fontId="9" fillId="0" borderId="1" xfId="3" applyFont="1" applyBorder="1" applyProtection="1">
      <protection hidden="1"/>
    </xf>
    <xf numFmtId="0" fontId="9" fillId="0" borderId="0" xfId="3" applyFont="1" applyProtection="1">
      <protection hidden="1"/>
    </xf>
    <xf numFmtId="0" fontId="17" fillId="0" borderId="0" xfId="3" applyFont="1" applyProtection="1">
      <protection hidden="1"/>
    </xf>
    <xf numFmtId="14" fontId="7" fillId="0" borderId="1" xfId="3" applyNumberFormat="1" applyFont="1" applyBorder="1" applyAlignment="1" applyProtection="1">
      <alignment horizontal="center"/>
      <protection hidden="1"/>
    </xf>
    <xf numFmtId="14" fontId="7" fillId="0" borderId="1" xfId="3" applyNumberFormat="1" applyFont="1" applyBorder="1" applyAlignment="1" applyProtection="1">
      <alignment horizontal="center" vertical="center"/>
      <protection hidden="1"/>
    </xf>
    <xf numFmtId="9" fontId="6" fillId="5" borderId="3" xfId="3" applyNumberFormat="1" applyFont="1" applyFill="1" applyBorder="1" applyAlignment="1" applyProtection="1">
      <alignment vertical="center" wrapText="1"/>
      <protection locked="0" hidden="1"/>
    </xf>
    <xf numFmtId="1" fontId="6" fillId="5" borderId="2" xfId="3" applyNumberFormat="1" applyFont="1" applyFill="1" applyBorder="1" applyAlignment="1" applyProtection="1">
      <alignment vertical="center" wrapText="1"/>
      <protection locked="0" hidden="1"/>
    </xf>
    <xf numFmtId="164" fontId="6" fillId="5" borderId="2" xfId="0" applyNumberFormat="1" applyFont="1" applyFill="1" applyBorder="1" applyAlignment="1">
      <alignment horizontal="right" vertical="center"/>
    </xf>
    <xf numFmtId="10" fontId="9" fillId="4" borderId="2" xfId="3" applyNumberFormat="1" applyFont="1" applyFill="1" applyBorder="1" applyAlignment="1">
      <alignment horizontal="center" wrapText="1"/>
    </xf>
    <xf numFmtId="166" fontId="6" fillId="8" borderId="3" xfId="3" applyNumberFormat="1" applyFont="1" applyFill="1" applyBorder="1" applyAlignment="1" applyProtection="1">
      <alignment horizontal="center" vertical="center" wrapText="1"/>
      <protection hidden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wrapText="1"/>
    </xf>
    <xf numFmtId="8" fontId="10" fillId="11" borderId="1" xfId="0" applyNumberFormat="1" applyFont="1" applyFill="1" applyBorder="1" applyAlignment="1">
      <alignment horizontal="center" vertical="center" wrapText="1"/>
    </xf>
    <xf numFmtId="8" fontId="10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wrapText="1"/>
    </xf>
    <xf numFmtId="8" fontId="15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wrapText="1"/>
    </xf>
    <xf numFmtId="0" fontId="2" fillId="0" borderId="1" xfId="3" applyBorder="1" applyAlignment="1" applyProtection="1">
      <alignment horizontal="center"/>
      <protection hidden="1"/>
    </xf>
    <xf numFmtId="0" fontId="2" fillId="0" borderId="1" xfId="0" applyFont="1" applyBorder="1" applyAlignment="1">
      <alignment horizontal="center"/>
    </xf>
    <xf numFmtId="0" fontId="18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wrapText="1"/>
    </xf>
    <xf numFmtId="0" fontId="13" fillId="11" borderId="1" xfId="0" applyFont="1" applyFill="1" applyBorder="1" applyAlignment="1">
      <alignment vertical="justify" wrapText="1"/>
    </xf>
    <xf numFmtId="0" fontId="13" fillId="11" borderId="1" xfId="0" applyFont="1" applyFill="1" applyBorder="1" applyAlignment="1">
      <alignment horizontal="center" vertical="center" wrapText="1"/>
    </xf>
    <xf numFmtId="0" fontId="13" fillId="11" borderId="1" xfId="0" applyFont="1" applyFill="1" applyBorder="1" applyAlignment="1">
      <alignment vertical="center" wrapText="1"/>
    </xf>
    <xf numFmtId="0" fontId="7" fillId="3" borderId="1" xfId="3" applyFont="1" applyFill="1" applyBorder="1" applyAlignment="1" applyProtection="1">
      <alignment horizontal="center" vertical="center" wrapText="1"/>
      <protection hidden="1"/>
    </xf>
    <xf numFmtId="0" fontId="10" fillId="0" borderId="1" xfId="0" applyFont="1" applyBorder="1"/>
    <xf numFmtId="0" fontId="19" fillId="0" borderId="1" xfId="0" applyFont="1" applyBorder="1" applyAlignment="1">
      <alignment horizontal="center" vertical="center" wrapText="1"/>
    </xf>
    <xf numFmtId="9" fontId="19" fillId="0" borderId="1" xfId="3" applyNumberFormat="1" applyFont="1" applyBorder="1" applyAlignment="1" applyProtection="1">
      <alignment horizontal="center" vertical="center" wrapText="1"/>
      <protection locked="0" hidden="1"/>
    </xf>
    <xf numFmtId="0" fontId="20" fillId="0" borderId="1" xfId="0" applyFont="1" applyBorder="1"/>
    <xf numFmtId="14" fontId="10" fillId="0" borderId="1" xfId="0" applyNumberFormat="1" applyFont="1" applyBorder="1"/>
    <xf numFmtId="14" fontId="10" fillId="0" borderId="0" xfId="0" applyNumberFormat="1" applyFont="1"/>
    <xf numFmtId="3" fontId="10" fillId="0" borderId="1" xfId="0" applyNumberFormat="1" applyFont="1" applyBorder="1"/>
    <xf numFmtId="4" fontId="10" fillId="0" borderId="1" xfId="0" applyNumberFormat="1" applyFont="1" applyBorder="1"/>
    <xf numFmtId="167" fontId="13" fillId="0" borderId="1" xfId="0" applyNumberFormat="1" applyFont="1" applyBorder="1" applyAlignment="1">
      <alignment vertical="center"/>
    </xf>
    <xf numFmtId="165" fontId="7" fillId="3" borderId="1" xfId="1" applyFont="1" applyFill="1" applyBorder="1" applyProtection="1">
      <protection hidden="1"/>
    </xf>
    <xf numFmtId="165" fontId="21" fillId="0" borderId="1" xfId="1" applyFont="1" applyBorder="1" applyAlignment="1">
      <alignment horizontal="center" vertical="center"/>
    </xf>
    <xf numFmtId="167" fontId="19" fillId="0" borderId="1" xfId="0" applyNumberFormat="1" applyFont="1" applyBorder="1" applyAlignment="1" applyProtection="1">
      <alignment horizontal="center" vertical="center"/>
      <protection hidden="1"/>
    </xf>
    <xf numFmtId="165" fontId="21" fillId="0" borderId="1" xfId="1" applyFont="1" applyBorder="1" applyAlignment="1">
      <alignment vertical="center"/>
    </xf>
    <xf numFmtId="167" fontId="19" fillId="0" borderId="1" xfId="0" applyNumberFormat="1" applyFont="1" applyBorder="1" applyAlignment="1" applyProtection="1">
      <alignment vertical="center"/>
      <protection hidden="1"/>
    </xf>
    <xf numFmtId="0" fontId="7" fillId="0" borderId="1" xfId="3" applyFont="1" applyBorder="1" applyAlignment="1" applyProtection="1">
      <alignment wrapText="1"/>
      <protection hidden="1"/>
    </xf>
    <xf numFmtId="0" fontId="7" fillId="0" borderId="5" xfId="3" applyFont="1" applyBorder="1" applyAlignment="1" applyProtection="1">
      <alignment vertical="center" wrapText="1"/>
      <protection hidden="1"/>
    </xf>
    <xf numFmtId="0" fontId="7" fillId="0" borderId="6" xfId="3" applyFont="1" applyBorder="1" applyAlignment="1" applyProtection="1">
      <alignment vertical="center" wrapText="1"/>
      <protection hidden="1"/>
    </xf>
    <xf numFmtId="166" fontId="7" fillId="0" borderId="7" xfId="3" applyNumberFormat="1" applyFont="1" applyBorder="1" applyAlignment="1" applyProtection="1">
      <alignment vertical="center" wrapText="1"/>
      <protection hidden="1"/>
    </xf>
    <xf numFmtId="166" fontId="7" fillId="0" borderId="5" xfId="3" applyNumberFormat="1" applyFont="1" applyBorder="1" applyAlignment="1" applyProtection="1">
      <alignment vertical="center" wrapText="1"/>
      <protection hidden="1"/>
    </xf>
    <xf numFmtId="166" fontId="7" fillId="0" borderId="6" xfId="3" applyNumberFormat="1" applyFont="1" applyBorder="1" applyAlignment="1" applyProtection="1">
      <alignment vertical="center" wrapText="1"/>
      <protection hidden="1"/>
    </xf>
    <xf numFmtId="0" fontId="7" fillId="0" borderId="1" xfId="3" applyFont="1" applyBorder="1" applyAlignment="1" applyProtection="1">
      <alignment horizontal="center" wrapText="1"/>
      <protection hidden="1"/>
    </xf>
    <xf numFmtId="0" fontId="5" fillId="0" borderId="1" xfId="3" applyFont="1" applyBorder="1" applyAlignment="1" applyProtection="1">
      <alignment horizontal="center" vertical="center" wrapText="1"/>
      <protection hidden="1"/>
    </xf>
    <xf numFmtId="0" fontId="5" fillId="0" borderId="2" xfId="3" applyFont="1" applyBorder="1" applyAlignment="1" applyProtection="1">
      <alignment horizontal="center" vertical="center" wrapText="1"/>
      <protection hidden="1"/>
    </xf>
    <xf numFmtId="0" fontId="6" fillId="0" borderId="1" xfId="3" applyFont="1" applyBorder="1" applyAlignment="1" applyProtection="1">
      <alignment horizontal="center" vertical="center" wrapText="1"/>
      <protection hidden="1"/>
    </xf>
    <xf numFmtId="0" fontId="6" fillId="0" borderId="2" xfId="3" applyFont="1" applyBorder="1" applyAlignment="1" applyProtection="1">
      <alignment horizontal="center" vertical="center" wrapText="1"/>
      <protection hidden="1"/>
    </xf>
    <xf numFmtId="0" fontId="6" fillId="3" borderId="2" xfId="3" applyFont="1" applyFill="1" applyBorder="1" applyAlignment="1" applyProtection="1">
      <alignment horizontal="center" vertical="center" wrapText="1"/>
      <protection hidden="1"/>
    </xf>
    <xf numFmtId="0" fontId="6" fillId="3" borderId="3" xfId="3" applyFont="1" applyFill="1" applyBorder="1" applyAlignment="1" applyProtection="1">
      <alignment horizontal="center" vertical="center" wrapText="1"/>
      <protection hidden="1"/>
    </xf>
    <xf numFmtId="0" fontId="6" fillId="6" borderId="1" xfId="3" applyFont="1" applyFill="1" applyBorder="1" applyAlignment="1" applyProtection="1">
      <alignment horizontal="center"/>
      <protection hidden="1"/>
    </xf>
    <xf numFmtId="166" fontId="6" fillId="7" borderId="1" xfId="3" applyNumberFormat="1" applyFont="1" applyFill="1" applyBorder="1" applyAlignment="1" applyProtection="1">
      <alignment horizontal="center" vertical="center" wrapText="1"/>
      <protection hidden="1"/>
    </xf>
    <xf numFmtId="166" fontId="6" fillId="7" borderId="2" xfId="3" applyNumberFormat="1" applyFont="1" applyFill="1" applyBorder="1" applyAlignment="1" applyProtection="1">
      <alignment horizontal="center" vertical="center" wrapText="1"/>
      <protection hidden="1"/>
    </xf>
    <xf numFmtId="9" fontId="5" fillId="2" borderId="1" xfId="3" applyNumberFormat="1" applyFont="1" applyFill="1" applyBorder="1" applyAlignment="1" applyProtection="1">
      <alignment horizontal="center"/>
      <protection hidden="1"/>
    </xf>
    <xf numFmtId="9" fontId="5" fillId="10" borderId="4" xfId="3" applyNumberFormat="1" applyFont="1" applyFill="1" applyBorder="1" applyAlignment="1" applyProtection="1">
      <alignment horizontal="center"/>
      <protection hidden="1"/>
    </xf>
    <xf numFmtId="9" fontId="6" fillId="5" borderId="1" xfId="3" applyNumberFormat="1" applyFont="1" applyFill="1" applyBorder="1" applyAlignment="1" applyProtection="1">
      <alignment horizontal="center" vertical="center" wrapText="1"/>
      <protection locked="0" hidden="1"/>
    </xf>
    <xf numFmtId="9" fontId="6" fillId="5" borderId="2" xfId="3" applyNumberFormat="1" applyFont="1" applyFill="1" applyBorder="1" applyAlignment="1" applyProtection="1">
      <alignment horizontal="center" vertical="center" wrapText="1"/>
      <protection locked="0" hidden="1"/>
    </xf>
    <xf numFmtId="9" fontId="6" fillId="4" borderId="1" xfId="3" applyNumberFormat="1" applyFont="1" applyFill="1" applyBorder="1" applyAlignment="1" applyProtection="1">
      <alignment horizontal="center" vertical="center" wrapText="1"/>
      <protection locked="0" hidden="1"/>
    </xf>
    <xf numFmtId="9" fontId="6" fillId="4" borderId="2" xfId="3" applyNumberFormat="1" applyFont="1" applyFill="1" applyBorder="1" applyAlignment="1" applyProtection="1">
      <alignment horizontal="center" vertical="center" wrapText="1"/>
      <protection locked="0" hidden="1"/>
    </xf>
    <xf numFmtId="166" fontId="6" fillId="4" borderId="1" xfId="3" applyNumberFormat="1" applyFont="1" applyFill="1" applyBorder="1" applyAlignment="1" applyProtection="1">
      <alignment horizontal="center" vertical="center" wrapText="1"/>
      <protection hidden="1"/>
    </xf>
    <xf numFmtId="166" fontId="6" fillId="4" borderId="2" xfId="3" applyNumberFormat="1" applyFont="1" applyFill="1" applyBorder="1" applyAlignment="1" applyProtection="1">
      <alignment horizontal="center" vertical="center" wrapText="1"/>
      <protection hidden="1"/>
    </xf>
    <xf numFmtId="166" fontId="6" fillId="8" borderId="1" xfId="3" applyNumberFormat="1" applyFont="1" applyFill="1" applyBorder="1" applyAlignment="1" applyProtection="1">
      <alignment horizontal="center" vertical="center" wrapText="1"/>
      <protection hidden="1"/>
    </xf>
    <xf numFmtId="166" fontId="6" fillId="8" borderId="2" xfId="3" applyNumberFormat="1" applyFont="1" applyFill="1" applyBorder="1" applyAlignment="1" applyProtection="1">
      <alignment horizontal="center" vertical="center" wrapText="1"/>
      <protection hidden="1"/>
    </xf>
    <xf numFmtId="9" fontId="6" fillId="7" borderId="1" xfId="3" applyNumberFormat="1" applyFont="1" applyFill="1" applyBorder="1" applyAlignment="1" applyProtection="1">
      <alignment horizontal="center" wrapText="1"/>
      <protection hidden="1"/>
    </xf>
    <xf numFmtId="9" fontId="7" fillId="7" borderId="1" xfId="3" applyNumberFormat="1" applyFont="1" applyFill="1" applyBorder="1" applyAlignment="1" applyProtection="1">
      <alignment horizontal="center" wrapText="1"/>
      <protection hidden="1"/>
    </xf>
    <xf numFmtId="166" fontId="6" fillId="9" borderId="2" xfId="3" applyNumberFormat="1" applyFont="1" applyFill="1" applyBorder="1" applyAlignment="1" applyProtection="1">
      <alignment horizontal="center" vertical="center" wrapText="1"/>
      <protection hidden="1"/>
    </xf>
    <xf numFmtId="166" fontId="6" fillId="9" borderId="3" xfId="3" applyNumberFormat="1" applyFont="1" applyFill="1" applyBorder="1" applyAlignment="1" applyProtection="1">
      <alignment horizontal="center" vertical="center" wrapText="1"/>
      <protection hidden="1"/>
    </xf>
  </cellXfs>
  <cellStyles count="7">
    <cellStyle name="Millares" xfId="1" builtinId="3"/>
    <cellStyle name="Millares [0]" xfId="6" builtinId="6"/>
    <cellStyle name="Normal" xfId="0" builtinId="0"/>
    <cellStyle name="Normal 10" xfId="3" xr:uid="{00000000-0005-0000-0000-000003000000}"/>
    <cellStyle name="Normal 2" xfId="4" xr:uid="{00000000-0005-0000-0000-000004000000}"/>
    <cellStyle name="Normal 3" xfId="5" xr:uid="{00000000-0005-0000-0000-000005000000}"/>
    <cellStyle name="Porcentaje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7EF083"/>
      <color rgb="FF00FF00"/>
      <color rgb="FF99FF66"/>
      <color rgb="FFDBD848"/>
      <color rgb="FF0066FF"/>
      <color rgb="FF92F3F8"/>
      <color rgb="FFF3FB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43"/>
  <sheetViews>
    <sheetView topLeftCell="H1" zoomScale="90" zoomScaleNormal="90" workbookViewId="0">
      <pane ySplit="3" topLeftCell="A4" activePane="bottomLeft" state="frozen"/>
      <selection activeCell="A3" sqref="A3"/>
      <selection pane="bottomLeft" activeCell="M4" sqref="M4"/>
    </sheetView>
  </sheetViews>
  <sheetFormatPr baseColWidth="10" defaultColWidth="11.42578125" defaultRowHeight="13.5" x14ac:dyDescent="0.25"/>
  <cols>
    <col min="1" max="1" width="7.7109375" style="14" customWidth="1"/>
    <col min="2" max="2" width="44.42578125" style="16" customWidth="1"/>
    <col min="3" max="3" width="8.42578125" style="15" customWidth="1"/>
    <col min="4" max="4" width="8.85546875" style="17" customWidth="1"/>
    <col min="5" max="5" width="16.42578125" style="17" customWidth="1"/>
    <col min="6" max="6" width="15.42578125" style="17" customWidth="1"/>
    <col min="7" max="7" width="9.7109375" style="17" customWidth="1"/>
    <col min="8" max="8" width="13.85546875" style="17" customWidth="1"/>
    <col min="9" max="9" width="10.42578125" style="17" customWidth="1"/>
    <col min="10" max="10" width="18" style="18" customWidth="1"/>
    <col min="11" max="11" width="17" style="19" customWidth="1"/>
    <col min="12" max="12" width="17.140625" style="19" customWidth="1"/>
    <col min="13" max="13" width="18" style="19" customWidth="1"/>
    <col min="14" max="14" width="18.7109375" style="19" customWidth="1"/>
    <col min="15" max="15" width="17" style="19" customWidth="1"/>
    <col min="16" max="16" width="15" style="3" customWidth="1"/>
    <col min="17" max="17" width="16" style="3" customWidth="1"/>
    <col min="18" max="18" width="15.42578125" style="3" customWidth="1"/>
    <col min="19" max="19" width="16.140625" style="3" customWidth="1"/>
    <col min="20" max="20" width="17" style="3" customWidth="1"/>
    <col min="21" max="21" width="17" style="3" hidden="1" customWidth="1"/>
    <col min="22" max="22" width="17" style="3" customWidth="1"/>
    <col min="23" max="23" width="14.42578125" style="3" customWidth="1"/>
    <col min="24" max="24" width="13.7109375" style="3" customWidth="1"/>
    <col min="25" max="25" width="16.7109375" style="3" customWidth="1"/>
    <col min="26" max="27" width="11.42578125" style="3"/>
    <col min="28" max="16384" width="11.42578125" style="1"/>
  </cols>
  <sheetData>
    <row r="1" spans="1:27" ht="39.75" customHeight="1" x14ac:dyDescent="0.25">
      <c r="A1" s="88" t="s">
        <v>0</v>
      </c>
      <c r="B1" s="90" t="s">
        <v>1</v>
      </c>
      <c r="C1" s="92" t="s">
        <v>12</v>
      </c>
      <c r="D1" s="90" t="s">
        <v>2</v>
      </c>
      <c r="E1" s="94" t="s">
        <v>7</v>
      </c>
      <c r="F1" s="94"/>
      <c r="G1" s="94"/>
      <c r="H1" s="94"/>
      <c r="I1" s="94"/>
      <c r="J1" s="107" t="s">
        <v>3</v>
      </c>
      <c r="K1" s="108"/>
      <c r="L1" s="108"/>
      <c r="M1" s="108"/>
      <c r="N1" s="108"/>
      <c r="O1" s="108"/>
      <c r="P1" s="108"/>
      <c r="Q1" s="97" t="s">
        <v>4</v>
      </c>
      <c r="R1" s="97"/>
      <c r="S1" s="97"/>
      <c r="T1" s="97"/>
      <c r="U1" s="22"/>
      <c r="V1" s="98" t="s">
        <v>23</v>
      </c>
      <c r="W1" s="98"/>
      <c r="X1" s="98"/>
      <c r="Y1" s="24"/>
    </row>
    <row r="2" spans="1:27" ht="41.25" customHeight="1" x14ac:dyDescent="0.25">
      <c r="A2" s="88"/>
      <c r="B2" s="90"/>
      <c r="C2" s="93"/>
      <c r="D2" s="90"/>
      <c r="E2" s="4" t="s">
        <v>8</v>
      </c>
      <c r="F2" s="4" t="s">
        <v>9</v>
      </c>
      <c r="G2" s="5" t="s">
        <v>10</v>
      </c>
      <c r="H2" s="5" t="s">
        <v>11</v>
      </c>
      <c r="I2" s="99" t="s">
        <v>7</v>
      </c>
      <c r="J2" s="101" t="s">
        <v>20</v>
      </c>
      <c r="K2" s="103" t="s">
        <v>21</v>
      </c>
      <c r="L2" s="103" t="s">
        <v>22</v>
      </c>
      <c r="M2" s="20" t="s">
        <v>17</v>
      </c>
      <c r="N2" s="20" t="s">
        <v>18</v>
      </c>
      <c r="O2" s="20" t="s">
        <v>19</v>
      </c>
      <c r="P2" s="103" t="s">
        <v>5</v>
      </c>
      <c r="Q2" s="105" t="s">
        <v>15</v>
      </c>
      <c r="R2" s="105" t="s">
        <v>13</v>
      </c>
      <c r="S2" s="105" t="s">
        <v>14</v>
      </c>
      <c r="T2" s="105" t="s">
        <v>6</v>
      </c>
      <c r="U2" s="23"/>
      <c r="V2" s="109" t="s">
        <v>24</v>
      </c>
      <c r="W2" s="109" t="str">
        <f>P2</f>
        <v>VR. HISTÓRICO DE REFERENCIA</v>
      </c>
      <c r="X2" s="109" t="str">
        <f>T2</f>
        <v>VR. DE MERCADO DE REFERENCIA</v>
      </c>
      <c r="Y2" s="95" t="s">
        <v>16</v>
      </c>
    </row>
    <row r="3" spans="1:27" ht="24.75" customHeight="1" x14ac:dyDescent="0.25">
      <c r="A3" s="89"/>
      <c r="B3" s="91"/>
      <c r="C3" s="93"/>
      <c r="D3" s="91"/>
      <c r="E3" s="44"/>
      <c r="F3" s="44"/>
      <c r="G3" s="45"/>
      <c r="H3" s="46"/>
      <c r="I3" s="100"/>
      <c r="J3" s="102"/>
      <c r="K3" s="104"/>
      <c r="L3" s="104"/>
      <c r="M3" s="47">
        <v>1.61E-2</v>
      </c>
      <c r="N3" s="47">
        <v>5.62E-2</v>
      </c>
      <c r="O3" s="47">
        <v>0.13120000000000001</v>
      </c>
      <c r="P3" s="104"/>
      <c r="Q3" s="106"/>
      <c r="R3" s="106"/>
      <c r="S3" s="106"/>
      <c r="T3" s="106"/>
      <c r="U3" s="48"/>
      <c r="V3" s="110"/>
      <c r="W3" s="110"/>
      <c r="X3" s="110"/>
      <c r="Y3" s="96"/>
    </row>
    <row r="4" spans="1:27" s="2" customFormat="1" ht="39" customHeight="1" x14ac:dyDescent="0.25">
      <c r="A4" s="60">
        <v>1</v>
      </c>
      <c r="B4" s="49"/>
      <c r="C4" s="49"/>
      <c r="D4" s="26"/>
      <c r="E4" s="50"/>
      <c r="F4" s="50"/>
      <c r="G4" s="25"/>
      <c r="H4" s="6"/>
      <c r="I4" s="6"/>
      <c r="J4" s="7"/>
      <c r="K4" s="7"/>
      <c r="L4" s="7"/>
      <c r="M4" s="8">
        <f>IFERROR(J4*(1+$M$3)*(1+$N$3)*(1+$O$3),"")</f>
        <v>0</v>
      </c>
      <c r="N4" s="8">
        <f>IFERROR(K4*((1+$N$3)*(1+$O$3)),"")</f>
        <v>0</v>
      </c>
      <c r="O4" s="9">
        <f>IFERROR(L4*(1+$O$3),"")</f>
        <v>0</v>
      </c>
      <c r="P4" s="10">
        <f>+O4</f>
        <v>0</v>
      </c>
      <c r="Q4" s="51"/>
      <c r="R4" s="10"/>
      <c r="S4" s="11"/>
      <c r="T4" s="10">
        <f t="shared" ref="T4:T42" si="0">MIN(Q4:S4)</f>
        <v>0</v>
      </c>
      <c r="U4" s="10"/>
      <c r="V4" s="10">
        <f>+I4</f>
        <v>0</v>
      </c>
      <c r="W4" s="10">
        <f>P4</f>
        <v>0</v>
      </c>
      <c r="X4" s="10">
        <f>T4</f>
        <v>0</v>
      </c>
      <c r="Y4" s="10">
        <f>+X4</f>
        <v>0</v>
      </c>
      <c r="Z4" s="12"/>
      <c r="AA4" s="12"/>
    </row>
    <row r="5" spans="1:27" x14ac:dyDescent="0.25">
      <c r="A5" s="59">
        <v>2</v>
      </c>
      <c r="B5" s="49"/>
      <c r="C5" s="49"/>
      <c r="D5" s="26"/>
      <c r="E5" s="50"/>
      <c r="F5" s="50"/>
      <c r="G5" s="25"/>
      <c r="H5" s="21"/>
      <c r="I5" s="6"/>
      <c r="J5" s="7"/>
      <c r="K5" s="7"/>
      <c r="L5" s="7"/>
      <c r="M5" s="8">
        <f>IFERROR(J5*(1+$M$3)*(1+$N$3)*(1+$O$3),"")</f>
        <v>0</v>
      </c>
      <c r="N5" s="8">
        <f>IFERROR(K5*((1+$N$3)*(1+$O$3)),"")</f>
        <v>0</v>
      </c>
      <c r="O5" s="9">
        <f>IFERROR(L5*(1+$O$3),"")</f>
        <v>0</v>
      </c>
      <c r="P5" s="10">
        <f t="shared" ref="P5:P42" si="1">+O5</f>
        <v>0</v>
      </c>
      <c r="Q5" s="51"/>
      <c r="R5" s="10"/>
      <c r="S5" s="13"/>
      <c r="T5" s="10">
        <f t="shared" si="0"/>
        <v>0</v>
      </c>
      <c r="U5" s="10"/>
      <c r="V5" s="10">
        <f t="shared" ref="V5:V42" si="2">+I5</f>
        <v>0</v>
      </c>
      <c r="W5" s="10">
        <f t="shared" ref="W5:W39" si="3">P5</f>
        <v>0</v>
      </c>
      <c r="X5" s="10">
        <f t="shared" ref="X5:X42" si="4">T5</f>
        <v>0</v>
      </c>
      <c r="Y5" s="10">
        <f t="shared" ref="Y5:Y42" si="5">+X5</f>
        <v>0</v>
      </c>
    </row>
    <row r="6" spans="1:27" x14ac:dyDescent="0.25">
      <c r="A6" s="59">
        <v>3</v>
      </c>
      <c r="B6" s="49"/>
      <c r="C6" s="49"/>
      <c r="D6" s="26"/>
      <c r="E6" s="50"/>
      <c r="F6" s="50"/>
      <c r="G6" s="27"/>
      <c r="H6" s="28"/>
      <c r="I6" s="29"/>
      <c r="J6" s="30"/>
      <c r="K6" s="30"/>
      <c r="L6" s="30"/>
      <c r="M6" s="9">
        <f t="shared" ref="M6:M42" si="6">IFERROR(J6*(1+$M$3)*(1+$N$3)*(1+$O$3),"")</f>
        <v>0</v>
      </c>
      <c r="N6" s="9">
        <f>IFERROR(K6*((1+$N$3)*(1+$O$3)),"")</f>
        <v>0</v>
      </c>
      <c r="O6" s="9">
        <f t="shared" ref="O6:O42" si="7">IFERROR(L6*(1+$O$3),"")</f>
        <v>0</v>
      </c>
      <c r="P6" s="10">
        <f t="shared" si="1"/>
        <v>0</v>
      </c>
      <c r="Q6" s="52"/>
      <c r="R6" s="10"/>
      <c r="S6" s="13"/>
      <c r="T6" s="10">
        <f t="shared" si="0"/>
        <v>0</v>
      </c>
      <c r="U6" s="10"/>
      <c r="V6" s="10">
        <f t="shared" si="2"/>
        <v>0</v>
      </c>
      <c r="W6" s="10">
        <f t="shared" si="3"/>
        <v>0</v>
      </c>
      <c r="X6" s="10">
        <f t="shared" si="4"/>
        <v>0</v>
      </c>
      <c r="Y6" s="10">
        <f t="shared" si="5"/>
        <v>0</v>
      </c>
    </row>
    <row r="7" spans="1:27" ht="28.5" customHeight="1" x14ac:dyDescent="0.25">
      <c r="A7" s="60">
        <v>4</v>
      </c>
      <c r="B7" s="49"/>
      <c r="C7" s="49"/>
      <c r="D7" s="26"/>
      <c r="E7" s="50"/>
      <c r="F7" s="50"/>
      <c r="G7" s="27"/>
      <c r="H7" s="28"/>
      <c r="I7" s="29"/>
      <c r="J7" s="30"/>
      <c r="K7" s="30"/>
      <c r="L7" s="30"/>
      <c r="M7" s="9">
        <f t="shared" si="6"/>
        <v>0</v>
      </c>
      <c r="N7" s="9">
        <f t="shared" ref="N7:N42" si="8">IFERROR(K7*((1+$N$3)*(1+$O$3)),"")</f>
        <v>0</v>
      </c>
      <c r="O7" s="9">
        <f t="shared" si="7"/>
        <v>0</v>
      </c>
      <c r="P7" s="10">
        <f t="shared" si="1"/>
        <v>0</v>
      </c>
      <c r="Q7" s="52"/>
      <c r="R7" s="10"/>
      <c r="S7" s="13"/>
      <c r="T7" s="10">
        <f t="shared" si="0"/>
        <v>0</v>
      </c>
      <c r="U7" s="10"/>
      <c r="V7" s="10">
        <f t="shared" si="2"/>
        <v>0</v>
      </c>
      <c r="W7" s="10">
        <f t="shared" si="3"/>
        <v>0</v>
      </c>
      <c r="X7" s="10">
        <f t="shared" si="4"/>
        <v>0</v>
      </c>
      <c r="Y7" s="10">
        <f t="shared" si="5"/>
        <v>0</v>
      </c>
    </row>
    <row r="8" spans="1:27" ht="25.5" customHeight="1" x14ac:dyDescent="0.25">
      <c r="A8" s="59">
        <v>5</v>
      </c>
      <c r="B8" s="49"/>
      <c r="C8" s="49"/>
      <c r="D8" s="26"/>
      <c r="E8" s="50"/>
      <c r="F8" s="50"/>
      <c r="G8" s="27"/>
      <c r="H8" s="28"/>
      <c r="I8" s="29"/>
      <c r="J8" s="30"/>
      <c r="K8" s="30"/>
      <c r="L8" s="30"/>
      <c r="M8" s="9">
        <f t="shared" si="6"/>
        <v>0</v>
      </c>
      <c r="N8" s="9">
        <f t="shared" si="8"/>
        <v>0</v>
      </c>
      <c r="O8" s="9">
        <f t="shared" si="7"/>
        <v>0</v>
      </c>
      <c r="P8" s="10">
        <f t="shared" si="1"/>
        <v>0</v>
      </c>
      <c r="Q8" s="52"/>
      <c r="R8" s="10"/>
      <c r="S8" s="13"/>
      <c r="T8" s="10">
        <f t="shared" si="0"/>
        <v>0</v>
      </c>
      <c r="U8" s="10"/>
      <c r="V8" s="10">
        <f t="shared" si="2"/>
        <v>0</v>
      </c>
      <c r="W8" s="10">
        <f t="shared" si="3"/>
        <v>0</v>
      </c>
      <c r="X8" s="10">
        <f t="shared" si="4"/>
        <v>0</v>
      </c>
      <c r="Y8" s="10">
        <f t="shared" si="5"/>
        <v>0</v>
      </c>
    </row>
    <row r="9" spans="1:27" ht="37.5" customHeight="1" x14ac:dyDescent="0.25">
      <c r="A9" s="59">
        <v>6</v>
      </c>
      <c r="B9" s="49"/>
      <c r="C9" s="49"/>
      <c r="D9" s="26"/>
      <c r="E9" s="50"/>
      <c r="F9" s="50"/>
      <c r="G9" s="27"/>
      <c r="H9" s="31"/>
      <c r="I9" s="29"/>
      <c r="J9" s="30"/>
      <c r="K9" s="30"/>
      <c r="L9" s="30"/>
      <c r="M9" s="9">
        <f t="shared" si="6"/>
        <v>0</v>
      </c>
      <c r="N9" s="9">
        <f t="shared" si="8"/>
        <v>0</v>
      </c>
      <c r="O9" s="9">
        <f t="shared" si="7"/>
        <v>0</v>
      </c>
      <c r="P9" s="10">
        <f t="shared" si="1"/>
        <v>0</v>
      </c>
      <c r="Q9" s="52"/>
      <c r="R9" s="10"/>
      <c r="S9" s="13"/>
      <c r="T9" s="10">
        <f t="shared" si="0"/>
        <v>0</v>
      </c>
      <c r="U9" s="10"/>
      <c r="V9" s="10">
        <f t="shared" si="2"/>
        <v>0</v>
      </c>
      <c r="W9" s="10">
        <f t="shared" si="3"/>
        <v>0</v>
      </c>
      <c r="X9" s="10">
        <f t="shared" si="4"/>
        <v>0</v>
      </c>
      <c r="Y9" s="10">
        <f t="shared" si="5"/>
        <v>0</v>
      </c>
    </row>
    <row r="10" spans="1:27" ht="36" customHeight="1" x14ac:dyDescent="0.25">
      <c r="A10" s="60">
        <v>7</v>
      </c>
      <c r="B10" s="49"/>
      <c r="C10" s="49"/>
      <c r="D10" s="26"/>
      <c r="E10" s="50"/>
      <c r="F10" s="50"/>
      <c r="G10" s="27"/>
      <c r="H10" s="31"/>
      <c r="I10" s="29"/>
      <c r="J10" s="30"/>
      <c r="K10" s="30"/>
      <c r="L10" s="30"/>
      <c r="M10" s="9">
        <f t="shared" si="6"/>
        <v>0</v>
      </c>
      <c r="N10" s="9">
        <f t="shared" si="8"/>
        <v>0</v>
      </c>
      <c r="O10" s="9">
        <f t="shared" si="7"/>
        <v>0</v>
      </c>
      <c r="P10" s="10">
        <f t="shared" si="1"/>
        <v>0</v>
      </c>
      <c r="Q10" s="52"/>
      <c r="R10" s="10"/>
      <c r="S10" s="13"/>
      <c r="T10" s="10">
        <f t="shared" si="0"/>
        <v>0</v>
      </c>
      <c r="U10" s="10"/>
      <c r="V10" s="10">
        <f t="shared" si="2"/>
        <v>0</v>
      </c>
      <c r="W10" s="10">
        <f t="shared" si="3"/>
        <v>0</v>
      </c>
      <c r="X10" s="10">
        <f t="shared" si="4"/>
        <v>0</v>
      </c>
      <c r="Y10" s="10">
        <f t="shared" si="5"/>
        <v>0</v>
      </c>
    </row>
    <row r="11" spans="1:27" ht="40.5" customHeight="1" x14ac:dyDescent="0.25">
      <c r="A11" s="59">
        <v>8</v>
      </c>
      <c r="B11" s="49"/>
      <c r="C11" s="49"/>
      <c r="D11" s="26"/>
      <c r="E11" s="50"/>
      <c r="F11" s="50"/>
      <c r="G11" s="27"/>
      <c r="H11" s="32"/>
      <c r="I11" s="29"/>
      <c r="J11" s="30"/>
      <c r="K11" s="30"/>
      <c r="L11" s="30"/>
      <c r="M11" s="9">
        <f t="shared" si="6"/>
        <v>0</v>
      </c>
      <c r="N11" s="9">
        <f t="shared" si="8"/>
        <v>0</v>
      </c>
      <c r="O11" s="9">
        <f t="shared" si="7"/>
        <v>0</v>
      </c>
      <c r="P11" s="10">
        <f t="shared" si="1"/>
        <v>0</v>
      </c>
      <c r="Q11" s="52"/>
      <c r="R11" s="10"/>
      <c r="S11" s="13"/>
      <c r="T11" s="10">
        <f t="shared" si="0"/>
        <v>0</v>
      </c>
      <c r="U11" s="10"/>
      <c r="V11" s="10">
        <f t="shared" si="2"/>
        <v>0</v>
      </c>
      <c r="W11" s="10">
        <f t="shared" si="3"/>
        <v>0</v>
      </c>
      <c r="X11" s="10">
        <f t="shared" si="4"/>
        <v>0</v>
      </c>
      <c r="Y11" s="10">
        <f t="shared" si="5"/>
        <v>0</v>
      </c>
    </row>
    <row r="12" spans="1:27" x14ac:dyDescent="0.25">
      <c r="A12" s="59">
        <v>9</v>
      </c>
      <c r="B12" s="49"/>
      <c r="C12" s="49"/>
      <c r="D12" s="26"/>
      <c r="E12" s="50"/>
      <c r="F12" s="50"/>
      <c r="G12" s="27"/>
      <c r="H12" s="31"/>
      <c r="I12" s="29"/>
      <c r="J12" s="30"/>
      <c r="K12" s="30"/>
      <c r="L12" s="30"/>
      <c r="M12" s="9">
        <f t="shared" si="6"/>
        <v>0</v>
      </c>
      <c r="N12" s="9">
        <f t="shared" si="8"/>
        <v>0</v>
      </c>
      <c r="O12" s="9">
        <f t="shared" si="7"/>
        <v>0</v>
      </c>
      <c r="P12" s="10">
        <f t="shared" si="1"/>
        <v>0</v>
      </c>
      <c r="Q12" s="52"/>
      <c r="R12" s="10"/>
      <c r="S12" s="13"/>
      <c r="T12" s="10">
        <f t="shared" si="0"/>
        <v>0</v>
      </c>
      <c r="U12" s="10"/>
      <c r="V12" s="10">
        <f t="shared" si="2"/>
        <v>0</v>
      </c>
      <c r="W12" s="10">
        <f t="shared" si="3"/>
        <v>0</v>
      </c>
      <c r="X12" s="10">
        <f t="shared" si="4"/>
        <v>0</v>
      </c>
      <c r="Y12" s="10">
        <f t="shared" si="5"/>
        <v>0</v>
      </c>
    </row>
    <row r="13" spans="1:27" x14ac:dyDescent="0.25">
      <c r="A13" s="60">
        <v>10</v>
      </c>
      <c r="B13" s="49"/>
      <c r="C13" s="49"/>
      <c r="D13" s="53"/>
      <c r="E13" s="50"/>
      <c r="F13" s="50"/>
      <c r="G13" s="27"/>
      <c r="H13" s="31"/>
      <c r="I13" s="29"/>
      <c r="J13" s="30"/>
      <c r="K13" s="30"/>
      <c r="L13" s="30"/>
      <c r="M13" s="9">
        <f t="shared" si="6"/>
        <v>0</v>
      </c>
      <c r="N13" s="9">
        <f t="shared" si="8"/>
        <v>0</v>
      </c>
      <c r="O13" s="9">
        <f t="shared" si="7"/>
        <v>0</v>
      </c>
      <c r="P13" s="10">
        <f t="shared" si="1"/>
        <v>0</v>
      </c>
      <c r="Q13" s="52"/>
      <c r="R13" s="10"/>
      <c r="S13" s="13"/>
      <c r="T13" s="10">
        <f t="shared" si="0"/>
        <v>0</v>
      </c>
      <c r="U13" s="10"/>
      <c r="V13" s="10">
        <f t="shared" si="2"/>
        <v>0</v>
      </c>
      <c r="W13" s="10">
        <f t="shared" si="3"/>
        <v>0</v>
      </c>
      <c r="X13" s="10">
        <f t="shared" si="4"/>
        <v>0</v>
      </c>
      <c r="Y13" s="10">
        <f t="shared" si="5"/>
        <v>0</v>
      </c>
    </row>
    <row r="14" spans="1:27" x14ac:dyDescent="0.25">
      <c r="A14" s="59">
        <v>11</v>
      </c>
      <c r="B14" s="49"/>
      <c r="C14" s="49"/>
      <c r="D14" s="53"/>
      <c r="E14" s="50"/>
      <c r="F14" s="50"/>
      <c r="G14" s="27"/>
      <c r="H14" s="31"/>
      <c r="I14" s="29"/>
      <c r="J14" s="30"/>
      <c r="K14" s="30"/>
      <c r="L14" s="30"/>
      <c r="M14" s="9">
        <f t="shared" si="6"/>
        <v>0</v>
      </c>
      <c r="N14" s="9">
        <f t="shared" si="8"/>
        <v>0</v>
      </c>
      <c r="O14" s="9">
        <f t="shared" si="7"/>
        <v>0</v>
      </c>
      <c r="P14" s="10">
        <f t="shared" si="1"/>
        <v>0</v>
      </c>
      <c r="Q14" s="52"/>
      <c r="R14" s="10"/>
      <c r="S14" s="13"/>
      <c r="T14" s="10">
        <f t="shared" si="0"/>
        <v>0</v>
      </c>
      <c r="U14" s="10"/>
      <c r="V14" s="10">
        <f t="shared" si="2"/>
        <v>0</v>
      </c>
      <c r="W14" s="10">
        <f t="shared" si="3"/>
        <v>0</v>
      </c>
      <c r="X14" s="10">
        <f t="shared" si="4"/>
        <v>0</v>
      </c>
      <c r="Y14" s="10">
        <f t="shared" si="5"/>
        <v>0</v>
      </c>
    </row>
    <row r="15" spans="1:27" x14ac:dyDescent="0.25">
      <c r="A15" s="59">
        <v>12</v>
      </c>
      <c r="B15" s="49"/>
      <c r="C15" s="49"/>
      <c r="D15" s="53"/>
      <c r="E15" s="50"/>
      <c r="F15" s="50"/>
      <c r="G15" s="27"/>
      <c r="H15" s="31"/>
      <c r="I15" s="29"/>
      <c r="J15" s="30"/>
      <c r="K15" s="30"/>
      <c r="L15" s="30"/>
      <c r="M15" s="9">
        <f t="shared" si="6"/>
        <v>0</v>
      </c>
      <c r="N15" s="9">
        <f t="shared" si="8"/>
        <v>0</v>
      </c>
      <c r="O15" s="9">
        <f t="shared" si="7"/>
        <v>0</v>
      </c>
      <c r="P15" s="10">
        <f t="shared" si="1"/>
        <v>0</v>
      </c>
      <c r="Q15" s="52"/>
      <c r="R15" s="10"/>
      <c r="S15" s="13"/>
      <c r="T15" s="10">
        <f t="shared" si="0"/>
        <v>0</v>
      </c>
      <c r="U15" s="10"/>
      <c r="V15" s="10">
        <f t="shared" si="2"/>
        <v>0</v>
      </c>
      <c r="W15" s="10">
        <f t="shared" si="3"/>
        <v>0</v>
      </c>
      <c r="X15" s="10">
        <f t="shared" si="4"/>
        <v>0</v>
      </c>
      <c r="Y15" s="10">
        <f t="shared" si="5"/>
        <v>0</v>
      </c>
    </row>
    <row r="16" spans="1:27" x14ac:dyDescent="0.25">
      <c r="A16" s="60">
        <v>13</v>
      </c>
      <c r="B16" s="49"/>
      <c r="C16" s="49"/>
      <c r="D16" s="53"/>
      <c r="E16" s="50"/>
      <c r="F16" s="50"/>
      <c r="G16" s="27"/>
      <c r="H16" s="31"/>
      <c r="I16" s="29"/>
      <c r="J16" s="30"/>
      <c r="K16" s="30"/>
      <c r="L16" s="30"/>
      <c r="M16" s="9">
        <f t="shared" si="6"/>
        <v>0</v>
      </c>
      <c r="N16" s="9">
        <f t="shared" si="8"/>
        <v>0</v>
      </c>
      <c r="O16" s="9">
        <f t="shared" si="7"/>
        <v>0</v>
      </c>
      <c r="P16" s="10">
        <f t="shared" si="1"/>
        <v>0</v>
      </c>
      <c r="Q16" s="52"/>
      <c r="R16" s="10"/>
      <c r="S16" s="13"/>
      <c r="T16" s="10">
        <f t="shared" si="0"/>
        <v>0</v>
      </c>
      <c r="U16" s="10"/>
      <c r="V16" s="10">
        <f t="shared" si="2"/>
        <v>0</v>
      </c>
      <c r="W16" s="10">
        <f t="shared" si="3"/>
        <v>0</v>
      </c>
      <c r="X16" s="10">
        <f t="shared" si="4"/>
        <v>0</v>
      </c>
      <c r="Y16" s="10">
        <f t="shared" si="5"/>
        <v>0</v>
      </c>
    </row>
    <row r="17" spans="1:27" s="41" customFormat="1" x14ac:dyDescent="0.25">
      <c r="A17" s="59">
        <v>14</v>
      </c>
      <c r="B17" s="49"/>
      <c r="C17" s="54"/>
      <c r="D17" s="55"/>
      <c r="E17" s="56"/>
      <c r="F17" s="56"/>
      <c r="G17" s="33"/>
      <c r="H17" s="34"/>
      <c r="I17" s="35"/>
      <c r="J17" s="36"/>
      <c r="K17" s="36"/>
      <c r="L17" s="36"/>
      <c r="M17" s="37">
        <f t="shared" si="6"/>
        <v>0</v>
      </c>
      <c r="N17" s="37">
        <f t="shared" si="8"/>
        <v>0</v>
      </c>
      <c r="O17" s="37">
        <f t="shared" si="7"/>
        <v>0</v>
      </c>
      <c r="P17" s="38">
        <f t="shared" si="1"/>
        <v>0</v>
      </c>
      <c r="Q17" s="57"/>
      <c r="R17" s="38"/>
      <c r="S17" s="39"/>
      <c r="T17" s="38">
        <f t="shared" si="0"/>
        <v>0</v>
      </c>
      <c r="U17" s="38"/>
      <c r="V17" s="38">
        <f t="shared" si="2"/>
        <v>0</v>
      </c>
      <c r="W17" s="38">
        <f t="shared" si="3"/>
        <v>0</v>
      </c>
      <c r="X17" s="38">
        <f t="shared" si="4"/>
        <v>0</v>
      </c>
      <c r="Y17" s="10">
        <f t="shared" si="5"/>
        <v>0</v>
      </c>
      <c r="Z17" s="40"/>
      <c r="AA17" s="40"/>
    </row>
    <row r="18" spans="1:27" x14ac:dyDescent="0.25">
      <c r="A18" s="59">
        <v>15</v>
      </c>
      <c r="B18" s="49"/>
      <c r="C18" s="49"/>
      <c r="D18" s="53"/>
      <c r="E18" s="50"/>
      <c r="F18" s="50"/>
      <c r="G18" s="27"/>
      <c r="H18" s="31"/>
      <c r="I18" s="29"/>
      <c r="J18" s="30"/>
      <c r="K18" s="30"/>
      <c r="L18" s="30"/>
      <c r="M18" s="9">
        <f t="shared" si="6"/>
        <v>0</v>
      </c>
      <c r="N18" s="9">
        <f t="shared" si="8"/>
        <v>0</v>
      </c>
      <c r="O18" s="9">
        <f t="shared" si="7"/>
        <v>0</v>
      </c>
      <c r="P18" s="10">
        <f t="shared" si="1"/>
        <v>0</v>
      </c>
      <c r="Q18" s="52"/>
      <c r="R18" s="10"/>
      <c r="S18" s="13"/>
      <c r="T18" s="10">
        <f t="shared" si="0"/>
        <v>0</v>
      </c>
      <c r="U18" s="10"/>
      <c r="V18" s="10">
        <f t="shared" si="2"/>
        <v>0</v>
      </c>
      <c r="W18" s="10">
        <f t="shared" si="3"/>
        <v>0</v>
      </c>
      <c r="X18" s="10">
        <f t="shared" si="4"/>
        <v>0</v>
      </c>
      <c r="Y18" s="10">
        <f t="shared" si="5"/>
        <v>0</v>
      </c>
    </row>
    <row r="19" spans="1:27" x14ac:dyDescent="0.25">
      <c r="A19" s="60">
        <v>16</v>
      </c>
      <c r="B19" s="49"/>
      <c r="C19" s="49"/>
      <c r="D19" s="53"/>
      <c r="E19" s="50"/>
      <c r="F19" s="50"/>
      <c r="G19" s="27"/>
      <c r="H19" s="31"/>
      <c r="I19" s="29"/>
      <c r="J19" s="30"/>
      <c r="K19" s="30"/>
      <c r="L19" s="30"/>
      <c r="M19" s="9">
        <f>IFERROR(J19*(1+$M$3)*(1+$N$3)*(1+$O$3),"")</f>
        <v>0</v>
      </c>
      <c r="N19" s="9">
        <f>IFERROR(K19*((1+$N$3)*(1+$O$3)),"")</f>
        <v>0</v>
      </c>
      <c r="O19" s="9">
        <f>IFERROR(L19*(1+$O$3),"")</f>
        <v>0</v>
      </c>
      <c r="P19" s="10">
        <f t="shared" si="1"/>
        <v>0</v>
      </c>
      <c r="Q19" s="52"/>
      <c r="R19" s="10"/>
      <c r="S19" s="13"/>
      <c r="T19" s="10">
        <f t="shared" si="0"/>
        <v>0</v>
      </c>
      <c r="U19" s="10"/>
      <c r="V19" s="10">
        <f t="shared" si="2"/>
        <v>0</v>
      </c>
      <c r="W19" s="10">
        <f t="shared" si="3"/>
        <v>0</v>
      </c>
      <c r="X19" s="10">
        <f t="shared" si="4"/>
        <v>0</v>
      </c>
      <c r="Y19" s="10">
        <f t="shared" si="5"/>
        <v>0</v>
      </c>
    </row>
    <row r="20" spans="1:27" x14ac:dyDescent="0.25">
      <c r="A20" s="59">
        <v>17</v>
      </c>
      <c r="B20" s="49"/>
      <c r="C20" s="49"/>
      <c r="D20" s="53"/>
      <c r="E20" s="50"/>
      <c r="F20" s="50"/>
      <c r="G20" s="27"/>
      <c r="H20" s="31"/>
      <c r="I20" s="29"/>
      <c r="J20" s="30"/>
      <c r="K20" s="30"/>
      <c r="L20" s="30"/>
      <c r="M20" s="9">
        <f t="shared" si="6"/>
        <v>0</v>
      </c>
      <c r="N20" s="9">
        <f t="shared" si="8"/>
        <v>0</v>
      </c>
      <c r="O20" s="9">
        <f t="shared" si="7"/>
        <v>0</v>
      </c>
      <c r="P20" s="10">
        <f t="shared" si="1"/>
        <v>0</v>
      </c>
      <c r="Q20" s="52"/>
      <c r="R20" s="10"/>
      <c r="S20" s="13"/>
      <c r="T20" s="10">
        <f t="shared" si="0"/>
        <v>0</v>
      </c>
      <c r="U20" s="10"/>
      <c r="V20" s="10">
        <f t="shared" si="2"/>
        <v>0</v>
      </c>
      <c r="W20" s="10">
        <f t="shared" si="3"/>
        <v>0</v>
      </c>
      <c r="X20" s="10">
        <f t="shared" si="4"/>
        <v>0</v>
      </c>
      <c r="Y20" s="10">
        <f t="shared" si="5"/>
        <v>0</v>
      </c>
    </row>
    <row r="21" spans="1:27" x14ac:dyDescent="0.25">
      <c r="A21" s="59">
        <v>18</v>
      </c>
      <c r="B21" s="49"/>
      <c r="C21" s="49"/>
      <c r="D21" s="53"/>
      <c r="E21" s="50"/>
      <c r="F21" s="50"/>
      <c r="G21" s="27"/>
      <c r="H21" s="31"/>
      <c r="I21" s="29"/>
      <c r="J21" s="30"/>
      <c r="K21" s="30"/>
      <c r="L21" s="30"/>
      <c r="M21" s="9">
        <f t="shared" si="6"/>
        <v>0</v>
      </c>
      <c r="N21" s="9">
        <f t="shared" si="8"/>
        <v>0</v>
      </c>
      <c r="O21" s="9">
        <f t="shared" si="7"/>
        <v>0</v>
      </c>
      <c r="P21" s="10">
        <f t="shared" si="1"/>
        <v>0</v>
      </c>
      <c r="Q21" s="52"/>
      <c r="R21" s="10"/>
      <c r="S21" s="13"/>
      <c r="T21" s="10">
        <f t="shared" si="0"/>
        <v>0</v>
      </c>
      <c r="U21" s="10"/>
      <c r="V21" s="10">
        <f t="shared" si="2"/>
        <v>0</v>
      </c>
      <c r="W21" s="10">
        <f t="shared" si="3"/>
        <v>0</v>
      </c>
      <c r="X21" s="10">
        <f t="shared" si="4"/>
        <v>0</v>
      </c>
      <c r="Y21" s="10">
        <f t="shared" si="5"/>
        <v>0</v>
      </c>
    </row>
    <row r="22" spans="1:27" x14ac:dyDescent="0.25">
      <c r="A22" s="60">
        <v>19</v>
      </c>
      <c r="B22" s="49"/>
      <c r="C22" s="49"/>
      <c r="D22" s="53"/>
      <c r="E22" s="50"/>
      <c r="F22" s="50"/>
      <c r="G22" s="27"/>
      <c r="H22" s="31"/>
      <c r="I22" s="29"/>
      <c r="J22" s="30"/>
      <c r="K22" s="30"/>
      <c r="L22" s="30"/>
      <c r="M22" s="9">
        <f t="shared" si="6"/>
        <v>0</v>
      </c>
      <c r="N22" s="9">
        <f t="shared" si="8"/>
        <v>0</v>
      </c>
      <c r="O22" s="9">
        <f t="shared" si="7"/>
        <v>0</v>
      </c>
      <c r="P22" s="10">
        <f t="shared" si="1"/>
        <v>0</v>
      </c>
      <c r="Q22" s="52"/>
      <c r="R22" s="10"/>
      <c r="S22" s="13"/>
      <c r="T22" s="10">
        <f t="shared" si="0"/>
        <v>0</v>
      </c>
      <c r="U22" s="10"/>
      <c r="V22" s="10">
        <f t="shared" si="2"/>
        <v>0</v>
      </c>
      <c r="W22" s="10">
        <f t="shared" si="3"/>
        <v>0</v>
      </c>
      <c r="X22" s="10">
        <f t="shared" si="4"/>
        <v>0</v>
      </c>
      <c r="Y22" s="10">
        <f t="shared" si="5"/>
        <v>0</v>
      </c>
    </row>
    <row r="23" spans="1:27" x14ac:dyDescent="0.25">
      <c r="A23" s="59">
        <v>20</v>
      </c>
      <c r="B23" s="49"/>
      <c r="C23" s="49"/>
      <c r="D23" s="53"/>
      <c r="E23" s="50"/>
      <c r="F23" s="50"/>
      <c r="G23" s="27"/>
      <c r="H23" s="31"/>
      <c r="I23" s="29"/>
      <c r="J23" s="30"/>
      <c r="K23" s="30"/>
      <c r="L23" s="30"/>
      <c r="M23" s="9">
        <f t="shared" si="6"/>
        <v>0</v>
      </c>
      <c r="N23" s="9">
        <f t="shared" si="8"/>
        <v>0</v>
      </c>
      <c r="O23" s="9">
        <f t="shared" si="7"/>
        <v>0</v>
      </c>
      <c r="P23" s="10">
        <f t="shared" si="1"/>
        <v>0</v>
      </c>
      <c r="Q23" s="52"/>
      <c r="R23" s="10"/>
      <c r="S23" s="13"/>
      <c r="T23" s="10">
        <f t="shared" si="0"/>
        <v>0</v>
      </c>
      <c r="U23" s="10"/>
      <c r="V23" s="10">
        <f t="shared" si="2"/>
        <v>0</v>
      </c>
      <c r="W23" s="10">
        <f t="shared" si="3"/>
        <v>0</v>
      </c>
      <c r="X23" s="10">
        <f t="shared" si="4"/>
        <v>0</v>
      </c>
      <c r="Y23" s="10">
        <f t="shared" si="5"/>
        <v>0</v>
      </c>
    </row>
    <row r="24" spans="1:27" x14ac:dyDescent="0.25">
      <c r="A24" s="59">
        <v>21</v>
      </c>
      <c r="B24" s="49"/>
      <c r="C24" s="49"/>
      <c r="D24" s="53"/>
      <c r="E24" s="50"/>
      <c r="F24" s="50"/>
      <c r="G24" s="27"/>
      <c r="H24" s="31"/>
      <c r="I24" s="29"/>
      <c r="J24" s="30"/>
      <c r="K24" s="30"/>
      <c r="L24" s="30"/>
      <c r="M24" s="9">
        <f t="shared" si="6"/>
        <v>0</v>
      </c>
      <c r="N24" s="9">
        <f t="shared" si="8"/>
        <v>0</v>
      </c>
      <c r="O24" s="9">
        <f t="shared" si="7"/>
        <v>0</v>
      </c>
      <c r="P24" s="10">
        <f t="shared" si="1"/>
        <v>0</v>
      </c>
      <c r="Q24" s="52"/>
      <c r="R24" s="10"/>
      <c r="S24" s="13"/>
      <c r="T24" s="10">
        <f t="shared" si="0"/>
        <v>0</v>
      </c>
      <c r="U24" s="10"/>
      <c r="V24" s="10">
        <f t="shared" si="2"/>
        <v>0</v>
      </c>
      <c r="W24" s="10">
        <f t="shared" si="3"/>
        <v>0</v>
      </c>
      <c r="X24" s="10">
        <f t="shared" si="4"/>
        <v>0</v>
      </c>
      <c r="Y24" s="10">
        <f t="shared" si="5"/>
        <v>0</v>
      </c>
    </row>
    <row r="25" spans="1:27" x14ac:dyDescent="0.25">
      <c r="A25" s="60">
        <v>22</v>
      </c>
      <c r="B25" s="49"/>
      <c r="C25" s="49"/>
      <c r="D25" s="53"/>
      <c r="E25" s="50"/>
      <c r="F25" s="50"/>
      <c r="G25" s="27"/>
      <c r="H25" s="31"/>
      <c r="I25" s="29"/>
      <c r="J25" s="30"/>
      <c r="K25" s="30"/>
      <c r="L25" s="30"/>
      <c r="M25" s="9">
        <f t="shared" si="6"/>
        <v>0</v>
      </c>
      <c r="N25" s="9">
        <f t="shared" si="8"/>
        <v>0</v>
      </c>
      <c r="O25" s="9">
        <f t="shared" si="7"/>
        <v>0</v>
      </c>
      <c r="P25" s="10">
        <f t="shared" si="1"/>
        <v>0</v>
      </c>
      <c r="Q25" s="52"/>
      <c r="R25" s="10"/>
      <c r="S25" s="13"/>
      <c r="T25" s="10">
        <f t="shared" si="0"/>
        <v>0</v>
      </c>
      <c r="U25" s="10"/>
      <c r="V25" s="10">
        <f t="shared" si="2"/>
        <v>0</v>
      </c>
      <c r="W25" s="10">
        <f t="shared" si="3"/>
        <v>0</v>
      </c>
      <c r="X25" s="10">
        <f t="shared" si="4"/>
        <v>0</v>
      </c>
      <c r="Y25" s="10">
        <f t="shared" si="5"/>
        <v>0</v>
      </c>
    </row>
    <row r="26" spans="1:27" x14ac:dyDescent="0.25">
      <c r="A26" s="59">
        <v>23</v>
      </c>
      <c r="B26" s="49"/>
      <c r="C26" s="49"/>
      <c r="D26" s="53"/>
      <c r="E26" s="50"/>
      <c r="F26" s="50"/>
      <c r="G26" s="27"/>
      <c r="H26" s="31"/>
      <c r="I26" s="29"/>
      <c r="J26" s="30"/>
      <c r="K26" s="30"/>
      <c r="L26" s="30"/>
      <c r="M26" s="9">
        <f t="shared" si="6"/>
        <v>0</v>
      </c>
      <c r="N26" s="9">
        <f t="shared" si="8"/>
        <v>0</v>
      </c>
      <c r="O26" s="9">
        <f t="shared" si="7"/>
        <v>0</v>
      </c>
      <c r="P26" s="10">
        <f t="shared" si="1"/>
        <v>0</v>
      </c>
      <c r="Q26" s="52"/>
      <c r="R26" s="10"/>
      <c r="S26" s="13"/>
      <c r="T26" s="10">
        <f t="shared" si="0"/>
        <v>0</v>
      </c>
      <c r="U26" s="10"/>
      <c r="V26" s="10">
        <f t="shared" si="2"/>
        <v>0</v>
      </c>
      <c r="W26" s="10">
        <f t="shared" si="3"/>
        <v>0</v>
      </c>
      <c r="X26" s="10">
        <f t="shared" si="4"/>
        <v>0</v>
      </c>
      <c r="Y26" s="10">
        <f t="shared" si="5"/>
        <v>0</v>
      </c>
    </row>
    <row r="27" spans="1:27" x14ac:dyDescent="0.25">
      <c r="A27" s="59">
        <v>24</v>
      </c>
      <c r="B27" s="49"/>
      <c r="C27" s="49"/>
      <c r="D27" s="53"/>
      <c r="E27" s="50"/>
      <c r="F27" s="50"/>
      <c r="G27" s="27"/>
      <c r="H27" s="31"/>
      <c r="I27" s="29"/>
      <c r="J27" s="30"/>
      <c r="K27" s="30"/>
      <c r="L27" s="30"/>
      <c r="M27" s="9">
        <f t="shared" si="6"/>
        <v>0</v>
      </c>
      <c r="N27" s="9">
        <f t="shared" si="8"/>
        <v>0</v>
      </c>
      <c r="O27" s="9">
        <f t="shared" si="7"/>
        <v>0</v>
      </c>
      <c r="P27" s="10">
        <f t="shared" si="1"/>
        <v>0</v>
      </c>
      <c r="Q27" s="52"/>
      <c r="R27" s="10"/>
      <c r="S27" s="13"/>
      <c r="T27" s="10">
        <f t="shared" si="0"/>
        <v>0</v>
      </c>
      <c r="U27" s="10"/>
      <c r="V27" s="10">
        <f t="shared" si="2"/>
        <v>0</v>
      </c>
      <c r="W27" s="10">
        <f t="shared" si="3"/>
        <v>0</v>
      </c>
      <c r="X27" s="10">
        <f t="shared" si="4"/>
        <v>0</v>
      </c>
      <c r="Y27" s="10">
        <f t="shared" si="5"/>
        <v>0</v>
      </c>
    </row>
    <row r="28" spans="1:27" x14ac:dyDescent="0.25">
      <c r="A28" s="60">
        <v>25</v>
      </c>
      <c r="B28" s="49"/>
      <c r="C28" s="49"/>
      <c r="D28" s="53"/>
      <c r="E28" s="50"/>
      <c r="F28" s="50"/>
      <c r="G28" s="27"/>
      <c r="H28" s="31"/>
      <c r="I28" s="29"/>
      <c r="J28" s="30"/>
      <c r="K28" s="30"/>
      <c r="L28" s="30"/>
      <c r="M28" s="9">
        <f t="shared" si="6"/>
        <v>0</v>
      </c>
      <c r="N28" s="9">
        <f t="shared" si="8"/>
        <v>0</v>
      </c>
      <c r="O28" s="9">
        <f t="shared" si="7"/>
        <v>0</v>
      </c>
      <c r="P28" s="10">
        <f t="shared" si="1"/>
        <v>0</v>
      </c>
      <c r="Q28" s="52"/>
      <c r="R28" s="10"/>
      <c r="S28" s="13"/>
      <c r="T28" s="10">
        <f t="shared" si="0"/>
        <v>0</v>
      </c>
      <c r="U28" s="10"/>
      <c r="V28" s="10">
        <f t="shared" si="2"/>
        <v>0</v>
      </c>
      <c r="W28" s="10">
        <f t="shared" si="3"/>
        <v>0</v>
      </c>
      <c r="X28" s="10">
        <f t="shared" si="4"/>
        <v>0</v>
      </c>
      <c r="Y28" s="10">
        <f t="shared" si="5"/>
        <v>0</v>
      </c>
    </row>
    <row r="29" spans="1:27" x14ac:dyDescent="0.25">
      <c r="A29" s="59">
        <v>26</v>
      </c>
      <c r="B29" s="49"/>
      <c r="C29" s="49"/>
      <c r="D29" s="53"/>
      <c r="E29" s="50"/>
      <c r="F29" s="50"/>
      <c r="G29" s="27"/>
      <c r="H29" s="31"/>
      <c r="I29" s="29"/>
      <c r="J29" s="30"/>
      <c r="K29" s="30"/>
      <c r="L29" s="30"/>
      <c r="M29" s="9">
        <f t="shared" si="6"/>
        <v>0</v>
      </c>
      <c r="N29" s="9">
        <f t="shared" si="8"/>
        <v>0</v>
      </c>
      <c r="O29" s="9">
        <f t="shared" si="7"/>
        <v>0</v>
      </c>
      <c r="P29" s="10">
        <f t="shared" si="1"/>
        <v>0</v>
      </c>
      <c r="Q29" s="52"/>
      <c r="R29" s="10"/>
      <c r="S29" s="13"/>
      <c r="T29" s="10">
        <f t="shared" si="0"/>
        <v>0</v>
      </c>
      <c r="U29" s="10"/>
      <c r="V29" s="10">
        <f t="shared" si="2"/>
        <v>0</v>
      </c>
      <c r="W29" s="10">
        <f t="shared" si="3"/>
        <v>0</v>
      </c>
      <c r="X29" s="10">
        <f t="shared" si="4"/>
        <v>0</v>
      </c>
      <c r="Y29" s="10">
        <f t="shared" si="5"/>
        <v>0</v>
      </c>
    </row>
    <row r="30" spans="1:27" x14ac:dyDescent="0.25">
      <c r="A30" s="59">
        <v>27</v>
      </c>
      <c r="B30" s="49"/>
      <c r="C30" s="49"/>
      <c r="D30" s="53"/>
      <c r="E30" s="50"/>
      <c r="F30" s="58"/>
      <c r="G30" s="42"/>
      <c r="H30" s="31"/>
      <c r="I30" s="29"/>
      <c r="J30" s="30"/>
      <c r="K30" s="30"/>
      <c r="L30" s="30"/>
      <c r="M30" s="9">
        <f t="shared" si="6"/>
        <v>0</v>
      </c>
      <c r="N30" s="9">
        <f t="shared" si="8"/>
        <v>0</v>
      </c>
      <c r="O30" s="9">
        <f t="shared" si="7"/>
        <v>0</v>
      </c>
      <c r="P30" s="10">
        <f t="shared" si="1"/>
        <v>0</v>
      </c>
      <c r="Q30" s="52"/>
      <c r="R30" s="10"/>
      <c r="S30" s="13"/>
      <c r="T30" s="10">
        <f t="shared" si="0"/>
        <v>0</v>
      </c>
      <c r="U30" s="10"/>
      <c r="V30" s="10">
        <f t="shared" si="2"/>
        <v>0</v>
      </c>
      <c r="W30" s="10">
        <f t="shared" si="3"/>
        <v>0</v>
      </c>
      <c r="X30" s="10">
        <f t="shared" si="4"/>
        <v>0</v>
      </c>
      <c r="Y30" s="10">
        <f t="shared" si="5"/>
        <v>0</v>
      </c>
    </row>
    <row r="31" spans="1:27" x14ac:dyDescent="0.25">
      <c r="A31" s="60">
        <v>28</v>
      </c>
      <c r="B31" s="49"/>
      <c r="C31" s="49"/>
      <c r="D31" s="53"/>
      <c r="E31" s="50"/>
      <c r="F31" s="58"/>
      <c r="G31" s="42"/>
      <c r="H31" s="31"/>
      <c r="I31" s="29"/>
      <c r="J31" s="30"/>
      <c r="K31" s="30"/>
      <c r="L31" s="30"/>
      <c r="M31" s="9">
        <f t="shared" si="6"/>
        <v>0</v>
      </c>
      <c r="N31" s="9">
        <f t="shared" si="8"/>
        <v>0</v>
      </c>
      <c r="O31" s="9">
        <f t="shared" si="7"/>
        <v>0</v>
      </c>
      <c r="P31" s="10">
        <f t="shared" si="1"/>
        <v>0</v>
      </c>
      <c r="Q31" s="52"/>
      <c r="R31" s="10"/>
      <c r="S31" s="13"/>
      <c r="T31" s="10">
        <f t="shared" si="0"/>
        <v>0</v>
      </c>
      <c r="U31" s="10"/>
      <c r="V31" s="10">
        <f t="shared" si="2"/>
        <v>0</v>
      </c>
      <c r="W31" s="10">
        <f t="shared" si="3"/>
        <v>0</v>
      </c>
      <c r="X31" s="10">
        <f t="shared" si="4"/>
        <v>0</v>
      </c>
      <c r="Y31" s="10">
        <f t="shared" si="5"/>
        <v>0</v>
      </c>
    </row>
    <row r="32" spans="1:27" x14ac:dyDescent="0.25">
      <c r="A32" s="59">
        <v>29</v>
      </c>
      <c r="B32" s="49"/>
      <c r="C32" s="49"/>
      <c r="D32" s="53"/>
      <c r="E32" s="50"/>
      <c r="F32" s="58"/>
      <c r="G32" s="42"/>
      <c r="H32" s="31"/>
      <c r="I32" s="29"/>
      <c r="J32" s="30"/>
      <c r="K32" s="30"/>
      <c r="L32" s="30"/>
      <c r="M32" s="9">
        <f t="shared" si="6"/>
        <v>0</v>
      </c>
      <c r="N32" s="9">
        <f t="shared" si="8"/>
        <v>0</v>
      </c>
      <c r="O32" s="9">
        <f t="shared" si="7"/>
        <v>0</v>
      </c>
      <c r="P32" s="10">
        <f t="shared" si="1"/>
        <v>0</v>
      </c>
      <c r="Q32" s="52"/>
      <c r="R32" s="10"/>
      <c r="S32" s="13"/>
      <c r="T32" s="10">
        <f t="shared" si="0"/>
        <v>0</v>
      </c>
      <c r="U32" s="10"/>
      <c r="V32" s="10">
        <f t="shared" si="2"/>
        <v>0</v>
      </c>
      <c r="W32" s="10">
        <f t="shared" si="3"/>
        <v>0</v>
      </c>
      <c r="X32" s="10">
        <f t="shared" si="4"/>
        <v>0</v>
      </c>
      <c r="Y32" s="10">
        <f t="shared" si="5"/>
        <v>0</v>
      </c>
    </row>
    <row r="33" spans="1:25" x14ac:dyDescent="0.25">
      <c r="A33" s="59">
        <v>30</v>
      </c>
      <c r="B33" s="49"/>
      <c r="C33" s="49"/>
      <c r="D33" s="53"/>
      <c r="E33" s="50"/>
      <c r="F33" s="58"/>
      <c r="G33" s="42"/>
      <c r="H33" s="31"/>
      <c r="I33" s="29"/>
      <c r="J33" s="30"/>
      <c r="K33" s="30"/>
      <c r="L33" s="30"/>
      <c r="M33" s="9">
        <f t="shared" si="6"/>
        <v>0</v>
      </c>
      <c r="N33" s="9">
        <f t="shared" si="8"/>
        <v>0</v>
      </c>
      <c r="O33" s="9">
        <f t="shared" si="7"/>
        <v>0</v>
      </c>
      <c r="P33" s="10">
        <f t="shared" si="1"/>
        <v>0</v>
      </c>
      <c r="Q33" s="52"/>
      <c r="R33" s="10"/>
      <c r="S33" s="13"/>
      <c r="T33" s="10">
        <f t="shared" si="0"/>
        <v>0</v>
      </c>
      <c r="U33" s="10"/>
      <c r="V33" s="10">
        <f t="shared" si="2"/>
        <v>0</v>
      </c>
      <c r="W33" s="10">
        <f t="shared" si="3"/>
        <v>0</v>
      </c>
      <c r="X33" s="10">
        <f t="shared" si="4"/>
        <v>0</v>
      </c>
      <c r="Y33" s="10">
        <f t="shared" si="5"/>
        <v>0</v>
      </c>
    </row>
    <row r="34" spans="1:25" ht="22.5" customHeight="1" x14ac:dyDescent="0.25">
      <c r="A34" s="60">
        <v>31</v>
      </c>
      <c r="B34" s="49"/>
      <c r="C34" s="49"/>
      <c r="D34" s="53"/>
      <c r="E34" s="50"/>
      <c r="F34" s="58"/>
      <c r="G34" s="42"/>
      <c r="H34" s="31"/>
      <c r="I34" s="29"/>
      <c r="J34" s="30"/>
      <c r="K34" s="30"/>
      <c r="L34" s="30"/>
      <c r="M34" s="9">
        <f>IFERROR(J34*(1+$M$3)*(1+$N$3)*(1+$O$3),"")</f>
        <v>0</v>
      </c>
      <c r="N34" s="9">
        <f t="shared" si="8"/>
        <v>0</v>
      </c>
      <c r="O34" s="9">
        <f t="shared" si="7"/>
        <v>0</v>
      </c>
      <c r="P34" s="10">
        <f t="shared" si="1"/>
        <v>0</v>
      </c>
      <c r="Q34" s="52"/>
      <c r="R34" s="10"/>
      <c r="S34" s="13"/>
      <c r="T34" s="10">
        <f t="shared" si="0"/>
        <v>0</v>
      </c>
      <c r="U34" s="10"/>
      <c r="V34" s="10">
        <f t="shared" si="2"/>
        <v>0</v>
      </c>
      <c r="W34" s="10">
        <f t="shared" si="3"/>
        <v>0</v>
      </c>
      <c r="X34" s="10">
        <f t="shared" si="4"/>
        <v>0</v>
      </c>
      <c r="Y34" s="10">
        <f t="shared" si="5"/>
        <v>0</v>
      </c>
    </row>
    <row r="35" spans="1:25" x14ac:dyDescent="0.25">
      <c r="A35" s="59">
        <v>32</v>
      </c>
      <c r="B35" s="49"/>
      <c r="C35" s="49"/>
      <c r="D35" s="53"/>
      <c r="E35" s="50"/>
      <c r="F35" s="58"/>
      <c r="G35" s="42"/>
      <c r="H35" s="31"/>
      <c r="I35" s="29"/>
      <c r="J35" s="30"/>
      <c r="K35" s="30"/>
      <c r="L35" s="30"/>
      <c r="M35" s="9">
        <f>IFERROR(J35*(1+$M$3)*(1+$N$3)*(1+$O$3),"")</f>
        <v>0</v>
      </c>
      <c r="N35" s="9">
        <f t="shared" si="8"/>
        <v>0</v>
      </c>
      <c r="O35" s="9">
        <f t="shared" si="7"/>
        <v>0</v>
      </c>
      <c r="P35" s="10">
        <f t="shared" si="1"/>
        <v>0</v>
      </c>
      <c r="Q35" s="52"/>
      <c r="R35" s="10"/>
      <c r="S35" s="13"/>
      <c r="T35" s="10">
        <f t="shared" si="0"/>
        <v>0</v>
      </c>
      <c r="U35" s="10"/>
      <c r="V35" s="10">
        <f t="shared" si="2"/>
        <v>0</v>
      </c>
      <c r="W35" s="10"/>
      <c r="X35" s="10">
        <f t="shared" si="4"/>
        <v>0</v>
      </c>
      <c r="Y35" s="10">
        <f t="shared" si="5"/>
        <v>0</v>
      </c>
    </row>
    <row r="36" spans="1:25" x14ac:dyDescent="0.25">
      <c r="A36" s="59">
        <v>33</v>
      </c>
      <c r="B36" s="49"/>
      <c r="C36" s="49"/>
      <c r="D36" s="53"/>
      <c r="E36" s="50"/>
      <c r="F36" s="58"/>
      <c r="G36" s="42"/>
      <c r="H36" s="31"/>
      <c r="I36" s="29"/>
      <c r="J36" s="30"/>
      <c r="K36" s="30"/>
      <c r="L36" s="30"/>
      <c r="M36" s="9">
        <f>IFERROR(J36*(1+$M$3)*(1+$N$3)*(1+$O$3),"")</f>
        <v>0</v>
      </c>
      <c r="N36" s="9">
        <f t="shared" si="8"/>
        <v>0</v>
      </c>
      <c r="O36" s="9">
        <f t="shared" si="7"/>
        <v>0</v>
      </c>
      <c r="P36" s="10">
        <f t="shared" si="1"/>
        <v>0</v>
      </c>
      <c r="Q36" s="52"/>
      <c r="R36" s="10"/>
      <c r="S36" s="13"/>
      <c r="T36" s="10">
        <f t="shared" si="0"/>
        <v>0</v>
      </c>
      <c r="U36" s="10"/>
      <c r="V36" s="10">
        <f t="shared" si="2"/>
        <v>0</v>
      </c>
      <c r="W36" s="10"/>
      <c r="X36" s="10">
        <f t="shared" si="4"/>
        <v>0</v>
      </c>
      <c r="Y36" s="10">
        <f t="shared" si="5"/>
        <v>0</v>
      </c>
    </row>
    <row r="37" spans="1:25" x14ac:dyDescent="0.25">
      <c r="A37" s="60">
        <v>34</v>
      </c>
      <c r="B37" s="49"/>
      <c r="C37" s="49"/>
      <c r="D37" s="53"/>
      <c r="E37" s="50"/>
      <c r="F37" s="58"/>
      <c r="G37" s="42"/>
      <c r="H37" s="31"/>
      <c r="I37" s="29"/>
      <c r="J37" s="30"/>
      <c r="K37" s="30"/>
      <c r="L37" s="30"/>
      <c r="M37" s="9">
        <f t="shared" si="6"/>
        <v>0</v>
      </c>
      <c r="N37" s="9">
        <f t="shared" si="8"/>
        <v>0</v>
      </c>
      <c r="O37" s="9">
        <f t="shared" si="7"/>
        <v>0</v>
      </c>
      <c r="P37" s="10">
        <f t="shared" si="1"/>
        <v>0</v>
      </c>
      <c r="Q37" s="52"/>
      <c r="R37" s="10"/>
      <c r="S37" s="13"/>
      <c r="T37" s="10">
        <f t="shared" si="0"/>
        <v>0</v>
      </c>
      <c r="U37" s="10"/>
      <c r="V37" s="10">
        <f t="shared" si="2"/>
        <v>0</v>
      </c>
      <c r="W37" s="10"/>
      <c r="X37" s="10">
        <f t="shared" si="4"/>
        <v>0</v>
      </c>
      <c r="Y37" s="10">
        <f t="shared" si="5"/>
        <v>0</v>
      </c>
    </row>
    <row r="38" spans="1:25" x14ac:dyDescent="0.25">
      <c r="A38" s="59">
        <v>35</v>
      </c>
      <c r="B38" s="49"/>
      <c r="C38" s="49"/>
      <c r="D38" s="53"/>
      <c r="E38" s="50"/>
      <c r="F38" s="58"/>
      <c r="G38" s="42"/>
      <c r="H38" s="31"/>
      <c r="I38" s="29"/>
      <c r="J38" s="30"/>
      <c r="K38" s="30"/>
      <c r="L38" s="30"/>
      <c r="M38" s="9">
        <f t="shared" si="6"/>
        <v>0</v>
      </c>
      <c r="N38" s="9">
        <f t="shared" si="8"/>
        <v>0</v>
      </c>
      <c r="O38" s="9">
        <f t="shared" si="7"/>
        <v>0</v>
      </c>
      <c r="P38" s="10">
        <f t="shared" si="1"/>
        <v>0</v>
      </c>
      <c r="Q38" s="52"/>
      <c r="R38" s="10"/>
      <c r="S38" s="13"/>
      <c r="T38" s="10">
        <f t="shared" si="0"/>
        <v>0</v>
      </c>
      <c r="U38" s="10"/>
      <c r="V38" s="10">
        <f t="shared" si="2"/>
        <v>0</v>
      </c>
      <c r="W38" s="10"/>
      <c r="X38" s="10">
        <f t="shared" si="4"/>
        <v>0</v>
      </c>
      <c r="Y38" s="10">
        <f t="shared" si="5"/>
        <v>0</v>
      </c>
    </row>
    <row r="39" spans="1:25" x14ac:dyDescent="0.25">
      <c r="A39" s="59">
        <v>36</v>
      </c>
      <c r="B39" s="49"/>
      <c r="C39" s="49"/>
      <c r="D39" s="53"/>
      <c r="E39" s="50"/>
      <c r="F39" s="58"/>
      <c r="G39" s="42"/>
      <c r="H39" s="31"/>
      <c r="I39" s="29"/>
      <c r="J39" s="30"/>
      <c r="K39" s="30"/>
      <c r="L39" s="30"/>
      <c r="M39" s="9">
        <f t="shared" si="6"/>
        <v>0</v>
      </c>
      <c r="N39" s="9">
        <f t="shared" si="8"/>
        <v>0</v>
      </c>
      <c r="O39" s="9">
        <f t="shared" si="7"/>
        <v>0</v>
      </c>
      <c r="P39" s="10">
        <f t="shared" si="1"/>
        <v>0</v>
      </c>
      <c r="Q39" s="52"/>
      <c r="R39" s="10"/>
      <c r="S39" s="13"/>
      <c r="T39" s="10">
        <f t="shared" si="0"/>
        <v>0</v>
      </c>
      <c r="U39" s="10"/>
      <c r="V39" s="10">
        <f t="shared" si="2"/>
        <v>0</v>
      </c>
      <c r="W39" s="10">
        <f t="shared" si="3"/>
        <v>0</v>
      </c>
      <c r="X39" s="10">
        <f t="shared" si="4"/>
        <v>0</v>
      </c>
      <c r="Y39" s="10">
        <f t="shared" si="5"/>
        <v>0</v>
      </c>
    </row>
    <row r="40" spans="1:25" x14ac:dyDescent="0.25">
      <c r="A40" s="60">
        <v>37</v>
      </c>
      <c r="B40" s="49"/>
      <c r="C40" s="49"/>
      <c r="D40" s="53"/>
      <c r="E40" s="50"/>
      <c r="F40" s="50"/>
      <c r="G40" s="27"/>
      <c r="H40" s="31"/>
      <c r="I40" s="29"/>
      <c r="J40" s="30"/>
      <c r="K40" s="30"/>
      <c r="L40" s="30"/>
      <c r="M40" s="9">
        <f t="shared" si="6"/>
        <v>0</v>
      </c>
      <c r="N40" s="9">
        <f t="shared" si="8"/>
        <v>0</v>
      </c>
      <c r="O40" s="9">
        <f t="shared" si="7"/>
        <v>0</v>
      </c>
      <c r="P40" s="10">
        <f t="shared" si="1"/>
        <v>0</v>
      </c>
      <c r="Q40" s="52"/>
      <c r="R40" s="10"/>
      <c r="S40" s="13"/>
      <c r="T40" s="10">
        <f t="shared" si="0"/>
        <v>0</v>
      </c>
      <c r="U40" s="10"/>
      <c r="V40" s="10">
        <f t="shared" si="2"/>
        <v>0</v>
      </c>
      <c r="W40" s="10"/>
      <c r="X40" s="10">
        <f t="shared" si="4"/>
        <v>0</v>
      </c>
      <c r="Y40" s="10">
        <f t="shared" si="5"/>
        <v>0</v>
      </c>
    </row>
    <row r="41" spans="1:25" x14ac:dyDescent="0.25">
      <c r="A41" s="59">
        <v>38</v>
      </c>
      <c r="B41" s="49"/>
      <c r="C41" s="49"/>
      <c r="D41" s="53"/>
      <c r="E41" s="50"/>
      <c r="F41" s="50"/>
      <c r="G41" s="27"/>
      <c r="H41" s="31"/>
      <c r="I41" s="29"/>
      <c r="J41" s="30"/>
      <c r="K41" s="30"/>
      <c r="L41" s="30"/>
      <c r="M41" s="9">
        <f t="shared" si="6"/>
        <v>0</v>
      </c>
      <c r="N41" s="9">
        <f t="shared" si="8"/>
        <v>0</v>
      </c>
      <c r="O41" s="9">
        <f t="shared" si="7"/>
        <v>0</v>
      </c>
      <c r="P41" s="10">
        <f t="shared" si="1"/>
        <v>0</v>
      </c>
      <c r="Q41" s="52"/>
      <c r="R41" s="10"/>
      <c r="S41" s="13"/>
      <c r="T41" s="10">
        <f t="shared" si="0"/>
        <v>0</v>
      </c>
      <c r="U41" s="10"/>
      <c r="V41" s="10">
        <f t="shared" si="2"/>
        <v>0</v>
      </c>
      <c r="W41" s="10"/>
      <c r="X41" s="10">
        <f t="shared" si="4"/>
        <v>0</v>
      </c>
      <c r="Y41" s="10">
        <f t="shared" si="5"/>
        <v>0</v>
      </c>
    </row>
    <row r="42" spans="1:25" x14ac:dyDescent="0.25">
      <c r="A42" s="59">
        <v>39</v>
      </c>
      <c r="B42" s="49"/>
      <c r="C42" s="49"/>
      <c r="D42" s="53"/>
      <c r="E42" s="50"/>
      <c r="F42" s="58"/>
      <c r="G42" s="43"/>
      <c r="H42" s="31"/>
      <c r="I42" s="29"/>
      <c r="J42" s="30"/>
      <c r="K42" s="30"/>
      <c r="L42" s="30"/>
      <c r="M42" s="9">
        <f t="shared" si="6"/>
        <v>0</v>
      </c>
      <c r="N42" s="9">
        <f t="shared" si="8"/>
        <v>0</v>
      </c>
      <c r="O42" s="9">
        <f t="shared" si="7"/>
        <v>0</v>
      </c>
      <c r="P42" s="10">
        <f t="shared" si="1"/>
        <v>0</v>
      </c>
      <c r="Q42" s="52"/>
      <c r="R42" s="10"/>
      <c r="S42" s="13"/>
      <c r="T42" s="10">
        <f t="shared" si="0"/>
        <v>0</v>
      </c>
      <c r="U42" s="10"/>
      <c r="V42" s="10">
        <f t="shared" si="2"/>
        <v>0</v>
      </c>
      <c r="W42" s="10"/>
      <c r="X42" s="10">
        <f t="shared" si="4"/>
        <v>0</v>
      </c>
      <c r="Y42" s="10">
        <f t="shared" si="5"/>
        <v>0</v>
      </c>
    </row>
    <row r="43" spans="1:25" x14ac:dyDescent="0.25">
      <c r="C43" s="17"/>
    </row>
  </sheetData>
  <autoFilter ref="A2:Y4" xr:uid="{00000000-0009-0000-0000-000000000000}"/>
  <mergeCells count="21">
    <mergeCell ref="Y2:Y3"/>
    <mergeCell ref="Q1:T1"/>
    <mergeCell ref="V1:X1"/>
    <mergeCell ref="I2:I3"/>
    <mergeCell ref="J2:J3"/>
    <mergeCell ref="K2:K3"/>
    <mergeCell ref="L2:L3"/>
    <mergeCell ref="P2:P3"/>
    <mergeCell ref="Q2:Q3"/>
    <mergeCell ref="R2:R3"/>
    <mergeCell ref="S2:S3"/>
    <mergeCell ref="J1:P1"/>
    <mergeCell ref="T2:T3"/>
    <mergeCell ref="V2:V3"/>
    <mergeCell ref="W2:W3"/>
    <mergeCell ref="X2:X3"/>
    <mergeCell ref="A1:A3"/>
    <mergeCell ref="B1:B3"/>
    <mergeCell ref="C1:C3"/>
    <mergeCell ref="D1:D3"/>
    <mergeCell ref="E1:I1"/>
  </mergeCells>
  <conditionalFormatting sqref="B4:B42">
    <cfRule type="duplicateValues" dxfId="2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43"/>
  <sheetViews>
    <sheetView tabSelected="1" topLeftCell="J1" zoomScale="90" zoomScaleNormal="90" workbookViewId="0">
      <pane ySplit="3" topLeftCell="A4" activePane="bottomLeft" state="frozen"/>
      <selection activeCell="A3" sqref="A3"/>
      <selection pane="bottomLeft" activeCell="P9" sqref="P9"/>
    </sheetView>
  </sheetViews>
  <sheetFormatPr baseColWidth="10" defaultColWidth="11.42578125" defaultRowHeight="13.5" x14ac:dyDescent="0.25"/>
  <cols>
    <col min="1" max="1" width="7.7109375" style="14" customWidth="1"/>
    <col min="2" max="2" width="44.42578125" style="16" customWidth="1"/>
    <col min="3" max="3" width="8.42578125" style="15" customWidth="1"/>
    <col min="4" max="4" width="8.85546875" style="17" customWidth="1"/>
    <col min="5" max="5" width="16.42578125" style="17" customWidth="1"/>
    <col min="6" max="6" width="15.42578125" style="17" customWidth="1"/>
    <col min="7" max="7" width="9.7109375" style="17" customWidth="1"/>
    <col min="8" max="8" width="13.85546875" style="17" customWidth="1"/>
    <col min="9" max="9" width="10.42578125" style="17" customWidth="1"/>
    <col min="10" max="10" width="18" style="18" customWidth="1"/>
    <col min="11" max="11" width="17" style="19" customWidth="1"/>
    <col min="12" max="12" width="17.140625" style="19" customWidth="1"/>
    <col min="13" max="13" width="18" style="19" customWidth="1"/>
    <col min="14" max="14" width="18.7109375" style="19" customWidth="1"/>
    <col min="15" max="15" width="17" style="19" customWidth="1"/>
    <col min="16" max="16" width="15" style="3" customWidth="1"/>
    <col min="17" max="17" width="16" style="3" customWidth="1"/>
    <col min="18" max="18" width="15.42578125" style="3" customWidth="1"/>
    <col min="19" max="19" width="16.140625" style="3" customWidth="1"/>
    <col min="20" max="20" width="17" style="3" customWidth="1"/>
    <col min="21" max="21" width="17" style="3" hidden="1" customWidth="1"/>
    <col min="22" max="22" width="17" style="3" customWidth="1"/>
    <col min="23" max="23" width="14.42578125" style="3" customWidth="1"/>
    <col min="24" max="24" width="13.7109375" style="3" customWidth="1"/>
    <col min="25" max="25" width="16.7109375" style="3" customWidth="1"/>
    <col min="26" max="26" width="25.42578125" style="3" customWidth="1"/>
    <col min="27" max="27" width="11.42578125" style="3"/>
    <col min="28" max="16384" width="11.42578125" style="1"/>
  </cols>
  <sheetData>
    <row r="1" spans="1:27" ht="0.75" customHeight="1" x14ac:dyDescent="0.25">
      <c r="A1" s="88" t="s">
        <v>0</v>
      </c>
      <c r="B1" s="90" t="s">
        <v>1</v>
      </c>
      <c r="C1" s="92" t="s">
        <v>12</v>
      </c>
      <c r="D1" s="90" t="s">
        <v>2</v>
      </c>
      <c r="E1" s="94" t="s">
        <v>7</v>
      </c>
      <c r="F1" s="94"/>
      <c r="G1" s="94"/>
      <c r="H1" s="94"/>
      <c r="I1" s="94"/>
      <c r="J1" s="107" t="s">
        <v>3</v>
      </c>
      <c r="K1" s="108"/>
      <c r="L1" s="108"/>
      <c r="M1" s="108"/>
      <c r="N1" s="108"/>
      <c r="O1" s="108"/>
      <c r="P1" s="108"/>
      <c r="Q1" s="97" t="s">
        <v>4</v>
      </c>
      <c r="R1" s="97"/>
      <c r="S1" s="97"/>
      <c r="T1" s="97"/>
      <c r="U1" s="22"/>
      <c r="V1" s="98" t="s">
        <v>23</v>
      </c>
      <c r="W1" s="98"/>
      <c r="X1" s="98"/>
      <c r="Y1" s="24"/>
    </row>
    <row r="2" spans="1:27" ht="21" customHeight="1" x14ac:dyDescent="0.25">
      <c r="A2" s="88"/>
      <c r="B2" s="90"/>
      <c r="C2" s="93"/>
      <c r="D2" s="90"/>
      <c r="E2" s="4" t="s">
        <v>8</v>
      </c>
      <c r="F2" s="4" t="s">
        <v>9</v>
      </c>
      <c r="G2" s="5" t="s">
        <v>10</v>
      </c>
      <c r="H2" s="5" t="s">
        <v>11</v>
      </c>
      <c r="I2" s="99" t="s">
        <v>7</v>
      </c>
      <c r="J2" s="101" t="s">
        <v>26</v>
      </c>
      <c r="K2" s="103" t="s">
        <v>27</v>
      </c>
      <c r="L2" s="103" t="s">
        <v>28</v>
      </c>
      <c r="M2" s="20" t="s">
        <v>18</v>
      </c>
      <c r="N2" s="20" t="s">
        <v>19</v>
      </c>
      <c r="O2" s="20" t="s">
        <v>25</v>
      </c>
      <c r="P2" s="103" t="s">
        <v>5</v>
      </c>
      <c r="Q2" s="105" t="s">
        <v>54</v>
      </c>
      <c r="R2" s="105" t="s">
        <v>55</v>
      </c>
      <c r="S2" s="105" t="s">
        <v>14</v>
      </c>
      <c r="T2" s="105" t="s">
        <v>6</v>
      </c>
      <c r="U2" s="23"/>
      <c r="V2" s="109" t="s">
        <v>24</v>
      </c>
      <c r="W2" s="109" t="str">
        <f>P2</f>
        <v>VR. HISTÓRICO DE REFERENCIA</v>
      </c>
      <c r="X2" s="109" t="str">
        <f>T2</f>
        <v>VR. DE MERCADO DE REFERENCIA</v>
      </c>
      <c r="Y2" s="95" t="s">
        <v>16</v>
      </c>
    </row>
    <row r="3" spans="1:27" ht="30.75" customHeight="1" x14ac:dyDescent="0.25">
      <c r="A3" s="89"/>
      <c r="B3" s="91"/>
      <c r="C3" s="93"/>
      <c r="D3" s="91"/>
      <c r="E3" s="44"/>
      <c r="F3" s="44"/>
      <c r="G3" s="45"/>
      <c r="H3" s="46"/>
      <c r="I3" s="100"/>
      <c r="J3" s="102"/>
      <c r="K3" s="104"/>
      <c r="L3" s="104"/>
      <c r="M3" s="47">
        <v>5.62E-2</v>
      </c>
      <c r="N3" s="47">
        <v>0.13120000000000001</v>
      </c>
      <c r="O3" s="47">
        <v>9.2799999999999994E-2</v>
      </c>
      <c r="P3" s="104"/>
      <c r="Q3" s="106"/>
      <c r="R3" s="106"/>
      <c r="S3" s="106"/>
      <c r="T3" s="106"/>
      <c r="U3" s="48"/>
      <c r="V3" s="110"/>
      <c r="W3" s="110"/>
      <c r="X3" s="110"/>
      <c r="Y3" s="96"/>
    </row>
    <row r="4" spans="1:27" s="2" customFormat="1" ht="39" customHeight="1" x14ac:dyDescent="0.25">
      <c r="A4" s="60">
        <v>1</v>
      </c>
      <c r="B4" s="61" t="s">
        <v>29</v>
      </c>
      <c r="C4" s="66">
        <v>890211</v>
      </c>
      <c r="D4" s="26" t="s">
        <v>2</v>
      </c>
      <c r="E4" s="67" t="s">
        <v>42</v>
      </c>
      <c r="F4" s="67" t="s">
        <v>45</v>
      </c>
      <c r="G4" s="71">
        <v>45359</v>
      </c>
      <c r="H4" s="73">
        <v>50000000</v>
      </c>
      <c r="I4" s="6">
        <v>36742</v>
      </c>
      <c r="J4" s="68" t="s">
        <v>43</v>
      </c>
      <c r="K4" s="68" t="s">
        <v>43</v>
      </c>
      <c r="L4" s="76">
        <v>23000</v>
      </c>
      <c r="M4" s="8" t="str">
        <f>IFERROR(J4*(1+$M$3)*(1+$N$3)*(1+$O$3),"")</f>
        <v/>
      </c>
      <c r="N4" s="8" t="str">
        <f>IFERROR(K4*((1+$N$3)*(1+$O$3)),"")</f>
        <v/>
      </c>
      <c r="O4" s="9">
        <f>IFERROR(L4*(1+$O$3),"")</f>
        <v>25134.400000000001</v>
      </c>
      <c r="P4" s="10">
        <f>+O4</f>
        <v>25134.400000000001</v>
      </c>
      <c r="Q4" s="77">
        <v>48000</v>
      </c>
      <c r="R4" s="78">
        <v>31000</v>
      </c>
      <c r="S4" s="11"/>
      <c r="T4" s="10">
        <f t="shared" ref="T4:T42" si="0">MIN(Q4:S4)</f>
        <v>31000</v>
      </c>
      <c r="U4" s="10"/>
      <c r="V4" s="10">
        <f>+I4</f>
        <v>36742</v>
      </c>
      <c r="W4" s="10">
        <f>P4</f>
        <v>25134.400000000001</v>
      </c>
      <c r="X4" s="10">
        <f>T4</f>
        <v>31000</v>
      </c>
      <c r="Y4" s="10">
        <f>AVERAGE(W4:X4)</f>
        <v>28067.200000000001</v>
      </c>
      <c r="Z4" s="82"/>
      <c r="AA4" s="12"/>
    </row>
    <row r="5" spans="1:27" ht="25.5" x14ac:dyDescent="0.25">
      <c r="A5" s="59">
        <v>2</v>
      </c>
      <c r="B5" s="61" t="s">
        <v>30</v>
      </c>
      <c r="C5" s="66">
        <v>890210</v>
      </c>
      <c r="D5" s="26" t="s">
        <v>2</v>
      </c>
      <c r="E5" s="67" t="s">
        <v>42</v>
      </c>
      <c r="F5" s="67" t="s">
        <v>46</v>
      </c>
      <c r="G5" s="71">
        <v>45359</v>
      </c>
      <c r="H5" s="73">
        <v>50000000</v>
      </c>
      <c r="I5" s="6">
        <v>36742</v>
      </c>
      <c r="J5" s="68" t="s">
        <v>43</v>
      </c>
      <c r="K5" s="68" t="s">
        <v>43</v>
      </c>
      <c r="L5" s="76">
        <v>25000</v>
      </c>
      <c r="M5" s="8" t="str">
        <f>IFERROR(J5*(1+$M$3)*(1+$N$3)*(1+$O$3),"")</f>
        <v/>
      </c>
      <c r="N5" s="8" t="str">
        <f>IFERROR(K5*((1+$N$3)*(1+$O$3)),"")</f>
        <v/>
      </c>
      <c r="O5" s="9">
        <f>IFERROR(L5*(1+$O$3),"")</f>
        <v>27320</v>
      </c>
      <c r="P5" s="10">
        <f t="shared" ref="P5:P42" si="1">+O5</f>
        <v>27320</v>
      </c>
      <c r="Q5" s="77">
        <v>48000</v>
      </c>
      <c r="R5" s="78">
        <v>31000</v>
      </c>
      <c r="S5" s="13"/>
      <c r="T5" s="10">
        <f t="shared" si="0"/>
        <v>31000</v>
      </c>
      <c r="U5" s="10"/>
      <c r="V5" s="10">
        <f t="shared" ref="V5:V42" si="2">+I5</f>
        <v>36742</v>
      </c>
      <c r="W5" s="10">
        <f t="shared" ref="W5:W39" si="3">P5</f>
        <v>27320</v>
      </c>
      <c r="X5" s="10">
        <f t="shared" ref="X5:X42" si="4">T5</f>
        <v>31000</v>
      </c>
      <c r="Y5" s="10">
        <f t="shared" ref="Y5:Y11" si="5">AVERAGE(W5:X5)</f>
        <v>29160</v>
      </c>
      <c r="Z5" s="82"/>
    </row>
    <row r="6" spans="1:27" ht="38.25" x14ac:dyDescent="0.25">
      <c r="A6" s="59">
        <v>3</v>
      </c>
      <c r="B6" s="61" t="s">
        <v>31</v>
      </c>
      <c r="C6" s="66">
        <v>890213</v>
      </c>
      <c r="D6" s="26" t="s">
        <v>2</v>
      </c>
      <c r="E6" s="67" t="s">
        <v>42</v>
      </c>
      <c r="F6" s="67" t="s">
        <v>47</v>
      </c>
      <c r="G6" s="71">
        <v>45359</v>
      </c>
      <c r="H6" s="73">
        <v>50000000</v>
      </c>
      <c r="I6" s="6">
        <v>36742</v>
      </c>
      <c r="J6" s="68" t="s">
        <v>43</v>
      </c>
      <c r="K6" s="68" t="s">
        <v>43</v>
      </c>
      <c r="L6" s="76">
        <v>23000</v>
      </c>
      <c r="M6" s="9" t="str">
        <f t="shared" ref="M6:M42" si="6">IFERROR(J6*(1+$M$3)*(1+$N$3)*(1+$O$3),"")</f>
        <v/>
      </c>
      <c r="N6" s="9" t="str">
        <f>IFERROR(K6*((1+$N$3)*(1+$O$3)),"")</f>
        <v/>
      </c>
      <c r="O6" s="9">
        <f t="shared" ref="O6:O42" si="7">IFERROR(L6*(1+$O$3),"")</f>
        <v>25134.400000000001</v>
      </c>
      <c r="P6" s="10">
        <f t="shared" si="1"/>
        <v>25134.400000000001</v>
      </c>
      <c r="Q6" s="77">
        <v>48000</v>
      </c>
      <c r="R6" s="78">
        <v>31000</v>
      </c>
      <c r="S6" s="13"/>
      <c r="T6" s="10">
        <f t="shared" si="0"/>
        <v>31000</v>
      </c>
      <c r="U6" s="10"/>
      <c r="V6" s="10">
        <f t="shared" si="2"/>
        <v>36742</v>
      </c>
      <c r="W6" s="10">
        <f t="shared" si="3"/>
        <v>25134.400000000001</v>
      </c>
      <c r="X6" s="10">
        <f t="shared" si="4"/>
        <v>31000</v>
      </c>
      <c r="Y6" s="10">
        <f t="shared" si="5"/>
        <v>28067.200000000001</v>
      </c>
      <c r="Z6" s="82"/>
    </row>
    <row r="7" spans="1:27" ht="28.5" customHeight="1" x14ac:dyDescent="0.25">
      <c r="A7" s="60">
        <v>4</v>
      </c>
      <c r="B7" s="61" t="s">
        <v>32</v>
      </c>
      <c r="C7" s="64">
        <v>890208</v>
      </c>
      <c r="D7" s="26" t="s">
        <v>2</v>
      </c>
      <c r="E7" s="67" t="s">
        <v>42</v>
      </c>
      <c r="F7" s="67" t="s">
        <v>48</v>
      </c>
      <c r="G7" s="71">
        <v>45359</v>
      </c>
      <c r="H7" s="73">
        <v>50000000</v>
      </c>
      <c r="I7" s="6">
        <v>36742</v>
      </c>
      <c r="J7" s="68" t="s">
        <v>43</v>
      </c>
      <c r="K7" s="68" t="s">
        <v>43</v>
      </c>
      <c r="L7" s="76">
        <v>25000</v>
      </c>
      <c r="M7" s="9" t="str">
        <f t="shared" si="6"/>
        <v/>
      </c>
      <c r="N7" s="9" t="str">
        <f t="shared" ref="N7:N42" si="8">IFERROR(K7*((1+$N$3)*(1+$O$3)),"")</f>
        <v/>
      </c>
      <c r="O7" s="9">
        <f t="shared" si="7"/>
        <v>27320</v>
      </c>
      <c r="P7" s="10">
        <f t="shared" si="1"/>
        <v>27320</v>
      </c>
      <c r="Q7" s="77">
        <v>100000</v>
      </c>
      <c r="R7" s="78">
        <v>31000</v>
      </c>
      <c r="S7" s="13"/>
      <c r="T7" s="10">
        <f t="shared" si="0"/>
        <v>31000</v>
      </c>
      <c r="U7" s="10"/>
      <c r="V7" s="10">
        <f t="shared" si="2"/>
        <v>36742</v>
      </c>
      <c r="W7" s="10">
        <f t="shared" si="3"/>
        <v>27320</v>
      </c>
      <c r="X7" s="10">
        <f t="shared" si="4"/>
        <v>31000</v>
      </c>
      <c r="Y7" s="10">
        <f t="shared" si="5"/>
        <v>29160</v>
      </c>
      <c r="Z7" s="82"/>
    </row>
    <row r="8" spans="1:27" ht="25.5" customHeight="1" x14ac:dyDescent="0.25">
      <c r="A8" s="59">
        <v>5</v>
      </c>
      <c r="B8" s="62" t="s">
        <v>33</v>
      </c>
      <c r="C8" s="64">
        <v>890311</v>
      </c>
      <c r="D8" s="26" t="s">
        <v>2</v>
      </c>
      <c r="E8" s="67" t="s">
        <v>42</v>
      </c>
      <c r="F8" s="67" t="s">
        <v>49</v>
      </c>
      <c r="G8" s="71">
        <v>45359</v>
      </c>
      <c r="H8" s="73">
        <v>50000000</v>
      </c>
      <c r="I8" s="6">
        <v>34205</v>
      </c>
      <c r="J8" s="68" t="s">
        <v>43</v>
      </c>
      <c r="K8" s="68" t="s">
        <v>43</v>
      </c>
      <c r="L8" s="76">
        <v>25000</v>
      </c>
      <c r="M8" s="9" t="str">
        <f t="shared" si="6"/>
        <v/>
      </c>
      <c r="N8" s="9" t="str">
        <f t="shared" si="8"/>
        <v/>
      </c>
      <c r="O8" s="9">
        <f t="shared" si="7"/>
        <v>27320</v>
      </c>
      <c r="P8" s="10">
        <f t="shared" si="1"/>
        <v>27320</v>
      </c>
      <c r="Q8" s="77">
        <v>55000</v>
      </c>
      <c r="R8" s="78">
        <v>30000</v>
      </c>
      <c r="S8" s="13"/>
      <c r="T8" s="10">
        <f t="shared" si="0"/>
        <v>30000</v>
      </c>
      <c r="U8" s="10"/>
      <c r="V8" s="10">
        <f t="shared" si="2"/>
        <v>34205</v>
      </c>
      <c r="W8" s="10">
        <f t="shared" si="3"/>
        <v>27320</v>
      </c>
      <c r="X8" s="10">
        <f t="shared" si="4"/>
        <v>30000</v>
      </c>
      <c r="Y8" s="10">
        <f t="shared" si="5"/>
        <v>28660</v>
      </c>
      <c r="Z8" s="82"/>
    </row>
    <row r="9" spans="1:27" ht="37.5" customHeight="1" x14ac:dyDescent="0.25">
      <c r="A9" s="59">
        <v>6</v>
      </c>
      <c r="B9" s="62" t="s">
        <v>34</v>
      </c>
      <c r="C9" s="64">
        <v>890310</v>
      </c>
      <c r="D9" s="26" t="s">
        <v>2</v>
      </c>
      <c r="E9" s="67" t="s">
        <v>42</v>
      </c>
      <c r="F9" s="67" t="s">
        <v>50</v>
      </c>
      <c r="G9" s="71">
        <v>45359</v>
      </c>
      <c r="H9" s="73">
        <v>50000000</v>
      </c>
      <c r="I9" s="6">
        <v>34205</v>
      </c>
      <c r="J9" s="68" t="s">
        <v>43</v>
      </c>
      <c r="K9" s="68" t="s">
        <v>43</v>
      </c>
      <c r="L9" s="76">
        <v>25000</v>
      </c>
      <c r="M9" s="9" t="str">
        <f t="shared" si="6"/>
        <v/>
      </c>
      <c r="N9" s="9" t="str">
        <f t="shared" si="8"/>
        <v/>
      </c>
      <c r="O9" s="9">
        <f t="shared" si="7"/>
        <v>27320</v>
      </c>
      <c r="P9" s="10">
        <f t="shared" si="1"/>
        <v>27320</v>
      </c>
      <c r="Q9" s="77">
        <v>55000</v>
      </c>
      <c r="R9" s="78">
        <v>30000</v>
      </c>
      <c r="S9" s="13"/>
      <c r="T9" s="10">
        <f t="shared" si="0"/>
        <v>30000</v>
      </c>
      <c r="U9" s="10"/>
      <c r="V9" s="10">
        <f t="shared" si="2"/>
        <v>34205</v>
      </c>
      <c r="W9" s="10">
        <f t="shared" si="3"/>
        <v>27320</v>
      </c>
      <c r="X9" s="10">
        <f t="shared" si="4"/>
        <v>30000</v>
      </c>
      <c r="Y9" s="10">
        <f t="shared" si="5"/>
        <v>28660</v>
      </c>
      <c r="Z9" s="82"/>
    </row>
    <row r="10" spans="1:27" ht="36" customHeight="1" x14ac:dyDescent="0.25">
      <c r="A10" s="60">
        <v>7</v>
      </c>
      <c r="B10" s="62" t="s">
        <v>35</v>
      </c>
      <c r="C10" s="64">
        <v>890313</v>
      </c>
      <c r="D10" s="26" t="s">
        <v>2</v>
      </c>
      <c r="E10" s="67" t="s">
        <v>42</v>
      </c>
      <c r="F10" s="67" t="s">
        <v>51</v>
      </c>
      <c r="G10" s="71">
        <v>45359</v>
      </c>
      <c r="H10" s="73">
        <v>50000000</v>
      </c>
      <c r="I10" s="6">
        <v>34205</v>
      </c>
      <c r="J10" s="68" t="s">
        <v>43</v>
      </c>
      <c r="K10" s="68" t="s">
        <v>43</v>
      </c>
      <c r="L10" s="76">
        <v>25000</v>
      </c>
      <c r="M10" s="9" t="str">
        <f t="shared" si="6"/>
        <v/>
      </c>
      <c r="N10" s="9" t="str">
        <f t="shared" si="8"/>
        <v/>
      </c>
      <c r="O10" s="9">
        <f t="shared" si="7"/>
        <v>27320</v>
      </c>
      <c r="P10" s="10">
        <f t="shared" si="1"/>
        <v>27320</v>
      </c>
      <c r="Q10" s="77">
        <v>55000</v>
      </c>
      <c r="R10" s="78">
        <v>30000</v>
      </c>
      <c r="S10" s="13"/>
      <c r="T10" s="10">
        <f t="shared" si="0"/>
        <v>30000</v>
      </c>
      <c r="U10" s="10"/>
      <c r="V10" s="10">
        <f t="shared" si="2"/>
        <v>34205</v>
      </c>
      <c r="W10" s="10">
        <f t="shared" si="3"/>
        <v>27320</v>
      </c>
      <c r="X10" s="10">
        <f t="shared" si="4"/>
        <v>30000</v>
      </c>
      <c r="Y10" s="10">
        <f t="shared" si="5"/>
        <v>28660</v>
      </c>
      <c r="Z10" s="82"/>
    </row>
    <row r="11" spans="1:27" ht="40.5" customHeight="1" x14ac:dyDescent="0.25">
      <c r="A11" s="59">
        <v>8</v>
      </c>
      <c r="B11" s="62" t="s">
        <v>36</v>
      </c>
      <c r="C11" s="64">
        <v>890308</v>
      </c>
      <c r="D11" s="26" t="s">
        <v>2</v>
      </c>
      <c r="E11" s="67" t="s">
        <v>42</v>
      </c>
      <c r="F11" s="67" t="s">
        <v>52</v>
      </c>
      <c r="G11" s="71">
        <v>45359</v>
      </c>
      <c r="H11" s="73">
        <v>50000000</v>
      </c>
      <c r="I11" s="6">
        <v>34205</v>
      </c>
      <c r="J11" s="30">
        <v>33000</v>
      </c>
      <c r="K11" s="30">
        <v>25000</v>
      </c>
      <c r="L11" s="76">
        <v>25000</v>
      </c>
      <c r="M11" s="9">
        <f t="shared" si="6"/>
        <v>43086.397702655995</v>
      </c>
      <c r="N11" s="9">
        <f t="shared" si="8"/>
        <v>30904.384000000002</v>
      </c>
      <c r="O11" s="9">
        <f t="shared" si="7"/>
        <v>27320</v>
      </c>
      <c r="P11" s="10">
        <f t="shared" si="1"/>
        <v>27320</v>
      </c>
      <c r="Q11" s="77">
        <v>60000</v>
      </c>
      <c r="R11" s="78">
        <v>30000</v>
      </c>
      <c r="S11" s="13"/>
      <c r="T11" s="10">
        <f t="shared" si="0"/>
        <v>30000</v>
      </c>
      <c r="U11" s="10"/>
      <c r="V11" s="10">
        <f t="shared" si="2"/>
        <v>34205</v>
      </c>
      <c r="W11" s="10">
        <f t="shared" si="3"/>
        <v>27320</v>
      </c>
      <c r="X11" s="10">
        <f t="shared" si="4"/>
        <v>30000</v>
      </c>
      <c r="Y11" s="10">
        <f t="shared" si="5"/>
        <v>28660</v>
      </c>
      <c r="Z11" s="83"/>
    </row>
    <row r="12" spans="1:27" ht="45.75" x14ac:dyDescent="0.25">
      <c r="A12" s="59">
        <v>9</v>
      </c>
      <c r="B12" s="62" t="s">
        <v>37</v>
      </c>
      <c r="C12" s="64">
        <v>810311</v>
      </c>
      <c r="D12" s="26" t="s">
        <v>2</v>
      </c>
      <c r="E12" s="68" t="s">
        <v>43</v>
      </c>
      <c r="F12" s="68" t="s">
        <v>43</v>
      </c>
      <c r="G12" s="68" t="s">
        <v>43</v>
      </c>
      <c r="H12" s="68" t="s">
        <v>43</v>
      </c>
      <c r="I12" s="68" t="s">
        <v>43</v>
      </c>
      <c r="J12" s="68" t="s">
        <v>43</v>
      </c>
      <c r="K12" s="68" t="s">
        <v>43</v>
      </c>
      <c r="L12" s="76">
        <v>33000</v>
      </c>
      <c r="M12" s="9" t="str">
        <f t="shared" si="6"/>
        <v/>
      </c>
      <c r="N12" s="9" t="str">
        <f t="shared" si="8"/>
        <v/>
      </c>
      <c r="O12" s="9">
        <f t="shared" si="7"/>
        <v>36062.400000000001</v>
      </c>
      <c r="P12" s="10">
        <f t="shared" si="1"/>
        <v>36062.400000000001</v>
      </c>
      <c r="Q12" s="77">
        <v>92000</v>
      </c>
      <c r="R12" s="78">
        <v>32000</v>
      </c>
      <c r="S12" s="13"/>
      <c r="T12" s="10">
        <f t="shared" si="0"/>
        <v>32000</v>
      </c>
      <c r="U12" s="10"/>
      <c r="V12" s="10" t="str">
        <f t="shared" si="2"/>
        <v>NA</v>
      </c>
      <c r="W12" s="10">
        <f t="shared" si="3"/>
        <v>36062.400000000001</v>
      </c>
      <c r="X12" s="10">
        <f t="shared" si="4"/>
        <v>32000</v>
      </c>
      <c r="Y12" s="10">
        <f>+W12</f>
        <v>36062.400000000001</v>
      </c>
      <c r="Z12" s="87"/>
    </row>
    <row r="13" spans="1:27" ht="57" x14ac:dyDescent="0.25">
      <c r="A13" s="60">
        <v>10</v>
      </c>
      <c r="B13" s="58" t="s">
        <v>38</v>
      </c>
      <c r="C13" s="64">
        <v>890110</v>
      </c>
      <c r="D13" s="26" t="s">
        <v>2</v>
      </c>
      <c r="E13" s="68" t="s">
        <v>43</v>
      </c>
      <c r="F13" s="68" t="s">
        <v>43</v>
      </c>
      <c r="G13" s="68" t="s">
        <v>43</v>
      </c>
      <c r="H13" s="68" t="s">
        <v>43</v>
      </c>
      <c r="I13" s="68" t="s">
        <v>43</v>
      </c>
      <c r="J13" s="68" t="s">
        <v>43</v>
      </c>
      <c r="K13" s="68" t="s">
        <v>43</v>
      </c>
      <c r="L13" s="76">
        <v>30000</v>
      </c>
      <c r="M13" s="9" t="str">
        <f t="shared" si="6"/>
        <v/>
      </c>
      <c r="N13" s="9" t="str">
        <f t="shared" si="8"/>
        <v/>
      </c>
      <c r="O13" s="9">
        <f t="shared" si="7"/>
        <v>32784</v>
      </c>
      <c r="P13" s="10">
        <f t="shared" si="1"/>
        <v>32784</v>
      </c>
      <c r="Q13" s="77">
        <v>92000</v>
      </c>
      <c r="R13" s="78">
        <v>32000</v>
      </c>
      <c r="S13" s="13"/>
      <c r="T13" s="10">
        <f t="shared" si="0"/>
        <v>32000</v>
      </c>
      <c r="U13" s="10"/>
      <c r="V13" s="10" t="str">
        <f t="shared" si="2"/>
        <v>NA</v>
      </c>
      <c r="W13" s="10">
        <f t="shared" si="3"/>
        <v>32784</v>
      </c>
      <c r="X13" s="10">
        <f t="shared" si="4"/>
        <v>32000</v>
      </c>
      <c r="Y13" s="10">
        <f>AVERAGE(W13:X13)</f>
        <v>32392</v>
      </c>
      <c r="Z13" s="84"/>
    </row>
    <row r="14" spans="1:27" ht="45.75" x14ac:dyDescent="0.25">
      <c r="A14" s="59">
        <v>11</v>
      </c>
      <c r="B14" s="58" t="s">
        <v>39</v>
      </c>
      <c r="C14" s="64">
        <v>890113</v>
      </c>
      <c r="D14" s="26" t="s">
        <v>2</v>
      </c>
      <c r="E14" s="68" t="s">
        <v>43</v>
      </c>
      <c r="F14" s="68" t="s">
        <v>43</v>
      </c>
      <c r="G14" s="68" t="s">
        <v>43</v>
      </c>
      <c r="H14" s="68" t="s">
        <v>43</v>
      </c>
      <c r="I14" s="68" t="s">
        <v>43</v>
      </c>
      <c r="J14" s="68" t="s">
        <v>43</v>
      </c>
      <c r="K14" s="68" t="s">
        <v>43</v>
      </c>
      <c r="L14" s="76">
        <v>31000</v>
      </c>
      <c r="M14" s="9" t="str">
        <f t="shared" si="6"/>
        <v/>
      </c>
      <c r="N14" s="9" t="str">
        <f t="shared" si="8"/>
        <v/>
      </c>
      <c r="O14" s="9">
        <f t="shared" si="7"/>
        <v>33876.800000000003</v>
      </c>
      <c r="P14" s="10">
        <f t="shared" si="1"/>
        <v>33876.800000000003</v>
      </c>
      <c r="Q14" s="77">
        <v>92000</v>
      </c>
      <c r="R14" s="78">
        <v>32000</v>
      </c>
      <c r="S14" s="13"/>
      <c r="T14" s="10">
        <f t="shared" si="0"/>
        <v>32000</v>
      </c>
      <c r="U14" s="10"/>
      <c r="V14" s="10" t="str">
        <f t="shared" si="2"/>
        <v>NA</v>
      </c>
      <c r="W14" s="10">
        <f t="shared" si="3"/>
        <v>33876.800000000003</v>
      </c>
      <c r="X14" s="10">
        <f t="shared" si="4"/>
        <v>32000</v>
      </c>
      <c r="Y14" s="10">
        <f t="shared" ref="Y14:Y15" si="9">AVERAGE(W14:X14)</f>
        <v>32938.400000000001</v>
      </c>
      <c r="Z14" s="85"/>
    </row>
    <row r="15" spans="1:27" ht="45.75" x14ac:dyDescent="0.25">
      <c r="A15" s="59">
        <v>12</v>
      </c>
      <c r="B15" s="58" t="s">
        <v>40</v>
      </c>
      <c r="C15" s="64">
        <v>890108</v>
      </c>
      <c r="D15" s="26" t="s">
        <v>2</v>
      </c>
      <c r="E15" s="69" t="s">
        <v>43</v>
      </c>
      <c r="F15" s="68" t="s">
        <v>43</v>
      </c>
      <c r="G15" s="68" t="s">
        <v>43</v>
      </c>
      <c r="H15" s="68" t="s">
        <v>43</v>
      </c>
      <c r="I15" s="68" t="s">
        <v>43</v>
      </c>
      <c r="J15" s="68" t="s">
        <v>43</v>
      </c>
      <c r="K15" s="68" t="s">
        <v>43</v>
      </c>
      <c r="L15" s="76">
        <v>25000</v>
      </c>
      <c r="M15" s="9" t="str">
        <f t="shared" si="6"/>
        <v/>
      </c>
      <c r="N15" s="9" t="str">
        <f t="shared" si="8"/>
        <v/>
      </c>
      <c r="O15" s="9">
        <f t="shared" si="7"/>
        <v>27320</v>
      </c>
      <c r="P15" s="10">
        <f t="shared" si="1"/>
        <v>27320</v>
      </c>
      <c r="Q15" s="77">
        <v>92000</v>
      </c>
      <c r="R15" s="78">
        <v>32000</v>
      </c>
      <c r="S15" s="13"/>
      <c r="T15" s="10">
        <f t="shared" si="0"/>
        <v>32000</v>
      </c>
      <c r="U15" s="10"/>
      <c r="V15" s="10" t="str">
        <f t="shared" si="2"/>
        <v>NA</v>
      </c>
      <c r="W15" s="10">
        <f t="shared" si="3"/>
        <v>27320</v>
      </c>
      <c r="X15" s="10">
        <f t="shared" si="4"/>
        <v>32000</v>
      </c>
      <c r="Y15" s="10">
        <f t="shared" si="9"/>
        <v>29660</v>
      </c>
      <c r="Z15" s="86"/>
    </row>
    <row r="16" spans="1:27" ht="69" customHeight="1" x14ac:dyDescent="0.25">
      <c r="A16" s="60">
        <v>13</v>
      </c>
      <c r="B16" s="63" t="s">
        <v>41</v>
      </c>
      <c r="C16" s="65">
        <v>944301</v>
      </c>
      <c r="D16" s="26" t="s">
        <v>2</v>
      </c>
      <c r="E16" s="70" t="s">
        <v>44</v>
      </c>
      <c r="F16" s="67" t="s">
        <v>53</v>
      </c>
      <c r="G16" s="72">
        <v>45258</v>
      </c>
      <c r="H16" s="74">
        <v>52000000</v>
      </c>
      <c r="I16" s="75">
        <v>30000</v>
      </c>
      <c r="J16" s="68" t="s">
        <v>43</v>
      </c>
      <c r="K16" s="68" t="s">
        <v>43</v>
      </c>
      <c r="L16" s="68" t="s">
        <v>43</v>
      </c>
      <c r="M16" s="9" t="str">
        <f t="shared" si="6"/>
        <v/>
      </c>
      <c r="N16" s="9" t="str">
        <f t="shared" si="8"/>
        <v/>
      </c>
      <c r="O16" s="9" t="str">
        <f t="shared" si="7"/>
        <v/>
      </c>
      <c r="P16" s="10" t="str">
        <f t="shared" si="1"/>
        <v/>
      </c>
      <c r="Q16" s="79">
        <v>210000</v>
      </c>
      <c r="R16" s="80">
        <v>30000</v>
      </c>
      <c r="S16" s="13"/>
      <c r="T16" s="10">
        <f t="shared" si="0"/>
        <v>30000</v>
      </c>
      <c r="U16" s="10"/>
      <c r="V16" s="10">
        <f t="shared" si="2"/>
        <v>30000</v>
      </c>
      <c r="W16" s="10" t="str">
        <f t="shared" si="3"/>
        <v/>
      </c>
      <c r="X16" s="10">
        <f t="shared" si="4"/>
        <v>30000</v>
      </c>
      <c r="Y16" s="10">
        <f>+X16</f>
        <v>30000</v>
      </c>
      <c r="Z16" s="81"/>
    </row>
    <row r="17" spans="1:27" s="41" customFormat="1" x14ac:dyDescent="0.25">
      <c r="A17" s="59">
        <v>14</v>
      </c>
      <c r="B17" s="49"/>
      <c r="C17" s="54"/>
      <c r="D17" s="55"/>
      <c r="E17" s="56"/>
      <c r="F17" s="56"/>
      <c r="G17" s="68"/>
      <c r="H17" s="34"/>
      <c r="I17" s="35"/>
      <c r="J17" s="36"/>
      <c r="K17" s="36"/>
      <c r="L17" s="36"/>
      <c r="M17" s="37">
        <f t="shared" si="6"/>
        <v>0</v>
      </c>
      <c r="N17" s="37">
        <f t="shared" si="8"/>
        <v>0</v>
      </c>
      <c r="O17" s="37">
        <f t="shared" si="7"/>
        <v>0</v>
      </c>
      <c r="P17" s="38">
        <f t="shared" si="1"/>
        <v>0</v>
      </c>
      <c r="Q17" s="57"/>
      <c r="R17" s="38"/>
      <c r="S17" s="39"/>
      <c r="T17" s="38">
        <f t="shared" si="0"/>
        <v>0</v>
      </c>
      <c r="U17" s="38"/>
      <c r="V17" s="38">
        <f t="shared" si="2"/>
        <v>0</v>
      </c>
      <c r="W17" s="38">
        <f t="shared" si="3"/>
        <v>0</v>
      </c>
      <c r="X17" s="38">
        <f t="shared" si="4"/>
        <v>0</v>
      </c>
      <c r="Y17" s="10">
        <f t="shared" ref="Y17:Y42" si="10">+X17</f>
        <v>0</v>
      </c>
      <c r="Z17" s="40"/>
      <c r="AA17" s="40"/>
    </row>
    <row r="18" spans="1:27" x14ac:dyDescent="0.25">
      <c r="A18" s="59">
        <v>15</v>
      </c>
      <c r="B18" s="49"/>
      <c r="C18" s="49"/>
      <c r="D18" s="53"/>
      <c r="E18" s="50"/>
      <c r="F18" s="50"/>
      <c r="H18" s="31"/>
      <c r="I18" s="29"/>
      <c r="J18" s="30"/>
      <c r="K18" s="30"/>
      <c r="L18" s="30"/>
      <c r="M18" s="9">
        <f t="shared" si="6"/>
        <v>0</v>
      </c>
      <c r="N18" s="9">
        <f t="shared" si="8"/>
        <v>0</v>
      </c>
      <c r="O18" s="9">
        <f t="shared" si="7"/>
        <v>0</v>
      </c>
      <c r="P18" s="10">
        <f t="shared" si="1"/>
        <v>0</v>
      </c>
      <c r="Q18" s="52"/>
      <c r="R18" s="10"/>
      <c r="S18" s="13"/>
      <c r="T18" s="10">
        <f t="shared" si="0"/>
        <v>0</v>
      </c>
      <c r="U18" s="10"/>
      <c r="V18" s="10">
        <f t="shared" si="2"/>
        <v>0</v>
      </c>
      <c r="W18" s="10">
        <f t="shared" si="3"/>
        <v>0</v>
      </c>
      <c r="X18" s="10">
        <f t="shared" si="4"/>
        <v>0</v>
      </c>
      <c r="Y18" s="10">
        <f t="shared" si="10"/>
        <v>0</v>
      </c>
    </row>
    <row r="19" spans="1:27" x14ac:dyDescent="0.25">
      <c r="A19" s="60">
        <v>16</v>
      </c>
      <c r="B19" s="49"/>
      <c r="C19" s="49"/>
      <c r="D19" s="53"/>
      <c r="E19" s="50"/>
      <c r="F19" s="50"/>
      <c r="G19" s="27"/>
      <c r="H19" s="31"/>
      <c r="I19" s="29"/>
      <c r="J19" s="30"/>
      <c r="K19" s="30"/>
      <c r="L19" s="30"/>
      <c r="M19" s="9">
        <f>IFERROR(J19*(1+$M$3)*(1+$N$3)*(1+$O$3),"")</f>
        <v>0</v>
      </c>
      <c r="N19" s="9">
        <f>IFERROR(K19*((1+$N$3)*(1+$O$3)),"")</f>
        <v>0</v>
      </c>
      <c r="O19" s="9">
        <f>IFERROR(L19*(1+$O$3),"")</f>
        <v>0</v>
      </c>
      <c r="P19" s="10">
        <f t="shared" si="1"/>
        <v>0</v>
      </c>
      <c r="Q19" s="52"/>
      <c r="R19" s="10"/>
      <c r="S19" s="13"/>
      <c r="T19" s="10">
        <f t="shared" si="0"/>
        <v>0</v>
      </c>
      <c r="U19" s="10"/>
      <c r="V19" s="10">
        <f t="shared" si="2"/>
        <v>0</v>
      </c>
      <c r="W19" s="10">
        <f t="shared" si="3"/>
        <v>0</v>
      </c>
      <c r="X19" s="10">
        <f t="shared" si="4"/>
        <v>0</v>
      </c>
      <c r="Y19" s="10">
        <f t="shared" si="10"/>
        <v>0</v>
      </c>
    </row>
    <row r="20" spans="1:27" x14ac:dyDescent="0.25">
      <c r="A20" s="59">
        <v>17</v>
      </c>
      <c r="B20" s="49"/>
      <c r="C20" s="49"/>
      <c r="D20" s="53"/>
      <c r="E20" s="50"/>
      <c r="F20" s="50"/>
      <c r="G20" s="27"/>
      <c r="H20" s="31"/>
      <c r="I20" s="29"/>
      <c r="J20" s="30"/>
      <c r="K20" s="30"/>
      <c r="L20" s="30"/>
      <c r="M20" s="9">
        <f t="shared" si="6"/>
        <v>0</v>
      </c>
      <c r="N20" s="9">
        <f t="shared" si="8"/>
        <v>0</v>
      </c>
      <c r="O20" s="9">
        <f t="shared" si="7"/>
        <v>0</v>
      </c>
      <c r="P20" s="10">
        <f t="shared" si="1"/>
        <v>0</v>
      </c>
      <c r="Q20" s="52"/>
      <c r="R20" s="10"/>
      <c r="S20" s="13"/>
      <c r="T20" s="10">
        <f t="shared" si="0"/>
        <v>0</v>
      </c>
      <c r="U20" s="10"/>
      <c r="V20" s="10">
        <f t="shared" si="2"/>
        <v>0</v>
      </c>
      <c r="W20" s="10">
        <f t="shared" si="3"/>
        <v>0</v>
      </c>
      <c r="X20" s="10">
        <f t="shared" si="4"/>
        <v>0</v>
      </c>
      <c r="Y20" s="10">
        <f t="shared" si="10"/>
        <v>0</v>
      </c>
    </row>
    <row r="21" spans="1:27" x14ac:dyDescent="0.25">
      <c r="A21" s="59">
        <v>18</v>
      </c>
      <c r="B21" s="49"/>
      <c r="C21" s="49"/>
      <c r="D21" s="53"/>
      <c r="E21" s="50"/>
      <c r="F21" s="50"/>
      <c r="G21" s="27"/>
      <c r="H21" s="31"/>
      <c r="I21" s="29"/>
      <c r="J21" s="30"/>
      <c r="K21" s="30"/>
      <c r="L21" s="30"/>
      <c r="M21" s="9">
        <f t="shared" si="6"/>
        <v>0</v>
      </c>
      <c r="N21" s="9">
        <f t="shared" si="8"/>
        <v>0</v>
      </c>
      <c r="O21" s="9">
        <f t="shared" si="7"/>
        <v>0</v>
      </c>
      <c r="P21" s="10">
        <f t="shared" si="1"/>
        <v>0</v>
      </c>
      <c r="Q21" s="52"/>
      <c r="R21" s="10"/>
      <c r="S21" s="13"/>
      <c r="T21" s="10">
        <f t="shared" si="0"/>
        <v>0</v>
      </c>
      <c r="U21" s="10"/>
      <c r="V21" s="10">
        <f t="shared" si="2"/>
        <v>0</v>
      </c>
      <c r="W21" s="10">
        <f t="shared" si="3"/>
        <v>0</v>
      </c>
      <c r="X21" s="10">
        <f t="shared" si="4"/>
        <v>0</v>
      </c>
      <c r="Y21" s="10">
        <f t="shared" si="10"/>
        <v>0</v>
      </c>
    </row>
    <row r="22" spans="1:27" x14ac:dyDescent="0.25">
      <c r="A22" s="60">
        <v>19</v>
      </c>
      <c r="B22" s="49"/>
      <c r="C22" s="49"/>
      <c r="D22" s="53"/>
      <c r="E22" s="50"/>
      <c r="F22" s="50"/>
      <c r="G22" s="27"/>
      <c r="H22" s="31"/>
      <c r="I22" s="29"/>
      <c r="J22" s="30"/>
      <c r="K22" s="30"/>
      <c r="L22" s="30"/>
      <c r="M22" s="9">
        <f t="shared" si="6"/>
        <v>0</v>
      </c>
      <c r="N22" s="9">
        <f t="shared" si="8"/>
        <v>0</v>
      </c>
      <c r="O22" s="9">
        <f t="shared" si="7"/>
        <v>0</v>
      </c>
      <c r="P22" s="10">
        <f t="shared" si="1"/>
        <v>0</v>
      </c>
      <c r="Q22" s="52"/>
      <c r="R22" s="10"/>
      <c r="S22" s="13"/>
      <c r="T22" s="10">
        <f t="shared" si="0"/>
        <v>0</v>
      </c>
      <c r="U22" s="10"/>
      <c r="V22" s="10">
        <f t="shared" si="2"/>
        <v>0</v>
      </c>
      <c r="W22" s="10">
        <f t="shared" si="3"/>
        <v>0</v>
      </c>
      <c r="X22" s="10">
        <f t="shared" si="4"/>
        <v>0</v>
      </c>
      <c r="Y22" s="10">
        <f t="shared" si="10"/>
        <v>0</v>
      </c>
    </row>
    <row r="23" spans="1:27" x14ac:dyDescent="0.25">
      <c r="A23" s="59">
        <v>20</v>
      </c>
      <c r="B23" s="49"/>
      <c r="C23" s="49"/>
      <c r="D23" s="53"/>
      <c r="E23" s="50"/>
      <c r="F23" s="50"/>
      <c r="G23" s="27"/>
      <c r="H23" s="31"/>
      <c r="I23" s="29"/>
      <c r="J23" s="30"/>
      <c r="K23" s="30"/>
      <c r="L23" s="30"/>
      <c r="M23" s="9">
        <f t="shared" si="6"/>
        <v>0</v>
      </c>
      <c r="N23" s="9">
        <f t="shared" si="8"/>
        <v>0</v>
      </c>
      <c r="O23" s="9">
        <f t="shared" si="7"/>
        <v>0</v>
      </c>
      <c r="P23" s="10">
        <f t="shared" si="1"/>
        <v>0</v>
      </c>
      <c r="Q23" s="52"/>
      <c r="R23" s="10"/>
      <c r="S23" s="13"/>
      <c r="T23" s="10">
        <f t="shared" si="0"/>
        <v>0</v>
      </c>
      <c r="U23" s="10"/>
      <c r="V23" s="10">
        <f t="shared" si="2"/>
        <v>0</v>
      </c>
      <c r="W23" s="10">
        <f t="shared" si="3"/>
        <v>0</v>
      </c>
      <c r="X23" s="10">
        <f t="shared" si="4"/>
        <v>0</v>
      </c>
      <c r="Y23" s="10">
        <f t="shared" si="10"/>
        <v>0</v>
      </c>
    </row>
    <row r="24" spans="1:27" x14ac:dyDescent="0.25">
      <c r="A24" s="59">
        <v>21</v>
      </c>
      <c r="B24" s="49"/>
      <c r="C24" s="49"/>
      <c r="D24" s="53"/>
      <c r="E24" s="50"/>
      <c r="F24" s="50"/>
      <c r="G24" s="27"/>
      <c r="H24" s="31"/>
      <c r="I24" s="29"/>
      <c r="J24" s="30"/>
      <c r="K24" s="30"/>
      <c r="L24" s="30"/>
      <c r="M24" s="9">
        <f t="shared" si="6"/>
        <v>0</v>
      </c>
      <c r="N24" s="9">
        <f t="shared" si="8"/>
        <v>0</v>
      </c>
      <c r="O24" s="9">
        <f t="shared" si="7"/>
        <v>0</v>
      </c>
      <c r="P24" s="10">
        <f t="shared" si="1"/>
        <v>0</v>
      </c>
      <c r="Q24" s="52"/>
      <c r="R24" s="10"/>
      <c r="S24" s="13"/>
      <c r="T24" s="10">
        <f t="shared" si="0"/>
        <v>0</v>
      </c>
      <c r="U24" s="10"/>
      <c r="V24" s="10">
        <f t="shared" si="2"/>
        <v>0</v>
      </c>
      <c r="W24" s="10">
        <f t="shared" si="3"/>
        <v>0</v>
      </c>
      <c r="X24" s="10">
        <f t="shared" si="4"/>
        <v>0</v>
      </c>
      <c r="Y24" s="10">
        <f t="shared" si="10"/>
        <v>0</v>
      </c>
    </row>
    <row r="25" spans="1:27" x14ac:dyDescent="0.25">
      <c r="A25" s="60">
        <v>22</v>
      </c>
      <c r="B25" s="49"/>
      <c r="C25" s="49"/>
      <c r="D25" s="53"/>
      <c r="E25" s="50"/>
      <c r="F25" s="50"/>
      <c r="G25" s="27"/>
      <c r="H25" s="31"/>
      <c r="I25" s="29"/>
      <c r="J25" s="30"/>
      <c r="K25" s="30"/>
      <c r="L25" s="30"/>
      <c r="M25" s="9">
        <f t="shared" si="6"/>
        <v>0</v>
      </c>
      <c r="N25" s="9">
        <f t="shared" si="8"/>
        <v>0</v>
      </c>
      <c r="O25" s="9">
        <f t="shared" si="7"/>
        <v>0</v>
      </c>
      <c r="P25" s="10">
        <f t="shared" si="1"/>
        <v>0</v>
      </c>
      <c r="Q25" s="52"/>
      <c r="R25" s="10"/>
      <c r="S25" s="13"/>
      <c r="T25" s="10">
        <f t="shared" si="0"/>
        <v>0</v>
      </c>
      <c r="U25" s="10"/>
      <c r="V25" s="10">
        <f t="shared" si="2"/>
        <v>0</v>
      </c>
      <c r="W25" s="10">
        <f t="shared" si="3"/>
        <v>0</v>
      </c>
      <c r="X25" s="10">
        <f t="shared" si="4"/>
        <v>0</v>
      </c>
      <c r="Y25" s="10">
        <f t="shared" si="10"/>
        <v>0</v>
      </c>
    </row>
    <row r="26" spans="1:27" x14ac:dyDescent="0.25">
      <c r="A26" s="59">
        <v>23</v>
      </c>
      <c r="B26" s="49"/>
      <c r="C26" s="49"/>
      <c r="D26" s="53"/>
      <c r="E26" s="50"/>
      <c r="F26" s="50"/>
      <c r="G26" s="27"/>
      <c r="H26" s="31"/>
      <c r="I26" s="29"/>
      <c r="J26" s="30"/>
      <c r="K26" s="30"/>
      <c r="L26" s="30"/>
      <c r="M26" s="9">
        <f t="shared" si="6"/>
        <v>0</v>
      </c>
      <c r="N26" s="9">
        <f t="shared" si="8"/>
        <v>0</v>
      </c>
      <c r="O26" s="9">
        <f t="shared" si="7"/>
        <v>0</v>
      </c>
      <c r="P26" s="10">
        <f t="shared" si="1"/>
        <v>0</v>
      </c>
      <c r="Q26" s="52"/>
      <c r="R26" s="10"/>
      <c r="S26" s="13"/>
      <c r="T26" s="10">
        <f t="shared" si="0"/>
        <v>0</v>
      </c>
      <c r="U26" s="10"/>
      <c r="V26" s="10">
        <f t="shared" si="2"/>
        <v>0</v>
      </c>
      <c r="W26" s="10">
        <f t="shared" si="3"/>
        <v>0</v>
      </c>
      <c r="X26" s="10">
        <f t="shared" si="4"/>
        <v>0</v>
      </c>
      <c r="Y26" s="10">
        <f t="shared" si="10"/>
        <v>0</v>
      </c>
    </row>
    <row r="27" spans="1:27" x14ac:dyDescent="0.25">
      <c r="A27" s="59">
        <v>24</v>
      </c>
      <c r="B27" s="49"/>
      <c r="C27" s="49"/>
      <c r="D27" s="53"/>
      <c r="E27" s="50"/>
      <c r="F27" s="50"/>
      <c r="G27" s="27"/>
      <c r="H27" s="31"/>
      <c r="I27" s="29"/>
      <c r="J27" s="30"/>
      <c r="K27" s="30"/>
      <c r="L27" s="30"/>
      <c r="M27" s="9">
        <f t="shared" si="6"/>
        <v>0</v>
      </c>
      <c r="N27" s="9">
        <f t="shared" si="8"/>
        <v>0</v>
      </c>
      <c r="O27" s="9">
        <f t="shared" si="7"/>
        <v>0</v>
      </c>
      <c r="P27" s="10">
        <f t="shared" si="1"/>
        <v>0</v>
      </c>
      <c r="Q27" s="52"/>
      <c r="R27" s="10"/>
      <c r="S27" s="13"/>
      <c r="T27" s="10">
        <f t="shared" si="0"/>
        <v>0</v>
      </c>
      <c r="U27" s="10"/>
      <c r="V27" s="10">
        <f t="shared" si="2"/>
        <v>0</v>
      </c>
      <c r="W27" s="10">
        <f t="shared" si="3"/>
        <v>0</v>
      </c>
      <c r="X27" s="10">
        <f t="shared" si="4"/>
        <v>0</v>
      </c>
      <c r="Y27" s="10">
        <f t="shared" si="10"/>
        <v>0</v>
      </c>
    </row>
    <row r="28" spans="1:27" x14ac:dyDescent="0.25">
      <c r="A28" s="60">
        <v>25</v>
      </c>
      <c r="B28" s="49"/>
      <c r="C28" s="49"/>
      <c r="D28" s="53"/>
      <c r="E28" s="50"/>
      <c r="F28" s="50"/>
      <c r="G28" s="27"/>
      <c r="H28" s="31"/>
      <c r="I28" s="29"/>
      <c r="J28" s="30"/>
      <c r="K28" s="30"/>
      <c r="L28" s="30"/>
      <c r="M28" s="9">
        <f t="shared" si="6"/>
        <v>0</v>
      </c>
      <c r="N28" s="9">
        <f t="shared" si="8"/>
        <v>0</v>
      </c>
      <c r="O28" s="9">
        <f t="shared" si="7"/>
        <v>0</v>
      </c>
      <c r="P28" s="10">
        <f t="shared" si="1"/>
        <v>0</v>
      </c>
      <c r="Q28" s="52"/>
      <c r="R28" s="10"/>
      <c r="S28" s="13"/>
      <c r="T28" s="10">
        <f t="shared" si="0"/>
        <v>0</v>
      </c>
      <c r="U28" s="10"/>
      <c r="V28" s="10">
        <f t="shared" si="2"/>
        <v>0</v>
      </c>
      <c r="W28" s="10">
        <f t="shared" si="3"/>
        <v>0</v>
      </c>
      <c r="X28" s="10">
        <f t="shared" si="4"/>
        <v>0</v>
      </c>
      <c r="Y28" s="10">
        <f t="shared" si="10"/>
        <v>0</v>
      </c>
    </row>
    <row r="29" spans="1:27" x14ac:dyDescent="0.25">
      <c r="A29" s="59">
        <v>26</v>
      </c>
      <c r="B29" s="49"/>
      <c r="C29" s="49"/>
      <c r="D29" s="53"/>
      <c r="E29" s="50"/>
      <c r="F29" s="50"/>
      <c r="G29" s="27"/>
      <c r="H29" s="31"/>
      <c r="I29" s="29"/>
      <c r="J29" s="30"/>
      <c r="K29" s="30"/>
      <c r="L29" s="30"/>
      <c r="M29" s="9">
        <f t="shared" si="6"/>
        <v>0</v>
      </c>
      <c r="N29" s="9">
        <f t="shared" si="8"/>
        <v>0</v>
      </c>
      <c r="O29" s="9">
        <f t="shared" si="7"/>
        <v>0</v>
      </c>
      <c r="P29" s="10">
        <f t="shared" si="1"/>
        <v>0</v>
      </c>
      <c r="Q29" s="52"/>
      <c r="R29" s="10"/>
      <c r="S29" s="13"/>
      <c r="T29" s="10">
        <f t="shared" si="0"/>
        <v>0</v>
      </c>
      <c r="U29" s="10"/>
      <c r="V29" s="10">
        <f t="shared" si="2"/>
        <v>0</v>
      </c>
      <c r="W29" s="10">
        <f t="shared" si="3"/>
        <v>0</v>
      </c>
      <c r="X29" s="10">
        <f t="shared" si="4"/>
        <v>0</v>
      </c>
      <c r="Y29" s="10">
        <f t="shared" si="10"/>
        <v>0</v>
      </c>
    </row>
    <row r="30" spans="1:27" x14ac:dyDescent="0.25">
      <c r="A30" s="59">
        <v>27</v>
      </c>
      <c r="B30" s="49"/>
      <c r="C30" s="49"/>
      <c r="D30" s="53"/>
      <c r="E30" s="50"/>
      <c r="F30" s="58"/>
      <c r="G30" s="42"/>
      <c r="H30" s="31"/>
      <c r="I30" s="29"/>
      <c r="J30" s="30"/>
      <c r="K30" s="30"/>
      <c r="L30" s="30"/>
      <c r="M30" s="9">
        <f t="shared" si="6"/>
        <v>0</v>
      </c>
      <c r="N30" s="9">
        <f t="shared" si="8"/>
        <v>0</v>
      </c>
      <c r="O30" s="9">
        <f t="shared" si="7"/>
        <v>0</v>
      </c>
      <c r="P30" s="10">
        <f t="shared" si="1"/>
        <v>0</v>
      </c>
      <c r="Q30" s="52"/>
      <c r="R30" s="10"/>
      <c r="S30" s="13"/>
      <c r="T30" s="10">
        <f t="shared" si="0"/>
        <v>0</v>
      </c>
      <c r="U30" s="10"/>
      <c r="V30" s="10">
        <f t="shared" si="2"/>
        <v>0</v>
      </c>
      <c r="W30" s="10">
        <f t="shared" si="3"/>
        <v>0</v>
      </c>
      <c r="X30" s="10">
        <f t="shared" si="4"/>
        <v>0</v>
      </c>
      <c r="Y30" s="10">
        <f t="shared" si="10"/>
        <v>0</v>
      </c>
    </row>
    <row r="31" spans="1:27" x14ac:dyDescent="0.25">
      <c r="A31" s="60">
        <v>28</v>
      </c>
      <c r="B31" s="49"/>
      <c r="C31" s="49"/>
      <c r="D31" s="53"/>
      <c r="E31" s="50"/>
      <c r="F31" s="58"/>
      <c r="G31" s="42"/>
      <c r="H31" s="31"/>
      <c r="I31" s="29"/>
      <c r="J31" s="30"/>
      <c r="K31" s="30"/>
      <c r="L31" s="30"/>
      <c r="M31" s="9">
        <f t="shared" si="6"/>
        <v>0</v>
      </c>
      <c r="N31" s="9">
        <f t="shared" si="8"/>
        <v>0</v>
      </c>
      <c r="O31" s="9">
        <f t="shared" si="7"/>
        <v>0</v>
      </c>
      <c r="P31" s="10">
        <f t="shared" si="1"/>
        <v>0</v>
      </c>
      <c r="Q31" s="52"/>
      <c r="R31" s="10"/>
      <c r="S31" s="13"/>
      <c r="T31" s="10">
        <f t="shared" si="0"/>
        <v>0</v>
      </c>
      <c r="U31" s="10"/>
      <c r="V31" s="10">
        <f t="shared" si="2"/>
        <v>0</v>
      </c>
      <c r="W31" s="10">
        <f t="shared" si="3"/>
        <v>0</v>
      </c>
      <c r="X31" s="10">
        <f t="shared" si="4"/>
        <v>0</v>
      </c>
      <c r="Y31" s="10">
        <f t="shared" si="10"/>
        <v>0</v>
      </c>
    </row>
    <row r="32" spans="1:27" x14ac:dyDescent="0.25">
      <c r="A32" s="59">
        <v>29</v>
      </c>
      <c r="B32" s="49"/>
      <c r="C32" s="49"/>
      <c r="D32" s="53"/>
      <c r="E32" s="50"/>
      <c r="F32" s="58"/>
      <c r="G32" s="42"/>
      <c r="H32" s="31"/>
      <c r="I32" s="29"/>
      <c r="J32" s="30"/>
      <c r="K32" s="30"/>
      <c r="L32" s="30"/>
      <c r="M32" s="9">
        <f t="shared" si="6"/>
        <v>0</v>
      </c>
      <c r="N32" s="9">
        <f t="shared" si="8"/>
        <v>0</v>
      </c>
      <c r="O32" s="9">
        <f t="shared" si="7"/>
        <v>0</v>
      </c>
      <c r="P32" s="10">
        <f t="shared" si="1"/>
        <v>0</v>
      </c>
      <c r="Q32" s="52"/>
      <c r="R32" s="10"/>
      <c r="S32" s="13"/>
      <c r="T32" s="10">
        <f t="shared" si="0"/>
        <v>0</v>
      </c>
      <c r="U32" s="10"/>
      <c r="V32" s="10">
        <f t="shared" si="2"/>
        <v>0</v>
      </c>
      <c r="W32" s="10">
        <f t="shared" si="3"/>
        <v>0</v>
      </c>
      <c r="X32" s="10">
        <f t="shared" si="4"/>
        <v>0</v>
      </c>
      <c r="Y32" s="10">
        <f t="shared" si="10"/>
        <v>0</v>
      </c>
    </row>
    <row r="33" spans="1:25" x14ac:dyDescent="0.25">
      <c r="A33" s="59">
        <v>30</v>
      </c>
      <c r="B33" s="49"/>
      <c r="C33" s="49"/>
      <c r="D33" s="53"/>
      <c r="E33" s="50"/>
      <c r="F33" s="58"/>
      <c r="G33" s="42"/>
      <c r="H33" s="31"/>
      <c r="I33" s="29"/>
      <c r="J33" s="30"/>
      <c r="K33" s="30"/>
      <c r="L33" s="30"/>
      <c r="M33" s="9">
        <f t="shared" si="6"/>
        <v>0</v>
      </c>
      <c r="N33" s="9">
        <f t="shared" si="8"/>
        <v>0</v>
      </c>
      <c r="O33" s="9">
        <f t="shared" si="7"/>
        <v>0</v>
      </c>
      <c r="P33" s="10">
        <f t="shared" si="1"/>
        <v>0</v>
      </c>
      <c r="Q33" s="52"/>
      <c r="R33" s="10"/>
      <c r="S33" s="13"/>
      <c r="T33" s="10">
        <f t="shared" si="0"/>
        <v>0</v>
      </c>
      <c r="U33" s="10"/>
      <c r="V33" s="10">
        <f t="shared" si="2"/>
        <v>0</v>
      </c>
      <c r="W33" s="10">
        <f t="shared" si="3"/>
        <v>0</v>
      </c>
      <c r="X33" s="10">
        <f t="shared" si="4"/>
        <v>0</v>
      </c>
      <c r="Y33" s="10">
        <f t="shared" si="10"/>
        <v>0</v>
      </c>
    </row>
    <row r="34" spans="1:25" ht="22.5" customHeight="1" x14ac:dyDescent="0.25">
      <c r="A34" s="60">
        <v>31</v>
      </c>
      <c r="B34" s="49"/>
      <c r="C34" s="49"/>
      <c r="D34" s="53"/>
      <c r="E34" s="50"/>
      <c r="F34" s="58"/>
      <c r="G34" s="42"/>
      <c r="H34" s="31"/>
      <c r="I34" s="29"/>
      <c r="J34" s="30"/>
      <c r="K34" s="30"/>
      <c r="L34" s="30"/>
      <c r="M34" s="9">
        <f>IFERROR(J34*(1+$M$3)*(1+$N$3)*(1+$O$3),"")</f>
        <v>0</v>
      </c>
      <c r="N34" s="9">
        <f t="shared" si="8"/>
        <v>0</v>
      </c>
      <c r="O34" s="9">
        <f t="shared" si="7"/>
        <v>0</v>
      </c>
      <c r="P34" s="10">
        <f t="shared" si="1"/>
        <v>0</v>
      </c>
      <c r="Q34" s="52"/>
      <c r="R34" s="10"/>
      <c r="S34" s="13"/>
      <c r="T34" s="10">
        <f t="shared" si="0"/>
        <v>0</v>
      </c>
      <c r="U34" s="10"/>
      <c r="V34" s="10">
        <f t="shared" si="2"/>
        <v>0</v>
      </c>
      <c r="W34" s="10">
        <f t="shared" si="3"/>
        <v>0</v>
      </c>
      <c r="X34" s="10">
        <f t="shared" si="4"/>
        <v>0</v>
      </c>
      <c r="Y34" s="10">
        <f t="shared" si="10"/>
        <v>0</v>
      </c>
    </row>
    <row r="35" spans="1:25" x14ac:dyDescent="0.25">
      <c r="A35" s="59">
        <v>32</v>
      </c>
      <c r="B35" s="49"/>
      <c r="C35" s="49"/>
      <c r="D35" s="53"/>
      <c r="E35" s="50"/>
      <c r="F35" s="58"/>
      <c r="G35" s="42"/>
      <c r="H35" s="31"/>
      <c r="I35" s="29"/>
      <c r="J35" s="30"/>
      <c r="K35" s="30"/>
      <c r="L35" s="30"/>
      <c r="M35" s="9">
        <f>IFERROR(J35*(1+$M$3)*(1+$N$3)*(1+$O$3),"")</f>
        <v>0</v>
      </c>
      <c r="N35" s="9">
        <f t="shared" si="8"/>
        <v>0</v>
      </c>
      <c r="O35" s="9">
        <f t="shared" si="7"/>
        <v>0</v>
      </c>
      <c r="P35" s="10">
        <f t="shared" si="1"/>
        <v>0</v>
      </c>
      <c r="Q35" s="52"/>
      <c r="R35" s="10"/>
      <c r="S35" s="13"/>
      <c r="T35" s="10">
        <f t="shared" si="0"/>
        <v>0</v>
      </c>
      <c r="U35" s="10"/>
      <c r="V35" s="10">
        <f t="shared" si="2"/>
        <v>0</v>
      </c>
      <c r="W35" s="10"/>
      <c r="X35" s="10">
        <f t="shared" si="4"/>
        <v>0</v>
      </c>
      <c r="Y35" s="10">
        <f t="shared" si="10"/>
        <v>0</v>
      </c>
    </row>
    <row r="36" spans="1:25" x14ac:dyDescent="0.25">
      <c r="A36" s="59">
        <v>33</v>
      </c>
      <c r="B36" s="49"/>
      <c r="C36" s="49"/>
      <c r="D36" s="53"/>
      <c r="E36" s="50"/>
      <c r="F36" s="58"/>
      <c r="G36" s="42"/>
      <c r="H36" s="31"/>
      <c r="I36" s="29"/>
      <c r="J36" s="30"/>
      <c r="K36" s="30"/>
      <c r="L36" s="30"/>
      <c r="M36" s="9">
        <f>IFERROR(J36*(1+$M$3)*(1+$N$3)*(1+$O$3),"")</f>
        <v>0</v>
      </c>
      <c r="N36" s="9">
        <f t="shared" si="8"/>
        <v>0</v>
      </c>
      <c r="O36" s="9">
        <f t="shared" si="7"/>
        <v>0</v>
      </c>
      <c r="P36" s="10">
        <f t="shared" si="1"/>
        <v>0</v>
      </c>
      <c r="Q36" s="52"/>
      <c r="R36" s="10"/>
      <c r="S36" s="13"/>
      <c r="T36" s="10">
        <f t="shared" si="0"/>
        <v>0</v>
      </c>
      <c r="U36" s="10"/>
      <c r="V36" s="10">
        <f t="shared" si="2"/>
        <v>0</v>
      </c>
      <c r="W36" s="10"/>
      <c r="X36" s="10">
        <f t="shared" si="4"/>
        <v>0</v>
      </c>
      <c r="Y36" s="10">
        <f t="shared" si="10"/>
        <v>0</v>
      </c>
    </row>
    <row r="37" spans="1:25" x14ac:dyDescent="0.25">
      <c r="A37" s="60">
        <v>34</v>
      </c>
      <c r="B37" s="49"/>
      <c r="C37" s="49"/>
      <c r="D37" s="53"/>
      <c r="E37" s="50"/>
      <c r="F37" s="58"/>
      <c r="G37" s="42"/>
      <c r="H37" s="31"/>
      <c r="I37" s="29"/>
      <c r="J37" s="30"/>
      <c r="K37" s="30"/>
      <c r="L37" s="30"/>
      <c r="M37" s="9">
        <f t="shared" si="6"/>
        <v>0</v>
      </c>
      <c r="N37" s="9">
        <f t="shared" si="8"/>
        <v>0</v>
      </c>
      <c r="O37" s="9">
        <f t="shared" si="7"/>
        <v>0</v>
      </c>
      <c r="P37" s="10">
        <f t="shared" si="1"/>
        <v>0</v>
      </c>
      <c r="Q37" s="52"/>
      <c r="R37" s="10"/>
      <c r="S37" s="13"/>
      <c r="T37" s="10">
        <f t="shared" si="0"/>
        <v>0</v>
      </c>
      <c r="U37" s="10"/>
      <c r="V37" s="10">
        <f t="shared" si="2"/>
        <v>0</v>
      </c>
      <c r="W37" s="10"/>
      <c r="X37" s="10">
        <f t="shared" si="4"/>
        <v>0</v>
      </c>
      <c r="Y37" s="10">
        <f t="shared" si="10"/>
        <v>0</v>
      </c>
    </row>
    <row r="38" spans="1:25" x14ac:dyDescent="0.25">
      <c r="A38" s="59">
        <v>35</v>
      </c>
      <c r="B38" s="49"/>
      <c r="C38" s="49"/>
      <c r="D38" s="53"/>
      <c r="E38" s="50"/>
      <c r="F38" s="58"/>
      <c r="G38" s="42"/>
      <c r="H38" s="31"/>
      <c r="I38" s="29"/>
      <c r="J38" s="30"/>
      <c r="K38" s="30"/>
      <c r="L38" s="30"/>
      <c r="M38" s="9">
        <f t="shared" si="6"/>
        <v>0</v>
      </c>
      <c r="N38" s="9">
        <f t="shared" si="8"/>
        <v>0</v>
      </c>
      <c r="O38" s="9">
        <f t="shared" si="7"/>
        <v>0</v>
      </c>
      <c r="P38" s="10">
        <f t="shared" si="1"/>
        <v>0</v>
      </c>
      <c r="Q38" s="52"/>
      <c r="R38" s="10"/>
      <c r="S38" s="13"/>
      <c r="T38" s="10">
        <f t="shared" si="0"/>
        <v>0</v>
      </c>
      <c r="U38" s="10"/>
      <c r="V38" s="10">
        <f t="shared" si="2"/>
        <v>0</v>
      </c>
      <c r="W38" s="10"/>
      <c r="X38" s="10">
        <f t="shared" si="4"/>
        <v>0</v>
      </c>
      <c r="Y38" s="10">
        <f t="shared" si="10"/>
        <v>0</v>
      </c>
    </row>
    <row r="39" spans="1:25" x14ac:dyDescent="0.25">
      <c r="A39" s="59">
        <v>36</v>
      </c>
      <c r="B39" s="49"/>
      <c r="C39" s="49"/>
      <c r="D39" s="53"/>
      <c r="E39" s="50"/>
      <c r="F39" s="58"/>
      <c r="G39" s="42"/>
      <c r="H39" s="31"/>
      <c r="I39" s="29"/>
      <c r="J39" s="30"/>
      <c r="K39" s="30"/>
      <c r="L39" s="30"/>
      <c r="M39" s="9">
        <f t="shared" si="6"/>
        <v>0</v>
      </c>
      <c r="N39" s="9">
        <f t="shared" si="8"/>
        <v>0</v>
      </c>
      <c r="O39" s="9">
        <f t="shared" si="7"/>
        <v>0</v>
      </c>
      <c r="P39" s="10">
        <f t="shared" si="1"/>
        <v>0</v>
      </c>
      <c r="Q39" s="52"/>
      <c r="R39" s="10"/>
      <c r="S39" s="13"/>
      <c r="T39" s="10">
        <f t="shared" si="0"/>
        <v>0</v>
      </c>
      <c r="U39" s="10"/>
      <c r="V39" s="10">
        <f t="shared" si="2"/>
        <v>0</v>
      </c>
      <c r="W39" s="10">
        <f t="shared" si="3"/>
        <v>0</v>
      </c>
      <c r="X39" s="10">
        <f t="shared" si="4"/>
        <v>0</v>
      </c>
      <c r="Y39" s="10">
        <f t="shared" si="10"/>
        <v>0</v>
      </c>
    </row>
    <row r="40" spans="1:25" x14ac:dyDescent="0.25">
      <c r="A40" s="60">
        <v>37</v>
      </c>
      <c r="B40" s="49"/>
      <c r="C40" s="49"/>
      <c r="D40" s="53"/>
      <c r="E40" s="50"/>
      <c r="F40" s="50"/>
      <c r="G40" s="27"/>
      <c r="H40" s="31"/>
      <c r="I40" s="29"/>
      <c r="J40" s="30"/>
      <c r="K40" s="30"/>
      <c r="L40" s="30"/>
      <c r="M40" s="9">
        <f t="shared" si="6"/>
        <v>0</v>
      </c>
      <c r="N40" s="9">
        <f t="shared" si="8"/>
        <v>0</v>
      </c>
      <c r="O40" s="9">
        <f t="shared" si="7"/>
        <v>0</v>
      </c>
      <c r="P40" s="10">
        <f t="shared" si="1"/>
        <v>0</v>
      </c>
      <c r="Q40" s="52"/>
      <c r="R40" s="10"/>
      <c r="S40" s="13"/>
      <c r="T40" s="10">
        <f t="shared" si="0"/>
        <v>0</v>
      </c>
      <c r="U40" s="10"/>
      <c r="V40" s="10">
        <f t="shared" si="2"/>
        <v>0</v>
      </c>
      <c r="W40" s="10"/>
      <c r="X40" s="10">
        <f t="shared" si="4"/>
        <v>0</v>
      </c>
      <c r="Y40" s="10">
        <f t="shared" si="10"/>
        <v>0</v>
      </c>
    </row>
    <row r="41" spans="1:25" x14ac:dyDescent="0.25">
      <c r="A41" s="59">
        <v>38</v>
      </c>
      <c r="B41" s="49"/>
      <c r="C41" s="49"/>
      <c r="D41" s="53"/>
      <c r="E41" s="50"/>
      <c r="F41" s="50"/>
      <c r="G41" s="27"/>
      <c r="H41" s="31"/>
      <c r="I41" s="29"/>
      <c r="J41" s="30"/>
      <c r="K41" s="30"/>
      <c r="L41" s="30"/>
      <c r="M41" s="9">
        <f t="shared" si="6"/>
        <v>0</v>
      </c>
      <c r="N41" s="9">
        <f t="shared" si="8"/>
        <v>0</v>
      </c>
      <c r="O41" s="9">
        <f t="shared" si="7"/>
        <v>0</v>
      </c>
      <c r="P41" s="10">
        <f t="shared" si="1"/>
        <v>0</v>
      </c>
      <c r="Q41" s="52"/>
      <c r="R41" s="10"/>
      <c r="S41" s="13"/>
      <c r="T41" s="10">
        <f t="shared" si="0"/>
        <v>0</v>
      </c>
      <c r="U41" s="10"/>
      <c r="V41" s="10">
        <f t="shared" si="2"/>
        <v>0</v>
      </c>
      <c r="W41" s="10"/>
      <c r="X41" s="10">
        <f t="shared" si="4"/>
        <v>0</v>
      </c>
      <c r="Y41" s="10">
        <f t="shared" si="10"/>
        <v>0</v>
      </c>
    </row>
    <row r="42" spans="1:25" x14ac:dyDescent="0.25">
      <c r="A42" s="59">
        <v>39</v>
      </c>
      <c r="B42" s="49"/>
      <c r="C42" s="49"/>
      <c r="D42" s="53"/>
      <c r="E42" s="50"/>
      <c r="F42" s="58"/>
      <c r="G42" s="43"/>
      <c r="H42" s="31"/>
      <c r="I42" s="29"/>
      <c r="J42" s="30"/>
      <c r="K42" s="30"/>
      <c r="L42" s="30"/>
      <c r="M42" s="9">
        <f t="shared" si="6"/>
        <v>0</v>
      </c>
      <c r="N42" s="9">
        <f t="shared" si="8"/>
        <v>0</v>
      </c>
      <c r="O42" s="9">
        <f t="shared" si="7"/>
        <v>0</v>
      </c>
      <c r="P42" s="10">
        <f t="shared" si="1"/>
        <v>0</v>
      </c>
      <c r="Q42" s="52"/>
      <c r="R42" s="10"/>
      <c r="S42" s="13"/>
      <c r="T42" s="10">
        <f t="shared" si="0"/>
        <v>0</v>
      </c>
      <c r="U42" s="10"/>
      <c r="V42" s="10">
        <f t="shared" si="2"/>
        <v>0</v>
      </c>
      <c r="W42" s="10"/>
      <c r="X42" s="10">
        <f t="shared" si="4"/>
        <v>0</v>
      </c>
      <c r="Y42" s="10">
        <f t="shared" si="10"/>
        <v>0</v>
      </c>
    </row>
    <row r="43" spans="1:25" x14ac:dyDescent="0.25">
      <c r="C43" s="17"/>
    </row>
  </sheetData>
  <autoFilter ref="A2:Y4" xr:uid="{00000000-0009-0000-0000-000001000000}"/>
  <mergeCells count="21">
    <mergeCell ref="A1:A3"/>
    <mergeCell ref="B1:B3"/>
    <mergeCell ref="C1:C3"/>
    <mergeCell ref="D1:D3"/>
    <mergeCell ref="E1:I1"/>
    <mergeCell ref="I2:I3"/>
    <mergeCell ref="Y2:Y3"/>
    <mergeCell ref="R2:R3"/>
    <mergeCell ref="V1:X1"/>
    <mergeCell ref="V2:V3"/>
    <mergeCell ref="Q2:Q3"/>
    <mergeCell ref="T2:T3"/>
    <mergeCell ref="W2:W3"/>
    <mergeCell ref="X2:X3"/>
    <mergeCell ref="Q1:T1"/>
    <mergeCell ref="S2:S3"/>
    <mergeCell ref="J1:P1"/>
    <mergeCell ref="J2:J3"/>
    <mergeCell ref="K2:K3"/>
    <mergeCell ref="L2:L3"/>
    <mergeCell ref="P2:P3"/>
  </mergeCells>
  <conditionalFormatting sqref="B16">
    <cfRule type="duplicateValues" dxfId="1" priority="1"/>
  </conditionalFormatting>
  <conditionalFormatting sqref="B17:B42">
    <cfRule type="duplicateValues" dxfId="0" priority="2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GENERAL (2)</vt:lpstr>
      <vt:lpstr>GENERAL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2024-08-30T15:53:47Z</dcterms:modified>
</cp:coreProperties>
</file>