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nalespec-my.sharepoint.com/personal/heiddy_gutierrez_ane_gov_co/Documents/Heiddy/Procesos/2024/Selección Abreviada/Menor cuantía/Mantenimiento Funza/observaciones informe de evaluación y nuevo traslado/"/>
    </mc:Choice>
  </mc:AlternateContent>
  <xr:revisionPtr revIDLastSave="752" documentId="8_{469958F0-3EA3-4D80-9CD8-7830862FE003}" xr6:coauthVersionLast="47" xr6:coauthVersionMax="47" xr10:uidLastSave="{5C537423-7455-4C0B-A859-001DC9762901}"/>
  <bookViews>
    <workbookView xWindow="28680" yWindow="-120" windowWidth="29040" windowHeight="15720" xr2:uid="{DCA1EBEB-9A1C-4DFA-A16B-9B964AB23A1C}"/>
  </bookViews>
  <sheets>
    <sheet name="PUNTAJE ECONOMICO" sheetId="4" r:id="rId1"/>
    <sheet name="VERIF. UNITARIOS" sheetId="3" r:id="rId2"/>
    <sheet name="COLCAP" sheetId="5" r:id="rId3"/>
  </sheets>
  <definedNames>
    <definedName name="_xlnm._FilterDatabase" localSheetId="0" hidden="1">'PUNTAJE ECONOMICO'!$C$7:$E$7</definedName>
    <definedName name="_xlnm.Print_Area" localSheetId="1">'VERIF. UNITARIOS'!$A$1:$B$14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4" l="1"/>
  <c r="E10" i="4" l="1"/>
  <c r="C14" i="3" l="1"/>
  <c r="D13" i="3"/>
  <c r="D12" i="3"/>
  <c r="D11" i="3"/>
  <c r="D10" i="3"/>
  <c r="D9" i="3"/>
  <c r="D8" i="3"/>
  <c r="D7" i="3"/>
</calcChain>
</file>

<file path=xl/sharedStrings.xml><?xml version="1.0" encoding="utf-8"?>
<sst xmlns="http://schemas.openxmlformats.org/spreadsheetml/2006/main" count="61" uniqueCount="49">
  <si>
    <t>VERIFICACIÓN VALORES UNITARIOS</t>
  </si>
  <si>
    <t>ITEM</t>
  </si>
  <si>
    <t>PRESUPUESTO OFICIAL</t>
  </si>
  <si>
    <t>TOTAL</t>
  </si>
  <si>
    <t>EVALUACIÓN ECONÓMICA</t>
  </si>
  <si>
    <t>PROPONENTE</t>
  </si>
  <si>
    <t>VALOR OFERTADO</t>
  </si>
  <si>
    <t>PUNTAJE</t>
  </si>
  <si>
    <t>PUNTAJE MAXIMO</t>
  </si>
  <si>
    <t>DETERMINACIÓN METODOLOGÍA EVALUACIÓN ECÓNOMICA</t>
  </si>
  <si>
    <t>FECHA DE CIERRE</t>
  </si>
  <si>
    <t>TOTAL DE OFERTAS</t>
  </si>
  <si>
    <t>Fecha</t>
  </si>
  <si>
    <t>Valor hoy</t>
  </si>
  <si>
    <t>Valor ayer</t>
  </si>
  <si>
    <t>Variación absoluta</t>
  </si>
  <si>
    <t>Variación porcentual</t>
  </si>
  <si>
    <t>Variación 12 meses</t>
  </si>
  <si>
    <t>Variación año</t>
  </si>
  <si>
    <t>Habilitado / No habilitado</t>
  </si>
  <si>
    <t>Habilitado</t>
  </si>
  <si>
    <t>SAMC-157 2024</t>
  </si>
  <si>
    <t>Mantenimiento preventivo y correctivo de la torre auto soportada ubicada en la sede ANE Vereda el Hato, del municipio de Funza, departamento de Cundinamarca.</t>
  </si>
  <si>
    <t>SAMC-157-2024</t>
  </si>
  <si>
    <t>VIMAT S.A.S.</t>
  </si>
  <si>
    <t>CONSTRUCCIONES MONTAJES Y PARTES ELECTRICAS S A S</t>
  </si>
  <si>
    <t>LUIS GUARDELA S.A.S</t>
  </si>
  <si>
    <t>INGEY CONSTRUCTORES S.A.S</t>
  </si>
  <si>
    <t>INGENIERIA RH</t>
  </si>
  <si>
    <t>LINO CASTRO ALBORNOZ</t>
  </si>
  <si>
    <t>Estudio de Sitio y Verificación de las Condiciones Iniciales (Patología)</t>
  </si>
  <si>
    <t>Suministro Instalación y Pruebas de Nuevo Sistema de Tierras Resistivas Para Torre</t>
  </si>
  <si>
    <t>Pelado y Pintado completo de la Torre</t>
  </si>
  <si>
    <t>Cambio de Pararrayo, Luces de Obstrucción Fotovoltaicas, Línea de Vida</t>
  </si>
  <si>
    <t>Estudios y Pruebas de Carga de la Torre</t>
  </si>
  <si>
    <t>Cambio de tornillería y retorqueado</t>
  </si>
  <si>
    <t xml:space="preserve">Informe Final, certificados y resultados de pruebas </t>
  </si>
  <si>
    <t>L Alexandra Solano López</t>
  </si>
  <si>
    <t>1,343.87</t>
  </si>
  <si>
    <t>1,330.28</t>
  </si>
  <si>
    <t>13.59</t>
  </si>
  <si>
    <t>1.02%</t>
  </si>
  <si>
    <t>0.17</t>
  </si>
  <si>
    <t>12.44</t>
  </si>
  <si>
    <t>MEDIA ARMÓNICA</t>
  </si>
  <si>
    <t>Contratista- Grupo de Contratación</t>
  </si>
  <si>
    <t>-</t>
  </si>
  <si>
    <t>No Habilitado</t>
  </si>
  <si>
    <t>Se firma en Bogotá D.C.  a los veintinueve (29) días del mes de agosto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</si>
</sst>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 tint="0.249977111117893"/>
      <name val="Verdana"/>
      <family val="2"/>
    </font>
    <font>
      <b/>
      <sz val="16"/>
      <color theme="1" tint="0.249977111117893"/>
      <name val="Verdana"/>
      <family val="2"/>
    </font>
    <font>
      <b/>
      <sz val="11"/>
      <color theme="1" tint="0.249977111117893"/>
      <name val="Verdana"/>
      <family val="2"/>
    </font>
    <font>
      <sz val="10"/>
      <color theme="1" tint="0.249977111117893"/>
      <name val="Verdana"/>
      <family val="2"/>
    </font>
    <font>
      <sz val="9"/>
      <color theme="1" tint="0.249977111117893"/>
      <name val="Verdana"/>
      <family val="2"/>
    </font>
    <font>
      <b/>
      <sz val="9"/>
      <color theme="1" tint="0.249977111117893"/>
      <name val="Verdana"/>
      <family val="2"/>
    </font>
    <font>
      <sz val="8.5"/>
      <color theme="1" tint="0.249977111117893"/>
      <name val="Verdana"/>
      <family val="2"/>
    </font>
    <font>
      <b/>
      <sz val="8.5"/>
      <color theme="1" tint="0.249977111117893"/>
      <name val="Verdana"/>
      <family val="2"/>
    </font>
    <font>
      <sz val="8.5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44" fontId="3" fillId="0" borderId="0" applyFont="0" applyFill="0" applyBorder="0" applyAlignment="0" applyProtection="0"/>
    <xf numFmtId="3" fontId="2" fillId="0" borderId="0" applyFill="0" applyBorder="0" applyProtection="0">
      <alignment horizontal="right" vertical="center"/>
    </xf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165" fontId="6" fillId="0" borderId="12" xfId="3" applyNumberFormat="1" applyFont="1" applyFill="1" applyBorder="1" applyAlignment="1">
      <alignment vertical="center" wrapText="1"/>
    </xf>
    <xf numFmtId="165" fontId="6" fillId="0" borderId="11" xfId="3" applyNumberFormat="1" applyFont="1" applyFill="1" applyBorder="1" applyAlignment="1">
      <alignment vertical="center" wrapText="1"/>
    </xf>
    <xf numFmtId="165" fontId="6" fillId="0" borderId="0" xfId="3" applyNumberFormat="1" applyFont="1" applyFill="1" applyBorder="1" applyAlignment="1">
      <alignment vertical="center" wrapText="1"/>
    </xf>
    <xf numFmtId="165" fontId="6" fillId="0" borderId="9" xfId="3" applyNumberFormat="1" applyFont="1" applyFill="1" applyBorder="1" applyAlignment="1">
      <alignment vertical="center" wrapText="1"/>
    </xf>
    <xf numFmtId="165" fontId="6" fillId="0" borderId="10" xfId="3" applyNumberFormat="1" applyFont="1" applyFill="1" applyBorder="1" applyAlignment="1">
      <alignment vertical="center" wrapText="1"/>
    </xf>
    <xf numFmtId="2" fontId="7" fillId="2" borderId="1" xfId="2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center" vertical="center" wrapText="1"/>
    </xf>
    <xf numFmtId="165" fontId="10" fillId="0" borderId="12" xfId="3" applyNumberFormat="1" applyFont="1" applyFill="1" applyBorder="1" applyAlignment="1">
      <alignment vertical="center" wrapText="1"/>
    </xf>
    <xf numFmtId="165" fontId="10" fillId="0" borderId="11" xfId="3" applyNumberFormat="1" applyFont="1" applyFill="1" applyBorder="1" applyAlignment="1">
      <alignment vertical="center" wrapText="1"/>
    </xf>
    <xf numFmtId="165" fontId="10" fillId="0" borderId="0" xfId="3" applyNumberFormat="1" applyFont="1" applyFill="1" applyBorder="1" applyAlignment="1">
      <alignment vertical="center" wrapText="1"/>
    </xf>
    <xf numFmtId="165" fontId="10" fillId="0" borderId="9" xfId="3" applyNumberFormat="1" applyFont="1" applyFill="1" applyBorder="1" applyAlignment="1">
      <alignment vertical="center" wrapText="1"/>
    </xf>
    <xf numFmtId="165" fontId="10" fillId="0" borderId="10" xfId="3" applyNumberFormat="1" applyFont="1" applyFill="1" applyBorder="1" applyAlignment="1">
      <alignment vertical="center" wrapText="1"/>
    </xf>
    <xf numFmtId="2" fontId="10" fillId="3" borderId="1" xfId="2" applyNumberFormat="1" applyFont="1" applyFill="1" applyBorder="1" applyAlignment="1">
      <alignment horizontal="center" vertical="center" wrapText="1"/>
    </xf>
    <xf numFmtId="43" fontId="9" fillId="0" borderId="1" xfId="1" applyFont="1" applyBorder="1" applyAlignment="1">
      <alignment horizontal="center" vertical="center"/>
    </xf>
    <xf numFmtId="166" fontId="9" fillId="0" borderId="1" xfId="7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5" fillId="0" borderId="0" xfId="0" applyNumberFormat="1" applyFont="1"/>
    <xf numFmtId="43" fontId="9" fillId="0" borderId="0" xfId="0" applyNumberFormat="1" applyFont="1"/>
    <xf numFmtId="44" fontId="5" fillId="0" borderId="0" xfId="7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0" fillId="0" borderId="0" xfId="0" applyFont="1"/>
    <xf numFmtId="0" fontId="0" fillId="0" borderId="1" xfId="0" applyBorder="1"/>
    <xf numFmtId="14" fontId="0" fillId="0" borderId="1" xfId="0" applyNumberFormat="1" applyBorder="1"/>
    <xf numFmtId="0" fontId="4" fillId="4" borderId="1" xfId="0" applyFont="1" applyFill="1" applyBorder="1" applyAlignment="1">
      <alignment horizontal="center" vertical="center" wrapText="1"/>
    </xf>
    <xf numFmtId="166" fontId="9" fillId="0" borderId="0" xfId="0" applyNumberFormat="1" applyFont="1"/>
    <xf numFmtId="43" fontId="9" fillId="0" borderId="1" xfId="1" applyFont="1" applyBorder="1"/>
    <xf numFmtId="43" fontId="9" fillId="0" borderId="1" xfId="1" applyFont="1" applyBorder="1" applyAlignment="1">
      <alignment horizont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2" fontId="12" fillId="2" borderId="1" xfId="2" applyNumberFormat="1" applyFont="1" applyFill="1" applyBorder="1" applyAlignment="1">
      <alignment horizontal="center" vertical="center" wrapText="1"/>
    </xf>
    <xf numFmtId="49" fontId="13" fillId="0" borderId="1" xfId="4" applyFont="1" applyBorder="1" applyAlignment="1">
      <alignment horizontal="left" vertical="center" wrapText="1"/>
    </xf>
    <xf numFmtId="4" fontId="11" fillId="0" borderId="3" xfId="1" applyNumberFormat="1" applyFont="1" applyBorder="1" applyAlignment="1">
      <alignment horizontal="center" vertical="center"/>
    </xf>
    <xf numFmtId="43" fontId="12" fillId="0" borderId="4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3" fontId="12" fillId="0" borderId="5" xfId="1" applyFont="1" applyBorder="1"/>
    <xf numFmtId="43" fontId="12" fillId="0" borderId="6" xfId="1" applyFont="1" applyBorder="1"/>
    <xf numFmtId="0" fontId="11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165" fontId="10" fillId="0" borderId="12" xfId="3" applyNumberFormat="1" applyFont="1" applyFill="1" applyBorder="1" applyAlignment="1">
      <alignment horizontal="center" vertical="center" wrapText="1"/>
    </xf>
    <xf numFmtId="165" fontId="10" fillId="0" borderId="13" xfId="3" applyNumberFormat="1" applyFont="1" applyFill="1" applyBorder="1" applyAlignment="1">
      <alignment horizontal="center" vertical="center" wrapText="1"/>
    </xf>
    <xf numFmtId="165" fontId="10" fillId="0" borderId="0" xfId="3" applyNumberFormat="1" applyFont="1" applyFill="1" applyBorder="1" applyAlignment="1">
      <alignment horizontal="center" vertical="center" wrapText="1"/>
    </xf>
    <xf numFmtId="165" fontId="10" fillId="0" borderId="14" xfId="3" applyNumberFormat="1" applyFont="1" applyFill="1" applyBorder="1" applyAlignment="1">
      <alignment horizontal="center" vertical="center" wrapText="1"/>
    </xf>
    <xf numFmtId="165" fontId="10" fillId="0" borderId="10" xfId="3" applyNumberFormat="1" applyFont="1" applyFill="1" applyBorder="1" applyAlignment="1">
      <alignment horizontal="center" vertical="center" wrapText="1"/>
    </xf>
    <xf numFmtId="165" fontId="10" fillId="0" borderId="15" xfId="3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43" fontId="12" fillId="0" borderId="2" xfId="1" applyFont="1" applyBorder="1" applyAlignment="1">
      <alignment horizontal="center"/>
    </xf>
    <xf numFmtId="2" fontId="12" fillId="2" borderId="1" xfId="2" applyNumberFormat="1" applyFont="1" applyFill="1" applyBorder="1" applyAlignment="1">
      <alignment horizontal="center" vertical="center" wrapText="1"/>
    </xf>
    <xf numFmtId="165" fontId="12" fillId="0" borderId="1" xfId="3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6" fillId="0" borderId="12" xfId="3" applyNumberFormat="1" applyFont="1" applyFill="1" applyBorder="1" applyAlignment="1">
      <alignment horizontal="center" vertical="center" wrapText="1"/>
    </xf>
    <xf numFmtId="165" fontId="6" fillId="0" borderId="13" xfId="3" applyNumberFormat="1" applyFont="1" applyFill="1" applyBorder="1" applyAlignment="1">
      <alignment horizontal="center" vertical="center" wrapText="1"/>
    </xf>
    <xf numFmtId="165" fontId="6" fillId="0" borderId="0" xfId="3" applyNumberFormat="1" applyFont="1" applyFill="1" applyBorder="1" applyAlignment="1">
      <alignment horizontal="center" vertical="center" wrapText="1"/>
    </xf>
    <xf numFmtId="165" fontId="6" fillId="0" borderId="14" xfId="3" applyNumberFormat="1" applyFont="1" applyFill="1" applyBorder="1" applyAlignment="1">
      <alignment horizontal="center" vertical="center" wrapText="1"/>
    </xf>
    <xf numFmtId="165" fontId="6" fillId="0" borderId="10" xfId="3" applyNumberFormat="1" applyFont="1" applyFill="1" applyBorder="1" applyAlignment="1">
      <alignment horizontal="center" vertical="center" wrapText="1"/>
    </xf>
    <xf numFmtId="165" fontId="6" fillId="0" borderId="15" xfId="3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8">
    <cellStyle name="BodyStyle" xfId="4" xr:uid="{E1BE7B70-790D-4F74-939C-71346BA34C7B}"/>
    <cellStyle name="Currency" xfId="5" xr:uid="{931DDE8A-F384-4DE0-ADCF-295CB0D9570E}"/>
    <cellStyle name="Millares" xfId="1" builtinId="3"/>
    <cellStyle name="Millares [0]" xfId="2" builtinId="6"/>
    <cellStyle name="Millares 2" xfId="3" xr:uid="{87B34E44-C71A-4B5D-8AE2-D3F104E9E414}"/>
    <cellStyle name="Moneda" xfId="7" builtinId="4"/>
    <cellStyle name="Normal" xfId="0" builtinId="0"/>
    <cellStyle name="Numeric" xfId="6" xr:uid="{827FFFF1-35F8-4E8B-A3F1-44F3AE0AE2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276107" cy="616"/>
    <xdr:pic>
      <xdr:nvPicPr>
        <xdr:cNvPr id="2" name="4 Imagen">
          <a:extLst>
            <a:ext uri="{FF2B5EF4-FFF2-40B4-BE49-F238E27FC236}">
              <a16:creationId xmlns:a16="http://schemas.microsoft.com/office/drawing/2014/main" id="{60536EE7-CD4D-4978-B332-4056B2E9CBA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6048" t="5251" r="18559" b="2000"/>
        <a:stretch>
          <a:fillRect/>
        </a:stretch>
      </xdr:blipFill>
      <xdr:spPr bwMode="auto">
        <a:xfrm>
          <a:off x="3790950" y="0"/>
          <a:ext cx="1276107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2</xdr:col>
      <xdr:colOff>341313</xdr:colOff>
      <xdr:row>0</xdr:row>
      <xdr:rowOff>71438</xdr:rowOff>
    </xdr:from>
    <xdr:to>
      <xdr:col>2</xdr:col>
      <xdr:colOff>1180009</xdr:colOff>
      <xdr:row>3</xdr:row>
      <xdr:rowOff>134938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FF9CDBB-487F-4107-80E1-690A2A025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5313" y="71438"/>
          <a:ext cx="838696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878416</xdr:colOff>
      <xdr:row>15</xdr:row>
      <xdr:rowOff>179917</xdr:rowOff>
    </xdr:from>
    <xdr:to>
      <xdr:col>6</xdr:col>
      <xdr:colOff>58747</xdr:colOff>
      <xdr:row>18</xdr:row>
      <xdr:rowOff>60630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F396B08-7634-7B2A-A9B8-4B4703F6F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666" y="4132792"/>
          <a:ext cx="2353003" cy="6668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276107" cy="616"/>
    <xdr:pic>
      <xdr:nvPicPr>
        <xdr:cNvPr id="2" name="4 Imagen">
          <a:extLst>
            <a:ext uri="{FF2B5EF4-FFF2-40B4-BE49-F238E27FC236}">
              <a16:creationId xmlns:a16="http://schemas.microsoft.com/office/drawing/2014/main" id="{8171F6CD-8C68-46A8-9657-8B158231E9D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6048" t="5251" r="18559" b="2000"/>
        <a:stretch>
          <a:fillRect/>
        </a:stretch>
      </xdr:blipFill>
      <xdr:spPr bwMode="auto">
        <a:xfrm>
          <a:off x="4054740" y="0"/>
          <a:ext cx="1276107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0</xdr:col>
      <xdr:colOff>729953</xdr:colOff>
      <xdr:row>0</xdr:row>
      <xdr:rowOff>35608</xdr:rowOff>
    </xdr:from>
    <xdr:to>
      <xdr:col>0</xdr:col>
      <xdr:colOff>1578174</xdr:colOff>
      <xdr:row>3</xdr:row>
      <xdr:rowOff>92082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1E16B85-665D-4B79-8702-F54D01122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953" y="35608"/>
          <a:ext cx="838696" cy="571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300986</xdr:colOff>
      <xdr:row>13</xdr:row>
      <xdr:rowOff>80876</xdr:rowOff>
    </xdr:from>
    <xdr:to>
      <xdr:col>8</xdr:col>
      <xdr:colOff>729611</xdr:colOff>
      <xdr:row>20</xdr:row>
      <xdr:rowOff>35588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3222C0-3D90-4D62-8581-385D5F791E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437" t="37319" r="33862" b="45739"/>
        <a:stretch/>
      </xdr:blipFill>
      <xdr:spPr>
        <a:xfrm>
          <a:off x="300986" y="3548953"/>
          <a:ext cx="7399669" cy="1175866"/>
        </a:xfrm>
        <a:prstGeom prst="rect">
          <a:avLst/>
        </a:prstGeom>
      </xdr:spPr>
    </xdr:pic>
    <xdr:clientData/>
  </xdr:twoCellAnchor>
  <xdr:oneCellAnchor>
    <xdr:from>
      <xdr:col>5</xdr:col>
      <xdr:colOff>244740</xdr:colOff>
      <xdr:row>0</xdr:row>
      <xdr:rowOff>0</xdr:rowOff>
    </xdr:from>
    <xdr:ext cx="1276107" cy="616"/>
    <xdr:pic>
      <xdr:nvPicPr>
        <xdr:cNvPr id="3" name="4 Imagen">
          <a:extLst>
            <a:ext uri="{FF2B5EF4-FFF2-40B4-BE49-F238E27FC236}">
              <a16:creationId xmlns:a16="http://schemas.microsoft.com/office/drawing/2014/main" id="{9B8B3C19-EC2C-4992-A666-F54775262EBC}"/>
            </a:ext>
          </a:extLst>
        </xdr:cNvPr>
        <xdr:cNvPicPr/>
      </xdr:nvPicPr>
      <xdr:blipFill>
        <a:blip xmlns:r="http://schemas.openxmlformats.org/officeDocument/2006/relationships" r:embed="rId2" cstate="print"/>
        <a:srcRect l="16048" t="5251" r="18559" b="2000"/>
        <a:stretch>
          <a:fillRect/>
        </a:stretch>
      </xdr:blipFill>
      <xdr:spPr bwMode="auto">
        <a:xfrm>
          <a:off x="4588140" y="0"/>
          <a:ext cx="1276107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705992</xdr:colOff>
      <xdr:row>18</xdr:row>
      <xdr:rowOff>95065</xdr:rowOff>
    </xdr:from>
    <xdr:to>
      <xdr:col>4</xdr:col>
      <xdr:colOff>108160</xdr:colOff>
      <xdr:row>19</xdr:row>
      <xdr:rowOff>122582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BBB2B029-199E-43B5-85DD-AD6F2B2CB5B7}"/>
            </a:ext>
          </a:extLst>
        </xdr:cNvPr>
        <xdr:cNvSpPr/>
      </xdr:nvSpPr>
      <xdr:spPr>
        <a:xfrm>
          <a:off x="705992" y="4435395"/>
          <a:ext cx="3163322" cy="201967"/>
        </a:xfrm>
        <a:prstGeom prst="ellipse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00</a:t>
          </a:r>
        </a:p>
      </xdr:txBody>
    </xdr:sp>
    <xdr:clientData/>
  </xdr:twoCellAnchor>
  <xdr:twoCellAnchor>
    <xdr:from>
      <xdr:col>1</xdr:col>
      <xdr:colOff>522362</xdr:colOff>
      <xdr:row>15</xdr:row>
      <xdr:rowOff>10024</xdr:rowOff>
    </xdr:from>
    <xdr:to>
      <xdr:col>2</xdr:col>
      <xdr:colOff>619915</xdr:colOff>
      <xdr:row>16</xdr:row>
      <xdr:rowOff>10024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4A3CA96A-54CD-40EF-9F4A-44AC766911B0}"/>
            </a:ext>
          </a:extLst>
        </xdr:cNvPr>
        <xdr:cNvSpPr/>
      </xdr:nvSpPr>
      <xdr:spPr>
        <a:xfrm>
          <a:off x="1478351" y="3827002"/>
          <a:ext cx="1297773" cy="174451"/>
        </a:xfrm>
        <a:prstGeom prst="ellipse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00</a:t>
          </a:r>
        </a:p>
      </xdr:txBody>
    </xdr:sp>
    <xdr:clientData/>
  </xdr:twoCellAnchor>
  <xdr:twoCellAnchor editAs="oneCell">
    <xdr:from>
      <xdr:col>1</xdr:col>
      <xdr:colOff>230275</xdr:colOff>
      <xdr:row>0</xdr:row>
      <xdr:rowOff>167472</xdr:rowOff>
    </xdr:from>
    <xdr:to>
      <xdr:col>2</xdr:col>
      <xdr:colOff>118539</xdr:colOff>
      <xdr:row>3</xdr:row>
      <xdr:rowOff>104671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C0A07B3-B641-44A7-B174-9BCCF77C2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0907" y="167472"/>
          <a:ext cx="1029170" cy="701292"/>
        </a:xfrm>
        <a:prstGeom prst="rect">
          <a:avLst/>
        </a:prstGeom>
      </xdr:spPr>
    </xdr:pic>
    <xdr:clientData/>
  </xdr:twoCellAnchor>
  <xdr:twoCellAnchor>
    <xdr:from>
      <xdr:col>0</xdr:col>
      <xdr:colOff>781770</xdr:colOff>
      <xdr:row>12</xdr:row>
      <xdr:rowOff>22678</xdr:rowOff>
    </xdr:from>
    <xdr:to>
      <xdr:col>1</xdr:col>
      <xdr:colOff>1130531</xdr:colOff>
      <xdr:row>13</xdr:row>
      <xdr:rowOff>12211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80A8A9BD-1BCB-4482-A767-6B29D7CD738E}"/>
            </a:ext>
          </a:extLst>
        </xdr:cNvPr>
        <xdr:cNvSpPr/>
      </xdr:nvSpPr>
      <xdr:spPr>
        <a:xfrm>
          <a:off x="781770" y="3413997"/>
          <a:ext cx="1259393" cy="177939"/>
        </a:xfrm>
        <a:prstGeom prst="ellipse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DD0EC-8537-44B7-AC9E-60A498B43765}">
  <dimension ref="A1:J20"/>
  <sheetViews>
    <sheetView showGridLines="0" tabSelected="1" zoomScaleNormal="100" zoomScaleSheetLayoutView="120" workbookViewId="0">
      <selection activeCell="G10" sqref="G10"/>
    </sheetView>
  </sheetViews>
  <sheetFormatPr baseColWidth="10" defaultColWidth="11.44140625" defaultRowHeight="21" customHeight="1" x14ac:dyDescent="0.2"/>
  <cols>
    <col min="1" max="2" width="11.44140625" style="10"/>
    <col min="3" max="3" width="22.109375" style="10" customWidth="1"/>
    <col min="4" max="4" width="19.21875" style="10" bestFit="1" customWidth="1"/>
    <col min="5" max="5" width="12.77734375" style="10" bestFit="1" customWidth="1"/>
    <col min="6" max="6" width="13.5546875" style="10" customWidth="1"/>
    <col min="7" max="7" width="15" style="10" bestFit="1" customWidth="1"/>
    <col min="8" max="16384" width="11.44140625" style="10"/>
  </cols>
  <sheetData>
    <row r="1" spans="1:10" ht="15" customHeight="1" x14ac:dyDescent="0.2">
      <c r="B1" s="12"/>
      <c r="C1" s="12"/>
      <c r="D1" s="44" t="s">
        <v>4</v>
      </c>
      <c r="E1" s="44"/>
      <c r="F1" s="44"/>
      <c r="G1" s="44"/>
      <c r="H1" s="44"/>
      <c r="I1" s="44"/>
      <c r="J1" s="45"/>
    </row>
    <row r="2" spans="1:10" ht="12.75" customHeight="1" x14ac:dyDescent="0.2">
      <c r="A2" s="13"/>
      <c r="B2" s="14"/>
      <c r="C2" s="14"/>
      <c r="D2" s="46"/>
      <c r="E2" s="46"/>
      <c r="F2" s="46"/>
      <c r="G2" s="46"/>
      <c r="H2" s="46"/>
      <c r="I2" s="46"/>
      <c r="J2" s="47"/>
    </row>
    <row r="3" spans="1:10" ht="12.75" customHeight="1" x14ac:dyDescent="0.2">
      <c r="A3" s="13"/>
      <c r="B3" s="14"/>
      <c r="C3" s="14"/>
      <c r="D3" s="46"/>
      <c r="E3" s="46"/>
      <c r="F3" s="46"/>
      <c r="G3" s="46"/>
      <c r="H3" s="46"/>
      <c r="I3" s="46"/>
      <c r="J3" s="47"/>
    </row>
    <row r="4" spans="1:10" ht="15" customHeight="1" x14ac:dyDescent="0.2">
      <c r="A4" s="15"/>
      <c r="B4" s="16"/>
      <c r="C4" s="16"/>
      <c r="D4" s="48"/>
      <c r="E4" s="48"/>
      <c r="F4" s="48"/>
      <c r="G4" s="48"/>
      <c r="H4" s="48"/>
      <c r="I4" s="48"/>
      <c r="J4" s="49"/>
    </row>
    <row r="5" spans="1:10" ht="34.5" customHeight="1" x14ac:dyDescent="0.2">
      <c r="A5" s="50" t="s">
        <v>21</v>
      </c>
      <c r="B5" s="50"/>
      <c r="C5" s="51" t="s">
        <v>22</v>
      </c>
      <c r="D5" s="51"/>
      <c r="E5" s="51"/>
      <c r="F5" s="51"/>
      <c r="G5" s="51"/>
      <c r="H5" s="51"/>
      <c r="I5" s="51"/>
      <c r="J5" s="51"/>
    </row>
    <row r="7" spans="1:10" ht="21" customHeight="1" x14ac:dyDescent="0.2">
      <c r="B7" s="17" t="s">
        <v>19</v>
      </c>
      <c r="C7" s="17" t="s">
        <v>5</v>
      </c>
      <c r="D7" s="17" t="s">
        <v>6</v>
      </c>
      <c r="E7" s="17" t="s">
        <v>7</v>
      </c>
      <c r="G7" s="17" t="s">
        <v>44</v>
      </c>
      <c r="H7" s="17" t="s">
        <v>8</v>
      </c>
    </row>
    <row r="8" spans="1:10" ht="21" customHeight="1" x14ac:dyDescent="0.2">
      <c r="B8" s="11" t="s">
        <v>47</v>
      </c>
      <c r="C8" s="11" t="s">
        <v>24</v>
      </c>
      <c r="D8" s="30">
        <v>103570000</v>
      </c>
      <c r="E8" s="18" t="s">
        <v>46</v>
      </c>
      <c r="F8" s="29"/>
      <c r="G8" s="19">
        <f>+HARMEAN(D8:D13)</f>
        <v>105261159.90439525</v>
      </c>
      <c r="H8" s="20">
        <v>49.7</v>
      </c>
    </row>
    <row r="9" spans="1:10" ht="34.049999999999997" customHeight="1" x14ac:dyDescent="0.25">
      <c r="B9" s="11" t="s">
        <v>47</v>
      </c>
      <c r="C9" s="11" t="s">
        <v>25</v>
      </c>
      <c r="D9" s="31">
        <v>103915000</v>
      </c>
      <c r="E9" s="18" t="s">
        <v>46</v>
      </c>
      <c r="F9" s="29"/>
      <c r="G9" s="21"/>
      <c r="H9" s="1"/>
    </row>
    <row r="10" spans="1:10" ht="21" customHeight="1" x14ac:dyDescent="0.25">
      <c r="B10" s="11" t="s">
        <v>20</v>
      </c>
      <c r="C10" s="11" t="s">
        <v>26</v>
      </c>
      <c r="D10" s="30">
        <v>105434000</v>
      </c>
      <c r="E10" s="18">
        <f t="shared" ref="E10" si="0">(1-ABS(($D$12-D10)/$D$12))*$H$8</f>
        <v>49.306508052134781</v>
      </c>
      <c r="F10" s="29"/>
      <c r="G10" s="21"/>
      <c r="H10" s="1"/>
    </row>
    <row r="11" spans="1:10" ht="21" customHeight="1" x14ac:dyDescent="0.2">
      <c r="B11" s="11" t="s">
        <v>47</v>
      </c>
      <c r="C11" s="11" t="s">
        <v>27</v>
      </c>
      <c r="D11" s="30">
        <v>105964740</v>
      </c>
      <c r="E11" s="18" t="s">
        <v>46</v>
      </c>
      <c r="F11" s="29"/>
    </row>
    <row r="12" spans="1:10" ht="21" customHeight="1" x14ac:dyDescent="0.2">
      <c r="B12" s="11" t="s">
        <v>47</v>
      </c>
      <c r="C12" s="11" t="s">
        <v>28</v>
      </c>
      <c r="D12" s="30">
        <v>104605800</v>
      </c>
      <c r="E12" s="18" t="s">
        <v>46</v>
      </c>
      <c r="F12" s="29"/>
    </row>
    <row r="13" spans="1:10" ht="21" customHeight="1" x14ac:dyDescent="0.2">
      <c r="B13" s="11" t="s">
        <v>47</v>
      </c>
      <c r="C13" s="11" t="s">
        <v>29</v>
      </c>
      <c r="D13" s="30">
        <v>108212000</v>
      </c>
      <c r="E13" s="18" t="s">
        <v>46</v>
      </c>
      <c r="F13" s="29"/>
    </row>
    <row r="14" spans="1:10" ht="21" customHeight="1" x14ac:dyDescent="0.2">
      <c r="E14" s="22"/>
    </row>
    <row r="15" spans="1:10" ht="21" customHeight="1" x14ac:dyDescent="0.2">
      <c r="A15" s="23" t="s">
        <v>48</v>
      </c>
      <c r="E15" s="22"/>
    </row>
    <row r="16" spans="1:10" ht="21" customHeight="1" x14ac:dyDescent="0.25">
      <c r="A16" s="24"/>
      <c r="C16" s="1"/>
      <c r="D16" s="1"/>
      <c r="E16" s="1"/>
      <c r="F16" s="1"/>
    </row>
    <row r="17" spans="1:9" ht="21" customHeight="1" x14ac:dyDescent="0.25">
      <c r="A17" s="24"/>
      <c r="C17" s="1"/>
      <c r="D17" s="1"/>
      <c r="E17" s="1"/>
      <c r="F17" s="1"/>
    </row>
    <row r="18" spans="1:9" ht="21" customHeight="1" x14ac:dyDescent="0.25">
      <c r="A18" s="24"/>
      <c r="C18" s="1"/>
      <c r="D18" s="1"/>
      <c r="E18" s="1"/>
      <c r="F18" s="1"/>
    </row>
    <row r="19" spans="1:9" ht="21" customHeight="1" x14ac:dyDescent="0.25">
      <c r="A19" s="24"/>
      <c r="B19" s="25"/>
      <c r="C19" s="1"/>
      <c r="D19" s="1"/>
      <c r="E19" s="42" t="s">
        <v>37</v>
      </c>
      <c r="F19" s="1"/>
    </row>
    <row r="20" spans="1:9" ht="12.45" customHeight="1" x14ac:dyDescent="0.25">
      <c r="C20" s="1"/>
      <c r="D20" s="1"/>
      <c r="E20" s="43" t="s">
        <v>45</v>
      </c>
      <c r="G20" s="25"/>
      <c r="H20" s="25"/>
      <c r="I20" s="25"/>
    </row>
  </sheetData>
  <autoFilter ref="C7:E7" xr:uid="{E631A0C6-8F95-477F-9ABC-B271C7F76180}"/>
  <mergeCells count="3">
    <mergeCell ref="D1:J4"/>
    <mergeCell ref="A5:B5"/>
    <mergeCell ref="C5:J5"/>
  </mergeCells>
  <pageMargins left="0.7" right="0.7" top="0.75" bottom="0.75" header="0.3" footer="0.3"/>
  <pageSetup scale="62" orientation="portrait" r:id="rId1"/>
  <headerFooter>
    <oddHeader>&amp;L&amp;"Calibri"&amp;15&amp;K000000 Información Pública Clasificada&amp;1#_x000D_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7C37-E999-4E87-859E-57E53BEEFD2A}">
  <dimension ref="A1:D14"/>
  <sheetViews>
    <sheetView showGridLines="0" zoomScale="107" zoomScaleNormal="107" zoomScaleSheetLayoutView="100" workbookViewId="0">
      <selection activeCell="E18" sqref="E18"/>
    </sheetView>
  </sheetViews>
  <sheetFormatPr baseColWidth="10" defaultColWidth="11.44140625" defaultRowHeight="10.8" x14ac:dyDescent="0.2"/>
  <cols>
    <col min="1" max="1" width="28.6640625" style="41" customWidth="1"/>
    <col min="2" max="2" width="25.21875" style="32" customWidth="1"/>
    <col min="3" max="4" width="18.5546875" style="32" customWidth="1"/>
    <col min="5" max="16384" width="11.44140625" style="32"/>
  </cols>
  <sheetData>
    <row r="1" spans="1:4" ht="20.25" customHeight="1" x14ac:dyDescent="0.2">
      <c r="A1" s="52"/>
      <c r="B1" s="57" t="s">
        <v>0</v>
      </c>
      <c r="C1" s="57"/>
      <c r="D1" s="57"/>
    </row>
    <row r="2" spans="1:4" x14ac:dyDescent="0.2">
      <c r="A2" s="53"/>
      <c r="B2" s="57"/>
      <c r="C2" s="57"/>
      <c r="D2" s="57"/>
    </row>
    <row r="3" spans="1:4" x14ac:dyDescent="0.2">
      <c r="A3" s="53"/>
      <c r="B3" s="57"/>
      <c r="C3" s="57"/>
      <c r="D3" s="57"/>
    </row>
    <row r="4" spans="1:4" x14ac:dyDescent="0.2">
      <c r="A4" s="54"/>
      <c r="B4" s="57"/>
      <c r="C4" s="57"/>
      <c r="D4" s="57"/>
    </row>
    <row r="5" spans="1:4" ht="39" customHeight="1" x14ac:dyDescent="0.2">
      <c r="A5" s="33" t="s">
        <v>21</v>
      </c>
      <c r="B5" s="58" t="s">
        <v>22</v>
      </c>
      <c r="C5" s="58"/>
      <c r="D5" s="58"/>
    </row>
    <row r="6" spans="1:4" ht="26.25" customHeight="1" x14ac:dyDescent="0.2">
      <c r="A6" s="34" t="s">
        <v>1</v>
      </c>
      <c r="B6" s="34" t="s">
        <v>2</v>
      </c>
      <c r="C6" s="56" t="s">
        <v>26</v>
      </c>
      <c r="D6" s="56"/>
    </row>
    <row r="7" spans="1:4" s="38" customFormat="1" ht="32.4" x14ac:dyDescent="0.3">
      <c r="A7" s="35" t="s">
        <v>30</v>
      </c>
      <c r="B7" s="36">
        <v>17850000</v>
      </c>
      <c r="C7" s="36">
        <v>17255000</v>
      </c>
      <c r="D7" s="37" t="str">
        <f t="shared" ref="D7:D13" si="0">+IF(C7&lt;=$B7,"CUMPLE","NO CUMPLE")</f>
        <v>CUMPLE</v>
      </c>
    </row>
    <row r="8" spans="1:4" s="38" customFormat="1" ht="32.4" x14ac:dyDescent="0.3">
      <c r="A8" s="35" t="s">
        <v>31</v>
      </c>
      <c r="B8" s="36">
        <v>14280000</v>
      </c>
      <c r="C8" s="36">
        <v>13804000</v>
      </c>
      <c r="D8" s="37" t="str">
        <f t="shared" si="0"/>
        <v>CUMPLE</v>
      </c>
    </row>
    <row r="9" spans="1:4" s="38" customFormat="1" ht="21.6" x14ac:dyDescent="0.3">
      <c r="A9" s="35" t="s">
        <v>32</v>
      </c>
      <c r="B9" s="36">
        <v>23800000</v>
      </c>
      <c r="C9" s="36">
        <v>22967000</v>
      </c>
      <c r="D9" s="37" t="str">
        <f t="shared" si="0"/>
        <v>CUMPLE</v>
      </c>
    </row>
    <row r="10" spans="1:4" s="38" customFormat="1" ht="32.4" x14ac:dyDescent="0.3">
      <c r="A10" s="35" t="s">
        <v>33</v>
      </c>
      <c r="B10" s="36">
        <v>19040000</v>
      </c>
      <c r="C10" s="36">
        <v>18445000</v>
      </c>
      <c r="D10" s="37" t="str">
        <f t="shared" si="0"/>
        <v>CUMPLE</v>
      </c>
    </row>
    <row r="11" spans="1:4" s="38" customFormat="1" ht="21.6" x14ac:dyDescent="0.3">
      <c r="A11" s="35" t="s">
        <v>34</v>
      </c>
      <c r="B11" s="36">
        <v>14280000</v>
      </c>
      <c r="C11" s="36">
        <v>13804000</v>
      </c>
      <c r="D11" s="37" t="str">
        <f t="shared" si="0"/>
        <v>CUMPLE</v>
      </c>
    </row>
    <row r="12" spans="1:4" s="38" customFormat="1" ht="21.6" x14ac:dyDescent="0.3">
      <c r="A12" s="35" t="s">
        <v>35</v>
      </c>
      <c r="B12" s="36">
        <v>8330000</v>
      </c>
      <c r="C12" s="36">
        <v>7973000</v>
      </c>
      <c r="D12" s="37" t="str">
        <f t="shared" si="0"/>
        <v>CUMPLE</v>
      </c>
    </row>
    <row r="13" spans="1:4" s="38" customFormat="1" ht="22.2" thickBot="1" x14ac:dyDescent="0.35">
      <c r="A13" s="35" t="s">
        <v>36</v>
      </c>
      <c r="B13" s="36">
        <v>11662000</v>
      </c>
      <c r="C13" s="36">
        <v>11186000</v>
      </c>
      <c r="D13" s="37" t="str">
        <f t="shared" si="0"/>
        <v>CUMPLE</v>
      </c>
    </row>
    <row r="14" spans="1:4" ht="11.4" thickTop="1" x14ac:dyDescent="0.2">
      <c r="A14" s="55" t="s">
        <v>3</v>
      </c>
      <c r="B14" s="55"/>
      <c r="C14" s="39">
        <f>+SUM(C7:C13)</f>
        <v>105434000</v>
      </c>
      <c r="D14" s="40"/>
    </row>
  </sheetData>
  <sheetProtection selectLockedCells="1"/>
  <mergeCells count="5">
    <mergeCell ref="B1:D4"/>
    <mergeCell ref="B5:D5"/>
    <mergeCell ref="A1:A4"/>
    <mergeCell ref="A14:B14"/>
    <mergeCell ref="C6:D6"/>
  </mergeCells>
  <pageMargins left="0.7" right="0.7" top="0.75" bottom="0.75" header="0.3" footer="0.3"/>
  <pageSetup scale="87" orientation="portrait" r:id="rId1"/>
  <headerFooter>
    <oddHeader>&amp;L&amp;"Calibri"&amp;15&amp;K000000 Información Pública Clasificada&amp;1#_x000D_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69481-F4CF-4F54-86FA-E44010E84166}">
  <dimension ref="A1:J13"/>
  <sheetViews>
    <sheetView showGridLines="0" view="pageBreakPreview" topLeftCell="A5" zoomScale="91" zoomScaleNormal="100" zoomScaleSheetLayoutView="90" workbookViewId="0">
      <selection activeCell="C5" sqref="C5:J5"/>
    </sheetView>
  </sheetViews>
  <sheetFormatPr baseColWidth="10" defaultColWidth="11.44140625" defaultRowHeight="13.8" x14ac:dyDescent="0.25"/>
  <cols>
    <col min="1" max="1" width="13.77734375" style="1" customWidth="1"/>
    <col min="2" max="2" width="17.21875" style="1" customWidth="1"/>
    <col min="3" max="16384" width="11.44140625" style="1"/>
  </cols>
  <sheetData>
    <row r="1" spans="1:10" ht="20.25" customHeight="1" x14ac:dyDescent="0.25">
      <c r="B1" s="2"/>
      <c r="C1" s="2"/>
      <c r="D1" s="59" t="s">
        <v>9</v>
      </c>
      <c r="E1" s="59"/>
      <c r="F1" s="59"/>
      <c r="G1" s="59"/>
      <c r="H1" s="59"/>
      <c r="I1" s="59"/>
      <c r="J1" s="60"/>
    </row>
    <row r="2" spans="1:10" ht="19.8" x14ac:dyDescent="0.25">
      <c r="A2" s="3"/>
      <c r="B2" s="4"/>
      <c r="C2" s="4"/>
      <c r="D2" s="61"/>
      <c r="E2" s="61"/>
      <c r="F2" s="61"/>
      <c r="G2" s="61"/>
      <c r="H2" s="61"/>
      <c r="I2" s="61"/>
      <c r="J2" s="62"/>
    </row>
    <row r="3" spans="1:10" ht="19.8" x14ac:dyDescent="0.25">
      <c r="A3" s="3"/>
      <c r="B3" s="4"/>
      <c r="C3" s="4"/>
      <c r="D3" s="61"/>
      <c r="E3" s="61"/>
      <c r="F3" s="61"/>
      <c r="G3" s="61"/>
      <c r="H3" s="61"/>
      <c r="I3" s="61"/>
      <c r="J3" s="62"/>
    </row>
    <row r="4" spans="1:10" ht="19.8" x14ac:dyDescent="0.25">
      <c r="A4" s="5"/>
      <c r="B4" s="6"/>
      <c r="C4" s="6"/>
      <c r="D4" s="63"/>
      <c r="E4" s="63"/>
      <c r="F4" s="63"/>
      <c r="G4" s="63"/>
      <c r="H4" s="63"/>
      <c r="I4" s="63"/>
      <c r="J4" s="64"/>
    </row>
    <row r="5" spans="1:10" ht="43.5" customHeight="1" x14ac:dyDescent="0.25">
      <c r="A5" s="65" t="s">
        <v>23</v>
      </c>
      <c r="B5" s="65"/>
      <c r="C5" s="66" t="s">
        <v>22</v>
      </c>
      <c r="D5" s="66"/>
      <c r="E5" s="66"/>
      <c r="F5" s="66"/>
      <c r="G5" s="66"/>
      <c r="H5" s="66"/>
      <c r="I5" s="66"/>
      <c r="J5" s="66"/>
    </row>
    <row r="7" spans="1:10" ht="27.6" x14ac:dyDescent="0.25">
      <c r="A7" s="7" t="s">
        <v>10</v>
      </c>
      <c r="B7" s="8">
        <v>45517</v>
      </c>
    </row>
    <row r="8" spans="1:10" ht="27.6" x14ac:dyDescent="0.25">
      <c r="A8" s="7" t="s">
        <v>11</v>
      </c>
      <c r="B8" s="9">
        <v>6</v>
      </c>
    </row>
    <row r="12" spans="1:10" ht="28.8" x14ac:dyDescent="0.25">
      <c r="A12" s="28" t="s">
        <v>12</v>
      </c>
      <c r="B12" s="28" t="s">
        <v>13</v>
      </c>
      <c r="C12" s="28" t="s">
        <v>14</v>
      </c>
      <c r="D12" s="28" t="s">
        <v>15</v>
      </c>
      <c r="E12" s="28" t="s">
        <v>16</v>
      </c>
      <c r="F12" s="28" t="s">
        <v>17</v>
      </c>
      <c r="G12" s="28" t="s">
        <v>18</v>
      </c>
    </row>
    <row r="13" spans="1:10" ht="14.4" x14ac:dyDescent="0.3">
      <c r="A13" s="27">
        <v>45517</v>
      </c>
      <c r="B13" s="26" t="s">
        <v>38</v>
      </c>
      <c r="C13" s="26" t="s">
        <v>39</v>
      </c>
      <c r="D13" s="26" t="s">
        <v>40</v>
      </c>
      <c r="E13" s="26" t="s">
        <v>41</v>
      </c>
      <c r="F13" s="26" t="s">
        <v>42</v>
      </c>
      <c r="G13" s="26" t="s">
        <v>43</v>
      </c>
    </row>
  </sheetData>
  <mergeCells count="3">
    <mergeCell ref="D1:J4"/>
    <mergeCell ref="A5:B5"/>
    <mergeCell ref="C5:J5"/>
  </mergeCells>
  <pageMargins left="0.7" right="0.7" top="0.75" bottom="0.75" header="0.3" footer="0.3"/>
  <pageSetup scale="73" orientation="portrait" r:id="rId1"/>
  <headerFooter>
    <oddHeader>&amp;L&amp;"Calibri"&amp;15&amp;K000000 Información Pública Clasificada&amp;1#_x000D_</oddHeader>
  </headerFooter>
  <drawing r:id="rId2"/>
</worksheet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PUNTAJE ECONOMICO</vt:lpstr>
      <vt:lpstr>VERIF. UNITARIOS</vt:lpstr>
      <vt:lpstr>COLCAP</vt:lpstr>
      <vt:lpstr>'VERIF. UNITARIOS'!Área_de_impresión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Gabriela Gonzalez Londono</dc:creator>
  <cp:lastModifiedBy>Heiddy Melida Gutierrez Rodriguez</cp:lastModifiedBy>
  <dcterms:created xsi:type="dcterms:W3CDTF">2021-04-21T13:18:38Z</dcterms:created>
  <dcterms:modified xsi:type="dcterms:W3CDTF">2024-08-30T00:11:18Z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b498cd-7a81-4486-9103-65b5717baee6_Enabled">
    <vt:lpwstr>true</vt:lpwstr>
  </property>
  <property fmtid="{D5CDD505-2E9C-101B-9397-08002B2CF9AE}" pid="3" name="MSIP_Label_52b498cd-7a81-4486-9103-65b5717baee6_SetDate">
    <vt:lpwstr>2023-04-19T19:41:22Z</vt:lpwstr>
  </property>
  <property fmtid="{D5CDD505-2E9C-101B-9397-08002B2CF9AE}" pid="4" name="MSIP_Label_52b498cd-7a81-4486-9103-65b5717baee6_Method">
    <vt:lpwstr>Standard</vt:lpwstr>
  </property>
  <property fmtid="{D5CDD505-2E9C-101B-9397-08002B2CF9AE}" pid="5" name="MSIP_Label_52b498cd-7a81-4486-9103-65b5717baee6_Name">
    <vt:lpwstr>Información Pública Clasificada</vt:lpwstr>
  </property>
  <property fmtid="{D5CDD505-2E9C-101B-9397-08002B2CF9AE}" pid="6" name="MSIP_Label_52b498cd-7a81-4486-9103-65b5717baee6_SiteId">
    <vt:lpwstr>27864e10-5be4-4d4f-adb5-bbab512029e8</vt:lpwstr>
  </property>
  <property fmtid="{D5CDD505-2E9C-101B-9397-08002B2CF9AE}" pid="7" name="MSIP_Label_52b498cd-7a81-4486-9103-65b5717baee6_ActionId">
    <vt:lpwstr>9f14b1cf-ef61-4659-984e-f9ac4dac3d98</vt:lpwstr>
  </property>
  <property fmtid="{D5CDD505-2E9C-101B-9397-08002B2CF9AE}" pid="8" name="MSIP_Label_52b498cd-7a81-4486-9103-65b5717baee6_ContentBits">
    <vt:lpwstr>1</vt:lpwstr>
  </property>
</Properties>
</file>