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726"/>
  <workbookPr/>
  <mc:AlternateContent xmlns:mc="http://schemas.openxmlformats.org/markup-compatibility/2006">
    <mc:Choice Requires="x15">
      <x15ac:absPath xmlns:x15ac="http://schemas.microsoft.com/office/spreadsheetml/2010/11/ac" url="https://supersalud-my.sharepoint.com/personal/nelson_bojaca_supersalud_gov_co/Documents/1. ALEJANDRO BOJACA/1. Diagnostico de Necesidades de Capacitacion/Año 2024/8. Evaluacion de ofertas/1. Evaluacion Final/"/>
    </mc:Choice>
  </mc:AlternateContent>
  <xr:revisionPtr revIDLastSave="17" documentId="8_{90AACA88-1AD3-4963-811F-D6489EAF505B}" xr6:coauthVersionLast="47" xr6:coauthVersionMax="47" xr10:uidLastSave="{E1007B03-7F96-4E3B-866F-9EAA8B7647C0}"/>
  <bookViews>
    <workbookView xWindow="-120" yWindow="-120" windowWidth="29040" windowHeight="15840" tabRatio="914" xr2:uid="{0F79E29D-6D60-4069-B26C-EF9DFD7AE1DB}"/>
  </bookViews>
  <sheets>
    <sheet name="CONSOLIDADO HABILITADOS " sheetId="10" r:id="rId1"/>
    <sheet name="GRUPO 2" sheetId="16" state="hidden" r:id="rId2"/>
    <sheet name="1. CICCE" sheetId="15" r:id="rId3"/>
    <sheet name="2. COOPERATIVA" sheetId="19" r:id="rId4"/>
    <sheet name="3. CONSORCIO BI" sheetId="20" r:id="rId5"/>
    <sheet name="4. UMERANI" sheetId="21" r:id="rId6"/>
    <sheet name="5. CIDOR" sheetId="22" r:id="rId7"/>
    <sheet name="6. UT POLCOLAN" sheetId="23" r:id="rId8"/>
    <sheet name="7. EAN" sheetId="24" r:id="rId9"/>
    <sheet name="8. CHICAMOCHA" sheetId="25" r:id="rId10"/>
    <sheet name="9. POLITECNICO" sheetId="26" r:id="rId11"/>
    <sheet name="10. SANTIAGO CALI" sheetId="27" r:id="rId12"/>
    <sheet name="11. ESUMER" sheetId="12" r:id="rId13"/>
    <sheet name="13. COMPENSAR" sheetId="14" r:id="rId14"/>
    <sheet name="14. CUN" sheetId="13" r:id="rId15"/>
    <sheet name="15. UT PIC 2024" sheetId="28" r:id="rId16"/>
    <sheet name="16. SOCOLDES" sheetId="18" r:id="rId17"/>
    <sheet name="LISTA " sheetId="5" state="hidden" r:id="rId18"/>
    <sheet name="ORIGINAL " sheetId="7" state="hidden" r:id="rId19"/>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L29" i="27" l="1"/>
  <c r="BK29" i="27"/>
  <c r="BJ29" i="27"/>
  <c r="BL28" i="27"/>
  <c r="BK28" i="27"/>
  <c r="BJ28" i="27"/>
  <c r="AU22" i="27"/>
  <c r="T7" i="10"/>
  <c r="T6" i="10"/>
  <c r="T5" i="10"/>
  <c r="AE35" i="26"/>
  <c r="BL28" i="26"/>
  <c r="BL29" i="26" s="1"/>
  <c r="BK28" i="26"/>
  <c r="BK29" i="26" s="1"/>
  <c r="BK30" i="26" s="1"/>
  <c r="BJ28" i="26"/>
  <c r="BJ29" i="26" s="1"/>
  <c r="R7" i="10"/>
  <c r="R6" i="10"/>
  <c r="R5" i="10"/>
  <c r="AU22" i="26"/>
  <c r="AE37" i="25"/>
  <c r="P7" i="10" s="1"/>
  <c r="BL31" i="25"/>
  <c r="BK31" i="25"/>
  <c r="BJ31" i="25"/>
  <c r="BL30" i="25"/>
  <c r="BK30" i="25"/>
  <c r="BJ30" i="25"/>
  <c r="BL29" i="25"/>
  <c r="BK29" i="25"/>
  <c r="BJ29" i="25"/>
  <c r="BL28" i="25"/>
  <c r="BK28" i="25"/>
  <c r="BJ28" i="25"/>
  <c r="AU22" i="25"/>
  <c r="P6" i="10"/>
  <c r="P5" i="10"/>
  <c r="N8" i="10"/>
  <c r="N7" i="10"/>
  <c r="N6" i="10"/>
  <c r="N5" i="10"/>
  <c r="AE42" i="24"/>
  <c r="BL35" i="24"/>
  <c r="BK35" i="24"/>
  <c r="BJ35" i="24"/>
  <c r="BL34" i="24"/>
  <c r="BK34" i="24"/>
  <c r="BJ34" i="24"/>
  <c r="BL33" i="24"/>
  <c r="BK33" i="24"/>
  <c r="BJ33" i="24"/>
  <c r="BL32" i="24"/>
  <c r="BK32" i="24"/>
  <c r="BJ32" i="24"/>
  <c r="BL31" i="24"/>
  <c r="BK31" i="24"/>
  <c r="BJ31" i="24"/>
  <c r="BL30" i="24"/>
  <c r="BK30" i="24"/>
  <c r="BJ30" i="24"/>
  <c r="BL29" i="24"/>
  <c r="BK29" i="24"/>
  <c r="BJ29" i="24"/>
  <c r="BL28" i="24"/>
  <c r="BK28" i="24"/>
  <c r="BJ28" i="24"/>
  <c r="AU22" i="24"/>
  <c r="AE36" i="22"/>
  <c r="BL29" i="22"/>
  <c r="BL30" i="22" s="1"/>
  <c r="BK29" i="22"/>
  <c r="BK30" i="22" s="1"/>
  <c r="BJ29" i="22"/>
  <c r="BJ30" i="22" s="1"/>
  <c r="J7" i="10"/>
  <c r="J6" i="10"/>
  <c r="J5" i="10"/>
  <c r="BL27" i="21"/>
  <c r="BL28" i="21" s="1"/>
  <c r="BK27" i="21"/>
  <c r="BK28" i="21" s="1"/>
  <c r="BJ27" i="21"/>
  <c r="BJ28" i="21" s="1"/>
  <c r="AU21" i="21"/>
  <c r="H7" i="10"/>
  <c r="H6" i="10"/>
  <c r="H5" i="10"/>
  <c r="AE43" i="19"/>
  <c r="D7" i="10" s="1"/>
  <c r="BL29" i="19"/>
  <c r="BK29" i="19"/>
  <c r="BJ29" i="19"/>
  <c r="BL28" i="19"/>
  <c r="BK28" i="19"/>
  <c r="BK30" i="19" s="1"/>
  <c r="BK31" i="19" s="1"/>
  <c r="BJ28" i="19"/>
  <c r="BJ30" i="19" s="1"/>
  <c r="BJ31" i="19" s="1"/>
  <c r="AZ12" i="19"/>
  <c r="D6" i="10"/>
  <c r="D5" i="10"/>
  <c r="BJ30" i="23"/>
  <c r="BJ31" i="23" s="1"/>
  <c r="BJ32" i="23" s="1"/>
  <c r="BL30" i="23"/>
  <c r="BL31" i="23" s="1"/>
  <c r="BL32" i="23" s="1"/>
  <c r="BK30" i="23"/>
  <c r="BK31" i="23" s="1"/>
  <c r="BK32" i="23" s="1"/>
  <c r="AE38" i="23"/>
  <c r="L7" i="10" s="1"/>
  <c r="AX24" i="28"/>
  <c r="AM13" i="23"/>
  <c r="AX23" i="23"/>
  <c r="L6" i="10"/>
  <c r="L5" i="10"/>
  <c r="AX22" i="23"/>
  <c r="AB8" i="10"/>
  <c r="AB7" i="10"/>
  <c r="AB6" i="10"/>
  <c r="AB5" i="10"/>
  <c r="F8" i="10"/>
  <c r="F7" i="10"/>
  <c r="F6" i="10"/>
  <c r="F5" i="10"/>
  <c r="BL30" i="20"/>
  <c r="BK30" i="20"/>
  <c r="BJ30" i="20"/>
  <c r="AE38" i="20"/>
  <c r="AX23" i="20"/>
  <c r="AX22" i="20"/>
  <c r="AX20" i="20"/>
  <c r="BL30" i="27" l="1"/>
  <c r="BJ30" i="27"/>
  <c r="BK30" i="27"/>
  <c r="BL31" i="27"/>
  <c r="BK31" i="27"/>
  <c r="BJ32" i="27" s="1"/>
  <c r="BJ31" i="27"/>
  <c r="BL30" i="26"/>
  <c r="BJ30" i="26"/>
  <c r="BL32" i="25"/>
  <c r="BK32" i="25"/>
  <c r="BJ32" i="25"/>
  <c r="BJ36" i="24"/>
  <c r="BJ37" i="24" s="1"/>
  <c r="BK36" i="24"/>
  <c r="BK37" i="24" s="1"/>
  <c r="BL36" i="24"/>
  <c r="BL37" i="24" s="1"/>
  <c r="BK31" i="22"/>
  <c r="BL31" i="22"/>
  <c r="BJ31" i="22"/>
  <c r="BK29" i="21"/>
  <c r="BL29" i="21"/>
  <c r="BJ29" i="21"/>
  <c r="BL30" i="19"/>
  <c r="BL31" i="19" s="1"/>
  <c r="BJ31" i="26"/>
  <c r="BJ32" i="19"/>
  <c r="BJ33" i="23"/>
  <c r="AX24" i="23"/>
  <c r="AX24" i="20"/>
  <c r="BL33" i="28"/>
  <c r="BK33" i="28"/>
  <c r="BJ33" i="28"/>
  <c r="BL32" i="28"/>
  <c r="BK32" i="28"/>
  <c r="BJ32" i="28"/>
  <c r="BL31" i="28"/>
  <c r="BK31" i="28"/>
  <c r="BJ31" i="28"/>
  <c r="BL30" i="28"/>
  <c r="BK30" i="28"/>
  <c r="BJ30" i="28"/>
  <c r="AX23" i="28"/>
  <c r="AX21" i="28"/>
  <c r="AX20" i="28"/>
  <c r="BJ33" i="25" l="1"/>
  <c r="BJ38" i="24"/>
  <c r="BJ32" i="22"/>
  <c r="BJ30" i="21"/>
  <c r="J46" i="28" l="1"/>
  <c r="J47" i="28" s="1"/>
  <c r="J42" i="27"/>
  <c r="J43" i="27" s="1"/>
  <c r="T8" i="10" s="1"/>
  <c r="J41" i="26"/>
  <c r="J42" i="26" s="1"/>
  <c r="R8" i="10" s="1"/>
  <c r="J43" i="25"/>
  <c r="J44" i="25" s="1"/>
  <c r="P8" i="10" s="1"/>
  <c r="J48" i="24"/>
  <c r="J49" i="24" s="1"/>
  <c r="J44" i="23"/>
  <c r="J45" i="23" s="1"/>
  <c r="L8" i="10" s="1"/>
  <c r="J42" i="22"/>
  <c r="J43" i="22" s="1"/>
  <c r="J8" i="10" s="1"/>
  <c r="AU23" i="22"/>
  <c r="J44" i="21"/>
  <c r="J45" i="21" s="1"/>
  <c r="H8" i="10" s="1"/>
  <c r="J44" i="20"/>
  <c r="J45" i="20" s="1"/>
  <c r="J49" i="19"/>
  <c r="J50" i="19" s="1"/>
  <c r="D8" i="10" s="1"/>
  <c r="AD8" i="10"/>
  <c r="J41" i="18"/>
  <c r="AD7" i="10"/>
  <c r="AD6" i="10"/>
  <c r="BJ27" i="18"/>
  <c r="BK27" i="18"/>
  <c r="BL27" i="18"/>
  <c r="BL26" i="18"/>
  <c r="BK26" i="18"/>
  <c r="BJ26" i="18"/>
  <c r="AD5" i="10"/>
  <c r="J45" i="13"/>
  <c r="Z8" i="10" s="1"/>
  <c r="Z7" i="10"/>
  <c r="Z6" i="10"/>
  <c r="Z5" i="10"/>
  <c r="J42" i="14"/>
  <c r="X8" i="10" s="1"/>
  <c r="AE35" i="14"/>
  <c r="X7" i="10" s="1"/>
  <c r="X6" i="10"/>
  <c r="X5" i="10"/>
  <c r="J50" i="12"/>
  <c r="V8" i="10" s="1"/>
  <c r="V7" i="10"/>
  <c r="AE43" i="12"/>
  <c r="V6" i="10"/>
  <c r="V5" i="10"/>
  <c r="J45" i="15"/>
  <c r="B8" i="10" s="1"/>
  <c r="B7" i="10"/>
  <c r="B6" i="10"/>
  <c r="B5" i="10"/>
  <c r="BK28" i="12"/>
  <c r="BJ28" i="14"/>
  <c r="J40" i="18"/>
  <c r="AU20" i="18"/>
  <c r="BL30" i="15"/>
  <c r="BL31" i="15"/>
  <c r="BL32" i="15"/>
  <c r="BL33" i="15"/>
  <c r="BK30" i="15"/>
  <c r="BK31" i="15"/>
  <c r="BK32" i="15"/>
  <c r="BK33" i="15"/>
  <c r="BJ30" i="15"/>
  <c r="BJ31" i="15"/>
  <c r="BJ32" i="15"/>
  <c r="BJ33" i="15"/>
  <c r="J44" i="16"/>
  <c r="AU22" i="16"/>
  <c r="J44" i="15"/>
  <c r="AU21" i="15"/>
  <c r="AU20" i="13"/>
  <c r="J41" i="14"/>
  <c r="AE34" i="14"/>
  <c r="BL28" i="14"/>
  <c r="BK28" i="14"/>
  <c r="AU22" i="14"/>
  <c r="BJ35" i="12"/>
  <c r="BK35" i="12"/>
  <c r="BL35" i="12"/>
  <c r="BJ36" i="12"/>
  <c r="BK36" i="12"/>
  <c r="BL36" i="12"/>
  <c r="BJ37" i="12"/>
  <c r="BK37" i="12"/>
  <c r="BL37" i="12"/>
  <c r="BJ38" i="12"/>
  <c r="BK38" i="12"/>
  <c r="BL38" i="12"/>
  <c r="BJ32" i="12"/>
  <c r="BK32" i="12"/>
  <c r="BL32" i="12"/>
  <c r="BJ33" i="12"/>
  <c r="BK33" i="12"/>
  <c r="BL33" i="12"/>
  <c r="BJ34" i="12"/>
  <c r="BK34" i="12"/>
  <c r="BL34" i="12"/>
  <c r="BJ30" i="12"/>
  <c r="BJ31" i="12"/>
  <c r="BL30" i="12"/>
  <c r="BL31" i="12"/>
  <c r="BK30" i="12"/>
  <c r="BK31" i="12"/>
  <c r="BJ29" i="12"/>
  <c r="BL29" i="12"/>
  <c r="BK29" i="12"/>
  <c r="J44" i="13" l="1"/>
  <c r="AU22" i="13"/>
  <c r="J49" i="12" l="1"/>
  <c r="AE42" i="12"/>
  <c r="BL28" i="12"/>
  <c r="BJ28" i="12"/>
  <c r="AU22" i="12"/>
  <c r="J45" i="7" l="1"/>
  <c r="AE38" i="7"/>
  <c r="BL28" i="7"/>
  <c r="BI28" i="7"/>
  <c r="BH28" i="7"/>
  <c r="BG28" i="7"/>
  <c r="AU22" i="7"/>
  <c r="BG19" i="7"/>
</calcChain>
</file>

<file path=xl/sharedStrings.xml><?xml version="1.0" encoding="utf-8"?>
<sst xmlns="http://schemas.openxmlformats.org/spreadsheetml/2006/main" count="2683" uniqueCount="481">
  <si>
    <t>CONSOLIDADO TÉCNICO</t>
  </si>
  <si>
    <t>2. U COPERATIVA DE COLOMBIA</t>
  </si>
  <si>
    <t xml:space="preserve">3. CONSORCIO BI COLOMBIA </t>
  </si>
  <si>
    <t>4. UMERANI</t>
  </si>
  <si>
    <t>5. CIDOR</t>
  </si>
  <si>
    <t>6. UT SUPERSALUD POLCOLAN</t>
  </si>
  <si>
    <t xml:space="preserve">7. U EAN </t>
  </si>
  <si>
    <t>8. U CHICAMOCHA</t>
  </si>
  <si>
    <t>9. U POLITECNICO</t>
  </si>
  <si>
    <t>10. U SANTIAGO DE CALI</t>
  </si>
  <si>
    <t>11. ESUMER</t>
  </si>
  <si>
    <t>13. U COMPENSAR</t>
  </si>
  <si>
    <t>14. CUN</t>
  </si>
  <si>
    <t>15. UT PIC 2024</t>
  </si>
  <si>
    <t>16. SOCOLDES</t>
  </si>
  <si>
    <t>ESTADO</t>
  </si>
  <si>
    <t>OBSERVACIÓN</t>
  </si>
  <si>
    <t>EXPERIENCIA DEL PROPONENTE</t>
  </si>
  <si>
    <t xml:space="preserve">PERSONAL MÍMIMO REQUERIDO </t>
  </si>
  <si>
    <t>SEDE</t>
  </si>
  <si>
    <t xml:space="preserve">PROPUESTA TÉCNICA </t>
  </si>
  <si>
    <t xml:space="preserve">OBJETO </t>
  </si>
  <si>
    <t>Prestar los servicios de formación y capacitación a los funcionarios de la Superintendencia Nacional de Salud para fortalecer sus competencias, de acuerdo con lo identificado en el Plan Institucional de Capacitación para la vigencia 2024.</t>
  </si>
  <si>
    <t>GRUPO 2</t>
  </si>
  <si>
    <t xml:space="preserve">Demás capacitaciones: </t>
  </si>
  <si>
    <t>TEMATICAS</t>
  </si>
  <si>
    <t>1. Análisis y Gestión de la Información estadística.</t>
  </si>
  <si>
    <t>4. Auditoría y supervisión en salud (basada en riesgos).</t>
  </si>
  <si>
    <t>7. Argumentación jurídica, ortografía, Construcción y redacción de textos. (Virtualvía
teams)</t>
  </si>
  <si>
    <t>2. Definición, Formulación e interpretación de indicadores KIP y OKR.</t>
  </si>
  <si>
    <t>5. Diplomado en seguridad del paciente.</t>
  </si>
  <si>
    <t>8. Control Interno y Auditoría interna.,</t>
  </si>
  <si>
    <t>3. Control social con enfoque de la administración pública, participación y
Orientación al ciudadano.</t>
  </si>
  <si>
    <t>6. Actualización y fortalecimiento de técnicas y herramientas para la inspección, vigilancia y
control.</t>
  </si>
  <si>
    <t>9. Marco lógico y formulación de proyectos, planes y programas con perspectiva de 
género y enfoques diferenciales, acoso laboral y sexual.</t>
  </si>
  <si>
    <t>10. Comunicación asertiva y trabajo bajo presión Inteligencia emocional y manejo del estrés.</t>
  </si>
  <si>
    <t xml:space="preserve">NOMBRE DEL PROPONENTE </t>
  </si>
  <si>
    <t xml:space="preserve">NOMBRE DEL REPRESENTANTE LEGAL </t>
  </si>
  <si>
    <t>NIT</t>
  </si>
  <si>
    <t>MIPYME</t>
  </si>
  <si>
    <t xml:space="preserve">NO </t>
  </si>
  <si>
    <t xml:space="preserve">PRESUPUESTO OFICIAL </t>
  </si>
  <si>
    <t xml:space="preserve">4.3.1. EXPERIENCIA DEL PROPONENTE </t>
  </si>
  <si>
    <t>E X P E R I E N C I A</t>
  </si>
  <si>
    <t xml:space="preserve">NUMERO CONTRATO </t>
  </si>
  <si>
    <t xml:space="preserve">CODIGO UNSPC </t>
  </si>
  <si>
    <t xml:space="preserve">ENTIDAD CONTRATANTE </t>
  </si>
  <si>
    <t xml:space="preserve">FECHA INICIO </t>
  </si>
  <si>
    <t xml:space="preserve">FECHA FIN </t>
  </si>
  <si>
    <t>OBJETO CONTRACTUAL ("Prestar los servicios de formación y/o capacitación en cualquiera de las tematicas del grupo 1.")</t>
  </si>
  <si>
    <t>CAPACITACION RELACIONADA</t>
  </si>
  <si>
    <t xml:space="preserve">APORTA CERTIFICACION </t>
  </si>
  <si>
    <t>EJECUTADA EN CONSORCIO O UNION TEMPORAL</t>
  </si>
  <si>
    <t>PORCENTAJE DE PARTICIPACION</t>
  </si>
  <si>
    <r>
      <t xml:space="preserve">VALOR DEL CONTRATO (ser igual o superior a </t>
    </r>
    <r>
      <rPr>
        <b/>
        <sz val="9"/>
        <color rgb="FFFF0000"/>
        <rFont val="Aptos Narrow"/>
        <family val="2"/>
        <scheme val="minor"/>
      </rPr>
      <t>252,71 SMMLV)</t>
    </r>
  </si>
  <si>
    <t>FOLIO INSCRIPCIÓN DEL CONTRATO EN EL RUP</t>
  </si>
  <si>
    <t>RUP VIGENTE Y EN FIRME</t>
  </si>
  <si>
    <t xml:space="preserve">FORMATO RELACIONES DE CERTIFICACIONES
SI/ NO </t>
  </si>
  <si>
    <t>CUMPLE SI/ NO</t>
  </si>
  <si>
    <t xml:space="preserve">OBSERVACIONES </t>
  </si>
  <si>
    <t>80111500 
86101600
86101700
86101800
86111500
86111600
86132000
86141500
86141700</t>
  </si>
  <si>
    <t>SUMATORIA</t>
  </si>
  <si>
    <t xml:space="preserve">4.3.2. PERSONAL MÍNIMO REQUERIDO: </t>
  </si>
  <si>
    <t>P E R S O N A L  M I N I M O  R E Q U R I D O .</t>
  </si>
  <si>
    <t xml:space="preserve">NOMBRES Y APELLIDOS </t>
  </si>
  <si>
    <t>HOJA DE VIDA SI /NO</t>
  </si>
  <si>
    <t xml:space="preserve">CEDULA CIUDADANIA </t>
  </si>
  <si>
    <t xml:space="preserve">TITULO PROFESIONAL </t>
  </si>
  <si>
    <t xml:space="preserve">FECHA GRADO </t>
  </si>
  <si>
    <t xml:space="preserve">Copia de la Tarjeta o matricula profesional  vigente </t>
  </si>
  <si>
    <t xml:space="preserve">Certificado de vigencia de la tarjeta profesional </t>
  </si>
  <si>
    <t xml:space="preserve">APORTA TITULO PROFESIONAL </t>
  </si>
  <si>
    <t>NOMBRE O RAZON SOCIAL DEL CONTRATANTE</t>
  </si>
  <si>
    <t>CERTIFICADO CUMPLE (cargo y/o rol específico y/o objeto, funciones y/o obligaciones y/o actividades desempeñadas relacionadas con el perfil, y el tiempo laborado y/o de ejecución</t>
  </si>
  <si>
    <t>CERTIFICA MISMO PROPONENTE</t>
  </si>
  <si>
    <t>APORTA CONTRATO</t>
  </si>
  <si>
    <t xml:space="preserve">APORTA FORMATO EQUIPO DE TRABAJO </t>
  </si>
  <si>
    <t>AÑO</t>
  </si>
  <si>
    <t xml:space="preserve">MES </t>
  </si>
  <si>
    <t>DIA</t>
  </si>
  <si>
    <t xml:space="preserve">TOTAL TIEMPO EXPERIENCIA </t>
  </si>
  <si>
    <t>SI</t>
  </si>
  <si>
    <t xml:space="preserve">TOTAL MESES </t>
  </si>
  <si>
    <t>4.3.3. SEDES</t>
  </si>
  <si>
    <t xml:space="preserve">S E D E S </t>
  </si>
  <si>
    <t>DOCUMENTO SOPORTE</t>
  </si>
  <si>
    <t xml:space="preserve">EXPEDIDO </t>
  </si>
  <si>
    <t xml:space="preserve">FECHA EXPEDICION </t>
  </si>
  <si>
    <t>ÚBICACIÓN DEL INMUEBLE</t>
  </si>
  <si>
    <t>BOGOTA</t>
  </si>
  <si>
    <t>CUMPLE</t>
  </si>
  <si>
    <t>PROPIA</t>
  </si>
  <si>
    <t>4.3.4. PROPUESTA TÉCNICA</t>
  </si>
  <si>
    <t>P R O P U E S T A  T E C N I C A</t>
  </si>
  <si>
    <t xml:space="preserve">ANEXO TÉCNICO – FICHA DE ESPECIFICACIONES TÉCNICAS MÍNIMAS. </t>
  </si>
  <si>
    <t xml:space="preserve"> El proponente con la suscripción de la Carta de Presentación manifiesta que ha leído entiende, acepta y cumplirá todos los requerimientos establecidos en el Anexo No. 1 Especificaciones Técnicas Mínimas, para realizar todas las actividades y entregables descritos en el citado documento.</t>
  </si>
  <si>
    <t>El proponente aporta FORMATO N° 1  DE CARTA DE PRESENTACION DE LA OFERTA en el cual en el literal D "Manifiesta que he leído entiendo, acepto y cumpliré todos los requerimientos establecidos en el ANEXO
1 - FICHA TÉCNICA, para realizar todas las actividades y entregables descritos en el citado
documento"</t>
  </si>
  <si>
    <t>SI CUMPLE</t>
  </si>
  <si>
    <t>CERTIFICADO DE TRADICION Y LIBERTAD</t>
  </si>
  <si>
    <t>NO CUMPLE</t>
  </si>
  <si>
    <t>ARRENDADA</t>
  </si>
  <si>
    <t>CONTRATO DE ARRIENDO</t>
  </si>
  <si>
    <t>NO APLICA</t>
  </si>
  <si>
    <t xml:space="preserve">LEASING </t>
  </si>
  <si>
    <t>SIMILARES ARRIENDO</t>
  </si>
  <si>
    <t>GRUPO 1</t>
  </si>
  <si>
    <t xml:space="preserve">Capacitaciones que son de carácter normativo: </t>
  </si>
  <si>
    <t>1. Actualización en Seguridad Social en salud.</t>
  </si>
  <si>
    <t>4. Normatividad sobre gestores farmacéuticos.</t>
  </si>
  <si>
    <t>7. Diplomado auditoria forense.</t>
  </si>
  <si>
    <t>2. Gestión Financiera en el sector público.</t>
  </si>
  <si>
    <t>5. Actualización normativa cobros persuasivos y coactivos.</t>
  </si>
  <si>
    <t>8. Sistema Obligatorio de Garantía de la Calidad en Salud.</t>
  </si>
  <si>
    <t>3. Actualización Normativa en la función Pública.</t>
  </si>
  <si>
    <t>6. Derecho fundamental al debido proceso.</t>
  </si>
  <si>
    <t>9. Manejo de recursos en el sector salud.</t>
  </si>
  <si>
    <t>DKDFK</t>
  </si>
  <si>
    <t>DSFDSF</t>
  </si>
  <si>
    <r>
      <t xml:space="preserve">VALOR DEL CONTRATO (ser igual o superior a </t>
    </r>
    <r>
      <rPr>
        <b/>
        <sz val="9"/>
        <color rgb="FFFF0000"/>
        <rFont val="Aptos Narrow"/>
        <family val="2"/>
        <scheme val="minor"/>
      </rPr>
      <t>226,89 SMMLV)</t>
    </r>
  </si>
  <si>
    <t xml:space="preserve">FUNDACION UNIVERSITARIA ESUMER </t>
  </si>
  <si>
    <t xml:space="preserve">JOHN ROMEIRO SERNA PELÁEZ </t>
  </si>
  <si>
    <t>890981796 -1</t>
  </si>
  <si>
    <t xml:space="preserve">ENERO DE 2023 </t>
  </si>
  <si>
    <t xml:space="preserve">DICIEMBRE DE 2023 </t>
  </si>
  <si>
    <t>N/A</t>
  </si>
  <si>
    <t>NÚMERO INSCRIPCIÓN RUP</t>
  </si>
  <si>
    <t>Proveedor programas formativos de las Escuelas de Analistas y Auxiliares, Especialidades Bancolombia, entrenamientos de asesores de servicios y direccionadores</t>
  </si>
  <si>
    <t xml:space="preserve">BANCOLOMBIA </t>
  </si>
  <si>
    <t xml:space="preserve">NO REGISTRA </t>
  </si>
  <si>
    <r>
      <t xml:space="preserve">80111500 
86101600
</t>
    </r>
    <r>
      <rPr>
        <b/>
        <u/>
        <sz val="11"/>
        <color theme="1"/>
        <rFont val="Aptos Narrow"/>
        <family val="2"/>
        <scheme val="minor"/>
      </rPr>
      <t xml:space="preserve">86101700X
</t>
    </r>
    <r>
      <rPr>
        <sz val="11"/>
        <color theme="1"/>
        <rFont val="Aptos Narrow"/>
        <family val="2"/>
        <scheme val="minor"/>
      </rPr>
      <t xml:space="preserve">86101800
86111500
86111600
86132000
</t>
    </r>
    <r>
      <rPr>
        <b/>
        <u/>
        <sz val="11"/>
        <color theme="1"/>
        <rFont val="Aptos Narrow"/>
        <family val="2"/>
        <scheme val="minor"/>
      </rPr>
      <t>86141500X</t>
    </r>
    <r>
      <rPr>
        <sz val="11"/>
        <color theme="1"/>
        <rFont val="Aptos Narrow"/>
        <family val="2"/>
        <scheme val="minor"/>
      </rPr>
      <t xml:space="preserve">
86141700</t>
    </r>
  </si>
  <si>
    <t xml:space="preserve">NUMERO CONTRATO
(SI APLICA)  </t>
  </si>
  <si>
    <t xml:space="preserve">Realizar para la camara, el desarrollo de acciones orientadas al fortalecimiento de la base microempresarial, de los empresarios del aburra sur mediante estrategias de fortalecimiento empresarial </t>
  </si>
  <si>
    <t>2021-005</t>
  </si>
  <si>
    <t xml:space="preserve">CAMARA DE COMERCIO ABURRA SUR </t>
  </si>
  <si>
    <t>2022-008</t>
  </si>
  <si>
    <r>
      <t xml:space="preserve">80111500 
86101600
</t>
    </r>
    <r>
      <rPr>
        <b/>
        <u/>
        <sz val="11"/>
        <color theme="1"/>
        <rFont val="Aptos Narrow"/>
        <family val="2"/>
        <scheme val="minor"/>
      </rPr>
      <t>86101700X</t>
    </r>
    <r>
      <rPr>
        <sz val="11"/>
        <color theme="1"/>
        <rFont val="Aptos Narrow"/>
        <family val="2"/>
        <scheme val="minor"/>
      </rPr>
      <t xml:space="preserve">
86101800
86111500
86111600
</t>
    </r>
    <r>
      <rPr>
        <b/>
        <u/>
        <sz val="11"/>
        <color theme="1"/>
        <rFont val="Aptos Narrow"/>
        <family val="2"/>
        <scheme val="minor"/>
      </rPr>
      <t>86132000X</t>
    </r>
    <r>
      <rPr>
        <sz val="11"/>
        <color theme="1"/>
        <rFont val="Aptos Narrow"/>
        <family val="2"/>
        <scheme val="minor"/>
      </rPr>
      <t xml:space="preserve">
86141500
86141700</t>
    </r>
  </si>
  <si>
    <r>
      <t xml:space="preserve">80111500 
86101600
</t>
    </r>
    <r>
      <rPr>
        <b/>
        <u/>
        <sz val="11"/>
        <color theme="1"/>
        <rFont val="Aptos Narrow"/>
        <family val="2"/>
        <scheme val="minor"/>
      </rPr>
      <t>86101700X</t>
    </r>
    <r>
      <rPr>
        <sz val="11"/>
        <color theme="1"/>
        <rFont val="Aptos Narrow"/>
        <family val="2"/>
        <scheme val="minor"/>
      </rPr>
      <t xml:space="preserve">
86101800
86111500
86111600
86132000
</t>
    </r>
    <r>
      <rPr>
        <b/>
        <u/>
        <sz val="11"/>
        <color theme="1"/>
        <rFont val="Aptos Narrow"/>
        <family val="2"/>
        <scheme val="minor"/>
      </rPr>
      <t>86141500X</t>
    </r>
    <r>
      <rPr>
        <sz val="11"/>
        <color theme="1"/>
        <rFont val="Aptos Narrow"/>
        <family val="2"/>
        <scheme val="minor"/>
      </rPr>
      <t xml:space="preserve">
86141700</t>
    </r>
  </si>
  <si>
    <t>Si bien la presente experiencia NO CUMPLE ni con el objeto del proceso, ni con las temáticas del grupo propuesto, la certificación de Bancolombia cumple con los SMLMV. Sin embrago, queda sujeta a cumplir el requisito, una vez se aporté el Formato No. 3 CERTIFICADO DE ACREDITACIÓN DE EXPERIENCIA DEL PROPONENTE</t>
  </si>
  <si>
    <t xml:space="preserve">JOSE ANGEL ARRIETA DOMINGUEZ </t>
  </si>
  <si>
    <t xml:space="preserve">ADMINISTRADOR DE EMPRESAS </t>
  </si>
  <si>
    <t xml:space="preserve">NO APORTA </t>
  </si>
  <si>
    <t>NO</t>
  </si>
  <si>
    <t xml:space="preserve">UNIVERSIDAD EAFIT </t>
  </si>
  <si>
    <t xml:space="preserve">ALEJANDRO GONZALEZ CALLE </t>
  </si>
  <si>
    <t xml:space="preserve">SI </t>
  </si>
  <si>
    <t xml:space="preserve">RED DE SERVICIOS DE LA ORINOQUIA Y EL CARIBE </t>
  </si>
  <si>
    <t xml:space="preserve">SERVICIOS TRANSACCIONALES DE COLOMBIA SAS DENOMINADO SUPERLOTERIAS </t>
  </si>
  <si>
    <t xml:space="preserve">ESUMER </t>
  </si>
  <si>
    <t>FUNDACIÓN UNIVERSITARIA COMPENSAR</t>
  </si>
  <si>
    <t xml:space="preserve">MARGARITA AÑEZ SAMPEDRO </t>
  </si>
  <si>
    <t>860.506.140-6</t>
  </si>
  <si>
    <t>2022-0181-NG-15758-1</t>
  </si>
  <si>
    <t xml:space="preserve">CAJA DE COMPENSACION FAMILIA COMPENSAR </t>
  </si>
  <si>
    <r>
      <rPr>
        <b/>
        <u/>
        <sz val="11"/>
        <color theme="1"/>
        <rFont val="Aptos Narrow"/>
        <family val="2"/>
        <scheme val="minor"/>
      </rPr>
      <t>80111500X</t>
    </r>
    <r>
      <rPr>
        <sz val="11"/>
        <color theme="1"/>
        <rFont val="Aptos Narrow"/>
        <family val="2"/>
        <scheme val="minor"/>
      </rPr>
      <t xml:space="preserve"> 
</t>
    </r>
    <r>
      <rPr>
        <b/>
        <u/>
        <sz val="11"/>
        <color theme="1"/>
        <rFont val="Aptos Narrow"/>
        <family val="2"/>
        <scheme val="minor"/>
      </rPr>
      <t>86101600X</t>
    </r>
    <r>
      <rPr>
        <sz val="11"/>
        <color theme="1"/>
        <rFont val="Aptos Narrow"/>
        <family val="2"/>
        <scheme val="minor"/>
      </rPr>
      <t xml:space="preserve">
</t>
    </r>
    <r>
      <rPr>
        <b/>
        <u/>
        <sz val="11"/>
        <color theme="1"/>
        <rFont val="Aptos Narrow"/>
        <family val="2"/>
        <scheme val="minor"/>
      </rPr>
      <t>86101700X</t>
    </r>
    <r>
      <rPr>
        <sz val="11"/>
        <color theme="1"/>
        <rFont val="Aptos Narrow"/>
        <family val="2"/>
        <scheme val="minor"/>
      </rPr>
      <t xml:space="preserve">
</t>
    </r>
    <r>
      <rPr>
        <b/>
        <u/>
        <sz val="11"/>
        <color theme="1"/>
        <rFont val="Aptos Narrow"/>
        <family val="2"/>
        <scheme val="minor"/>
      </rPr>
      <t>86101800X</t>
    </r>
    <r>
      <rPr>
        <sz val="11"/>
        <color theme="1"/>
        <rFont val="Aptos Narrow"/>
        <family val="2"/>
        <scheme val="minor"/>
      </rPr>
      <t xml:space="preserve">
</t>
    </r>
    <r>
      <rPr>
        <b/>
        <u/>
        <sz val="11"/>
        <color theme="1"/>
        <rFont val="Aptos Narrow"/>
        <family val="2"/>
        <scheme val="minor"/>
      </rPr>
      <t>86111500X</t>
    </r>
    <r>
      <rPr>
        <sz val="11"/>
        <color theme="1"/>
        <rFont val="Aptos Narrow"/>
        <family val="2"/>
        <scheme val="minor"/>
      </rPr>
      <t xml:space="preserve">
</t>
    </r>
    <r>
      <rPr>
        <b/>
        <u/>
        <sz val="11"/>
        <color theme="1"/>
        <rFont val="Aptos Narrow"/>
        <family val="2"/>
        <scheme val="minor"/>
      </rPr>
      <t>86111600X</t>
    </r>
    <r>
      <rPr>
        <sz val="11"/>
        <color theme="1"/>
        <rFont val="Aptos Narrow"/>
        <family val="2"/>
        <scheme val="minor"/>
      </rPr>
      <t xml:space="preserve">
</t>
    </r>
    <r>
      <rPr>
        <b/>
        <u/>
        <sz val="11"/>
        <color theme="1"/>
        <rFont val="Aptos Narrow"/>
        <family val="2"/>
        <scheme val="minor"/>
      </rPr>
      <t>86132000X</t>
    </r>
    <r>
      <rPr>
        <b/>
        <sz val="11"/>
        <color theme="1"/>
        <rFont val="Aptos Narrow"/>
        <family val="2"/>
        <scheme val="minor"/>
      </rPr>
      <t xml:space="preserve">
</t>
    </r>
    <r>
      <rPr>
        <b/>
        <u/>
        <sz val="11"/>
        <color theme="1"/>
        <rFont val="Aptos Narrow"/>
        <family val="2"/>
        <scheme val="minor"/>
      </rPr>
      <t>86141500X</t>
    </r>
    <r>
      <rPr>
        <b/>
        <sz val="11"/>
        <color theme="1"/>
        <rFont val="Aptos Narrow"/>
        <family val="2"/>
        <scheme val="minor"/>
      </rPr>
      <t xml:space="preserve">
</t>
    </r>
    <r>
      <rPr>
        <b/>
        <u/>
        <sz val="11"/>
        <color theme="1"/>
        <rFont val="Aptos Narrow"/>
        <family val="2"/>
        <scheme val="minor"/>
      </rPr>
      <t>86141700X</t>
    </r>
  </si>
  <si>
    <t>2021-0441-SPC-11628-1</t>
  </si>
  <si>
    <t xml:space="preserve">Prestación de servicios para capacitación para facilitar la reinsercción laboral de la población cesante, asociada a la creación y ejecución del mecanismo de protección al cesante, gestionada por la agencia de empleo y emprendimiento de compensar </t>
  </si>
  <si>
    <r>
      <rPr>
        <b/>
        <u/>
        <sz val="11"/>
        <color theme="1"/>
        <rFont val="Aptos Narrow"/>
        <family val="2"/>
        <scheme val="minor"/>
      </rPr>
      <t>80111500X</t>
    </r>
    <r>
      <rPr>
        <sz val="11"/>
        <color theme="1"/>
        <rFont val="Aptos Narrow"/>
        <family val="2"/>
        <scheme val="minor"/>
      </rPr>
      <t xml:space="preserve"> 
</t>
    </r>
    <r>
      <rPr>
        <b/>
        <u/>
        <sz val="11"/>
        <color theme="1"/>
        <rFont val="Aptos Narrow"/>
        <family val="2"/>
        <scheme val="minor"/>
      </rPr>
      <t>86101600X</t>
    </r>
    <r>
      <rPr>
        <sz val="11"/>
        <color theme="1"/>
        <rFont val="Aptos Narrow"/>
        <family val="2"/>
        <scheme val="minor"/>
      </rPr>
      <t xml:space="preserve">
</t>
    </r>
    <r>
      <rPr>
        <b/>
        <u/>
        <sz val="11"/>
        <color theme="1"/>
        <rFont val="Aptos Narrow"/>
        <family val="2"/>
        <scheme val="minor"/>
      </rPr>
      <t>86101700X
86101800X</t>
    </r>
    <r>
      <rPr>
        <sz val="11"/>
        <color theme="1"/>
        <rFont val="Aptos Narrow"/>
        <family val="2"/>
        <scheme val="minor"/>
      </rPr>
      <t xml:space="preserve">
</t>
    </r>
    <r>
      <rPr>
        <b/>
        <u/>
        <sz val="11"/>
        <color theme="1"/>
        <rFont val="Aptos Narrow"/>
        <family val="2"/>
        <scheme val="minor"/>
      </rPr>
      <t>86111500X</t>
    </r>
    <r>
      <rPr>
        <sz val="11"/>
        <color theme="1"/>
        <rFont val="Aptos Narrow"/>
        <family val="2"/>
        <scheme val="minor"/>
      </rPr>
      <t xml:space="preserve">
</t>
    </r>
    <r>
      <rPr>
        <b/>
        <u/>
        <sz val="11"/>
        <color theme="1"/>
        <rFont val="Aptos Narrow"/>
        <family val="2"/>
        <scheme val="minor"/>
      </rPr>
      <t>86111600X</t>
    </r>
    <r>
      <rPr>
        <sz val="11"/>
        <color theme="1"/>
        <rFont val="Aptos Narrow"/>
        <family val="2"/>
        <scheme val="minor"/>
      </rPr>
      <t xml:space="preserve">
</t>
    </r>
    <r>
      <rPr>
        <b/>
        <u/>
        <sz val="11"/>
        <color theme="1"/>
        <rFont val="Aptos Narrow"/>
        <family val="2"/>
        <scheme val="minor"/>
      </rPr>
      <t>86132000X</t>
    </r>
    <r>
      <rPr>
        <sz val="11"/>
        <color theme="1"/>
        <rFont val="Aptos Narrow"/>
        <family val="2"/>
        <scheme val="minor"/>
      </rPr>
      <t xml:space="preserve">
</t>
    </r>
    <r>
      <rPr>
        <b/>
        <u/>
        <sz val="11"/>
        <color theme="1"/>
        <rFont val="Aptos Narrow"/>
        <family val="2"/>
        <scheme val="minor"/>
      </rPr>
      <t>86141500X</t>
    </r>
    <r>
      <rPr>
        <sz val="11"/>
        <color theme="1"/>
        <rFont val="Aptos Narrow"/>
        <family val="2"/>
        <scheme val="minor"/>
      </rPr>
      <t xml:space="preserve">
</t>
    </r>
    <r>
      <rPr>
        <b/>
        <u/>
        <sz val="11"/>
        <color theme="1"/>
        <rFont val="Aptos Narrow"/>
        <family val="2"/>
        <scheme val="minor"/>
      </rPr>
      <t>86141700X</t>
    </r>
  </si>
  <si>
    <t>2019-2638-NG-7019-1-M1</t>
  </si>
  <si>
    <t>Servicios de capacitación para la inserción laboral</t>
  </si>
  <si>
    <r>
      <rPr>
        <b/>
        <u/>
        <sz val="11"/>
        <color theme="1"/>
        <rFont val="Aptos Narrow"/>
        <family val="2"/>
        <scheme val="minor"/>
      </rPr>
      <t>80111500X</t>
    </r>
    <r>
      <rPr>
        <sz val="11"/>
        <color theme="1"/>
        <rFont val="Aptos Narrow"/>
        <family val="2"/>
        <scheme val="minor"/>
      </rPr>
      <t xml:space="preserve"> 
</t>
    </r>
    <r>
      <rPr>
        <b/>
        <u/>
        <sz val="11"/>
        <color theme="1"/>
        <rFont val="Aptos Narrow"/>
        <family val="2"/>
        <scheme val="minor"/>
      </rPr>
      <t>86101600X</t>
    </r>
    <r>
      <rPr>
        <b/>
        <sz val="11"/>
        <color theme="1"/>
        <rFont val="Aptos Narrow"/>
        <family val="2"/>
        <scheme val="minor"/>
      </rPr>
      <t xml:space="preserve">
</t>
    </r>
    <r>
      <rPr>
        <b/>
        <u/>
        <sz val="11"/>
        <color theme="1"/>
        <rFont val="Aptos Narrow"/>
        <family val="2"/>
        <scheme val="minor"/>
      </rPr>
      <t>86101700X</t>
    </r>
    <r>
      <rPr>
        <sz val="11"/>
        <color theme="1"/>
        <rFont val="Aptos Narrow"/>
        <family val="2"/>
        <scheme val="minor"/>
      </rPr>
      <t xml:space="preserve">
</t>
    </r>
    <r>
      <rPr>
        <b/>
        <u/>
        <sz val="11"/>
        <color theme="1"/>
        <rFont val="Aptos Narrow"/>
        <family val="2"/>
        <scheme val="minor"/>
      </rPr>
      <t>86101800X
86111500X</t>
    </r>
    <r>
      <rPr>
        <sz val="11"/>
        <color theme="1"/>
        <rFont val="Aptos Narrow"/>
        <family val="2"/>
        <scheme val="minor"/>
      </rPr>
      <t xml:space="preserve">
</t>
    </r>
    <r>
      <rPr>
        <b/>
        <u/>
        <sz val="11"/>
        <color theme="1"/>
        <rFont val="Aptos Narrow"/>
        <family val="2"/>
        <scheme val="minor"/>
      </rPr>
      <t>86111600X
86132000X</t>
    </r>
    <r>
      <rPr>
        <sz val="11"/>
        <color theme="1"/>
        <rFont val="Aptos Narrow"/>
        <family val="2"/>
        <scheme val="minor"/>
      </rPr>
      <t xml:space="preserve">
</t>
    </r>
    <r>
      <rPr>
        <b/>
        <u/>
        <sz val="11"/>
        <color theme="1"/>
        <rFont val="Aptos Narrow"/>
        <family val="2"/>
        <scheme val="minor"/>
      </rPr>
      <t>86141500X</t>
    </r>
    <r>
      <rPr>
        <sz val="11"/>
        <color theme="1"/>
        <rFont val="Aptos Narrow"/>
        <family val="2"/>
        <scheme val="minor"/>
      </rPr>
      <t xml:space="preserve">
</t>
    </r>
    <r>
      <rPr>
        <b/>
        <u/>
        <sz val="11"/>
        <color theme="1"/>
        <rFont val="Aptos Narrow"/>
        <family val="2"/>
        <scheme val="minor"/>
      </rPr>
      <t>86141700X</t>
    </r>
  </si>
  <si>
    <t>Servicios de capacitacion para la reinsercion laboral y fortalecimiento del recurso humano para la productividad.</t>
  </si>
  <si>
    <t xml:space="preserve">JUAN GABRIEL GÓMEZ SALAZAR </t>
  </si>
  <si>
    <t xml:space="preserve">FUNDACIÓN UNIVERSITARIA COMPENSAR </t>
  </si>
  <si>
    <t xml:space="preserve">Oficina de Registro de Instrumentos Publicos de Bogotá - Zona Centro </t>
  </si>
  <si>
    <t xml:space="preserve">Bogotá </t>
  </si>
  <si>
    <t>CORPORACION UNIFICADA NACIONAL DE EDUCACION SUPERIOR CUN</t>
  </si>
  <si>
    <t>SANDRA BIBIANA CASTILLO CASTILLO</t>
  </si>
  <si>
    <t>860.401.734-9</t>
  </si>
  <si>
    <t xml:space="preserve">ALCALDIA DE COTA </t>
  </si>
  <si>
    <t xml:space="preserve">NO SE EVIDENCIA </t>
  </si>
  <si>
    <t>CONTRATAR LA EJECUCIÓN DE LAS ACTIVIDADES DEL PLAN INSTITUCIONAL DE CAPACITACIÓN – PIC, ADOPTADO PARA LOS FUNCIONARIOS DEL NIVEL DIRECTIVO, CARRERA ADMINISTRATIVA Y TRABAJADORES OFICIALES DE LA ALCALDÍA DE COTA CUNDINAMARCA VIGENCIA 2019</t>
  </si>
  <si>
    <t xml:space="preserve">NO APLICA </t>
  </si>
  <si>
    <t xml:space="preserve">SUPERINTENDENCIA DE NOTARIADO Y REGISTRO </t>
  </si>
  <si>
    <t>1303-2022</t>
  </si>
  <si>
    <t>CONTRATAR LA ESTRUCTURACIÓN, DESARROLLO Y EJECUCIÓN DE LAS JORNADAS DE CAPACITACIÓN EN LA MODALIDAD VIRTUAL, PARA EL FORTALECIMIENTO DE LAS COMPETENCIAS LABORALES DE LOS FUNCIONARIOS, DE ACUERDO CON EL PLAN NACIONAL DE FORMACIÓN Y CAPACITACIÓN, PNFC PARA LA VIGENCIA 2022</t>
  </si>
  <si>
    <r>
      <rPr>
        <b/>
        <u/>
        <sz val="11"/>
        <color theme="1"/>
        <rFont val="Aptos Narrow"/>
        <family val="2"/>
        <scheme val="minor"/>
      </rPr>
      <t>80111500X</t>
    </r>
    <r>
      <rPr>
        <sz val="11"/>
        <color theme="1"/>
        <rFont val="Aptos Narrow"/>
        <family val="2"/>
        <scheme val="minor"/>
      </rPr>
      <t xml:space="preserve">
</t>
    </r>
    <r>
      <rPr>
        <b/>
        <u/>
        <sz val="11"/>
        <color theme="1"/>
        <rFont val="Aptos Narrow"/>
        <family val="2"/>
        <scheme val="minor"/>
      </rPr>
      <t>86101600X</t>
    </r>
    <r>
      <rPr>
        <sz val="11"/>
        <color theme="1"/>
        <rFont val="Aptos Narrow"/>
        <family val="2"/>
        <scheme val="minor"/>
      </rPr>
      <t xml:space="preserve">
</t>
    </r>
    <r>
      <rPr>
        <b/>
        <u/>
        <sz val="11"/>
        <color theme="1"/>
        <rFont val="Aptos Narrow"/>
        <family val="2"/>
        <scheme val="minor"/>
      </rPr>
      <t>86101700X</t>
    </r>
    <r>
      <rPr>
        <sz val="11"/>
        <color theme="1"/>
        <rFont val="Aptos Narrow"/>
        <family val="2"/>
        <scheme val="minor"/>
      </rPr>
      <t xml:space="preserve">
</t>
    </r>
    <r>
      <rPr>
        <b/>
        <u/>
        <sz val="11"/>
        <color theme="1"/>
        <rFont val="Aptos Narrow"/>
        <family val="2"/>
        <scheme val="minor"/>
      </rPr>
      <t>86101800X</t>
    </r>
    <r>
      <rPr>
        <sz val="11"/>
        <color theme="1"/>
        <rFont val="Aptos Narrow"/>
        <family val="2"/>
        <scheme val="minor"/>
      </rPr>
      <t xml:space="preserve">
</t>
    </r>
    <r>
      <rPr>
        <b/>
        <u/>
        <sz val="11"/>
        <color theme="1"/>
        <rFont val="Aptos Narrow"/>
        <family val="2"/>
        <scheme val="minor"/>
      </rPr>
      <t>86111500X</t>
    </r>
    <r>
      <rPr>
        <sz val="11"/>
        <color theme="1"/>
        <rFont val="Aptos Narrow"/>
        <family val="2"/>
        <scheme val="minor"/>
      </rPr>
      <t xml:space="preserve">
</t>
    </r>
    <r>
      <rPr>
        <b/>
        <u/>
        <sz val="11"/>
        <color theme="1"/>
        <rFont val="Aptos Narrow"/>
        <family val="2"/>
        <scheme val="minor"/>
      </rPr>
      <t>86111600X</t>
    </r>
    <r>
      <rPr>
        <sz val="11"/>
        <color theme="1"/>
        <rFont val="Aptos Narrow"/>
        <family val="2"/>
        <scheme val="minor"/>
      </rPr>
      <t xml:space="preserve">
</t>
    </r>
    <r>
      <rPr>
        <b/>
        <u/>
        <sz val="11"/>
        <color theme="1"/>
        <rFont val="Aptos Narrow"/>
        <family val="2"/>
        <scheme val="minor"/>
      </rPr>
      <t>86132000X</t>
    </r>
    <r>
      <rPr>
        <sz val="11"/>
        <color theme="1"/>
        <rFont val="Aptos Narrow"/>
        <family val="2"/>
        <scheme val="minor"/>
      </rPr>
      <t xml:space="preserve">
</t>
    </r>
    <r>
      <rPr>
        <b/>
        <u/>
        <sz val="11"/>
        <color theme="1"/>
        <rFont val="Aptos Narrow"/>
        <family val="2"/>
        <scheme val="minor"/>
      </rPr>
      <t>86141500X</t>
    </r>
    <r>
      <rPr>
        <sz val="11"/>
        <color theme="1"/>
        <rFont val="Aptos Narrow"/>
        <family val="2"/>
        <scheme val="minor"/>
      </rPr>
      <t xml:space="preserve">
</t>
    </r>
    <r>
      <rPr>
        <b/>
        <u/>
        <sz val="11"/>
        <color theme="1"/>
        <rFont val="Aptos Narrow"/>
        <family val="2"/>
        <scheme val="minor"/>
      </rPr>
      <t>86141700X</t>
    </r>
  </si>
  <si>
    <t>509-2014</t>
  </si>
  <si>
    <t xml:space="preserve">DEPARTAMENTO DE SUCRE </t>
  </si>
  <si>
    <t xml:space="preserve">PRESTACIÓN DE SERVICIOS DE APOYO PARA LA SUPERVISIÓN TÉCNICA ADMINISTRATIVA Y FINANCIERA DEL CONVENIO NO. 038 DE 2013 PARA LA EJECUCIÓN DEL " FORTALECIMIENTO DE LA CULTURA CIUDADANA EN CTEI A TRAVÉS DE LA IEP APOYADA EN TIC EN EL DEPARTAMENTO DE SUCRE, CARIBE"
 </t>
  </si>
  <si>
    <r>
      <rPr>
        <b/>
        <u/>
        <sz val="11"/>
        <color theme="1"/>
        <rFont val="Aptos Narrow"/>
        <family val="2"/>
        <scheme val="minor"/>
      </rPr>
      <t>80111500X</t>
    </r>
    <r>
      <rPr>
        <sz val="11"/>
        <color theme="1"/>
        <rFont val="Aptos Narrow"/>
        <family val="2"/>
        <scheme val="minor"/>
      </rPr>
      <t xml:space="preserve"> 
86101600
</t>
    </r>
    <r>
      <rPr>
        <b/>
        <u/>
        <sz val="11"/>
        <color theme="1"/>
        <rFont val="Aptos Narrow"/>
        <family val="2"/>
        <scheme val="minor"/>
      </rPr>
      <t>86101700X</t>
    </r>
    <r>
      <rPr>
        <sz val="11"/>
        <color theme="1"/>
        <rFont val="Aptos Narrow"/>
        <family val="2"/>
        <scheme val="minor"/>
      </rPr>
      <t xml:space="preserve">
86101800
86111500
86111600
86132000
86141500
86141700</t>
    </r>
  </si>
  <si>
    <t>BOGOTÁ</t>
  </si>
  <si>
    <t>CORPORACION INSTITUTO COLOMBIANO DE CUALIFICACION EMPRESARIAL CICCE</t>
  </si>
  <si>
    <t>CLAUDIA MILENA MANJARREZ ALZATE</t>
  </si>
  <si>
    <t>900.350.416-6</t>
  </si>
  <si>
    <t xml:space="preserve">SICLIC COLOMBIA SAS </t>
  </si>
  <si>
    <t>012-2018</t>
  </si>
  <si>
    <t>Brindar proceso formativo experiencial en espacios abiertos y metodologías vivenciales para el personal de las diferentes empresas aliadas, con el objetivo de alcanzar competencias de trabajo en equipo, comunicación asertiva, liderazgo, resolución de problemas, cultura y clima organización, entre otros, mediante el
uso de nuevas metodologías como Lego Serios Play, Cocinando en equipo, actividades lúdicas como ferias, desing thinkin, entre otros</t>
  </si>
  <si>
    <t>063-2017</t>
  </si>
  <si>
    <t>FUNDACION JUNTOS POR EL PRESENTE</t>
  </si>
  <si>
    <t>Brindar apoyo en la sensibilización de 350 personas de población vulnerable y victimas de conflicto armado a través de la formación, el teatro, actividades artísticas y manuales, con el fin de mitigar la violencia intrafamiliar, y lograr igualdad de género, incluyendo logística, aulas, refrigerios, y viáticos para la correcta  ejecución del proyecto</t>
  </si>
  <si>
    <t xml:space="preserve">ADMINISTRACION DE EMPRESAS </t>
  </si>
  <si>
    <t>SERVICIO NACIONAL DE APRENDIZAJE SENA</t>
  </si>
  <si>
    <t xml:space="preserve">EXPERIENCIA RELACIONADA COMO COORDINADOR </t>
  </si>
  <si>
    <t>SERVICIO NACIONAL DE APRENDIZAJE SENA 
(CONTRATO 190, 565, 239, 402 Y 025)</t>
  </si>
  <si>
    <t xml:space="preserve">ASOCIACION HOTELERA DE COLOMBIA COTELCO </t>
  </si>
  <si>
    <t>CORPORACIOON CICCE</t>
  </si>
  <si>
    <t xml:space="preserve">DIANA ALEJANDRA PEREZ FORERO </t>
  </si>
  <si>
    <t>SOCIEDAD COLOMBIANA PARA EL DESARROLLO SOSTENIBLE E INTEGRAL SAS SOCOLDES SEM SAS</t>
  </si>
  <si>
    <t>DOLCEY ALBERTO BARRAGAN BARRAGAN</t>
  </si>
  <si>
    <t>901.785.346-1</t>
  </si>
  <si>
    <t>YVY-14-2024</t>
  </si>
  <si>
    <t>YOVOY YA SAS</t>
  </si>
  <si>
    <t>“Diseñar y ejecutar el Proyecto de capacitaciones integrales
empresariales, de conformidad al cronograma de las PIC en YOVOY YA, brindando asesoría sobre las siguientes temáticas: 
•Pragmatismo de la actualización en SG-SST.
• Procedimiento y respuesta de PQRS.
• Gestión Económica y Financiera.
• Manejo y distribución de los recursos empresariales.
• Comunicación asertiva y trabajo en equipo.
• Herramientas y metodologías para la inspección y el control interno empresarial.</t>
  </si>
  <si>
    <t>NO APORTA</t>
  </si>
  <si>
    <t>P E R S O N A L  M I N I M O  R E Q UE R I D O .</t>
  </si>
  <si>
    <t>P E R S O N A L  M I N I M O  R E Q U ER I D O .</t>
  </si>
  <si>
    <t>P E R S O N A L  M I N I M O  R E Q UER I D O .</t>
  </si>
  <si>
    <t>RAFAEL EDUARDO ROMERO ACOSTA</t>
  </si>
  <si>
    <t>DISEÑOS Y PROYECTOS DEL FUTURO SAS</t>
  </si>
  <si>
    <t>Alcaldia Municipal de Soacha (contratos 113 de 2015, 388 de 2019, 190 de 2012, 625 de 2012, 469 de 2013, 036 de 2017 )</t>
  </si>
  <si>
    <t xml:space="preserve">KEVIR SAS </t>
  </si>
  <si>
    <t xml:space="preserve">No se tendrá en cuenta esta experiencia, toda vez que se aportaron contratos y no las certificaciones como lo establece el pliego de condiciones. Igualmente, no cumple con lo requerido en el numeral 4.3.2 EQUIPO DE TRABAJO MÍNIMO HABILITANTE </t>
  </si>
  <si>
    <r>
      <t xml:space="preserve">El proponente aportó contrato de arrendamiento de la Oficina 605 Edificio Muisca 1, ubicado en la Carrera 13 A N° 38-82, en el cual según las cláusulas contempladas se evidencia que NO CUMPLE con lo establecido en el Numeral IV Sub numeral 10 del ANEXO No. 1  “ESPECIFICACIONES TÉCNICAS MÍNIMAS ”Disponer de un espacio físico óptimo acorde con la cantidad de funcionarios inscritos por curso, capacitación y/o diplomado y que cuente con buena iluminación y ventilación, así como los espacios comunes y de la logística (i. Computador para las proyecciones que se requieran, ii. Conectividad, iii. Video Beam, iv. Tablero acrílico o papelógrafo, v. Silla y escritorio o pupitre para cada participante, que permita la realización de los cursos y/o diplomados, vi. Para capacitaciones que así lo requieran (GRUPO 2 – Capacitación Análisis y Gestión de la Información estadística) el contratista deberá poner a disposición un (1) computador por cada participante para los eventos de capacitación a llevarse a cabo en Bogotá D.C
</t>
    </r>
    <r>
      <rPr>
        <b/>
        <sz val="11"/>
        <color theme="1"/>
        <rFont val="Aptos Narrow"/>
        <family val="2"/>
        <scheme val="minor"/>
      </rPr>
      <t xml:space="preserve">SUBSANANCIÓN: </t>
    </r>
    <r>
      <rPr>
        <sz val="11"/>
        <color theme="1"/>
        <rFont val="Aptos Narrow"/>
        <family val="2"/>
        <scheme val="minor"/>
      </rPr>
      <t xml:space="preserve">Deberá aportar SEDE que cumpla con las condiciones del numeral 4.3.3 del pliego de condiciones. </t>
    </r>
  </si>
  <si>
    <t>1. CICCE</t>
  </si>
  <si>
    <t>UT PIC 2024</t>
  </si>
  <si>
    <t xml:space="preserve">CIRO ANTONIO MEDINA BARRERA </t>
  </si>
  <si>
    <t xml:space="preserve">GRUPO EMPRESARIAL EFPD SAS </t>
  </si>
  <si>
    <t>NIT 901444457-6</t>
  </si>
  <si>
    <t>MICRO EMPRESA</t>
  </si>
  <si>
    <t xml:space="preserve">ORGANIZACIÓN Y DESEÑO ARQUITECTONICO LTDA </t>
  </si>
  <si>
    <t>NIT 830109800-7</t>
  </si>
  <si>
    <t>PEQUEÑA EMPRESA</t>
  </si>
  <si>
    <t>Prestar los servicios de educación informal a petición de los contratantes en el marco del contrato con cuatro (4) partes No 028 de 2023, para dictar cursos o capacitaciones de manera virtual sincrónica, asincrónica y presencial al personal de trabajo y a los sectores sociales y comunitarios y entrega de una plataforma LMS educativa para publicar los cursos objeto de la convocatoria y contar con instalaciones para las capacitaciones presenciales.</t>
  </si>
  <si>
    <t>028 DE 2023</t>
  </si>
  <si>
    <t>CONSORCIO SACUDETE CARMEN 2022, CONSORCIO PAVIMENTO
CH-2023, CONSORCIO ALCANTARILLADO 2023</t>
  </si>
  <si>
    <t xml:space="preserve">VALOR DEL CONTRATO </t>
  </si>
  <si>
    <r>
      <rPr>
        <b/>
        <sz val="11"/>
        <color theme="1"/>
        <rFont val="Aptos Narrow"/>
        <family val="2"/>
        <scheme val="minor"/>
      </rPr>
      <t>80111500 (X)</t>
    </r>
    <r>
      <rPr>
        <sz val="11"/>
        <color theme="1"/>
        <rFont val="Aptos Narrow"/>
        <family val="2"/>
        <scheme val="minor"/>
      </rPr>
      <t xml:space="preserve">
</t>
    </r>
    <r>
      <rPr>
        <b/>
        <sz val="11"/>
        <color theme="1"/>
        <rFont val="Aptos Narrow"/>
        <family val="2"/>
        <scheme val="minor"/>
      </rPr>
      <t>86101600 (X)</t>
    </r>
    <r>
      <rPr>
        <sz val="11"/>
        <color theme="1"/>
        <rFont val="Aptos Narrow"/>
        <family val="2"/>
        <scheme val="minor"/>
      </rPr>
      <t xml:space="preserve">
</t>
    </r>
    <r>
      <rPr>
        <b/>
        <sz val="11"/>
        <color theme="1"/>
        <rFont val="Aptos Narrow"/>
        <family val="2"/>
        <scheme val="minor"/>
      </rPr>
      <t>86101700 (X)</t>
    </r>
    <r>
      <rPr>
        <sz val="11"/>
        <color theme="1"/>
        <rFont val="Aptos Narrow"/>
        <family val="2"/>
        <scheme val="minor"/>
      </rPr>
      <t xml:space="preserve">
</t>
    </r>
    <r>
      <rPr>
        <b/>
        <sz val="11"/>
        <color theme="1"/>
        <rFont val="Aptos Narrow"/>
        <family val="2"/>
        <scheme val="minor"/>
      </rPr>
      <t>86101800 (X)</t>
    </r>
    <r>
      <rPr>
        <sz val="11"/>
        <color theme="1"/>
        <rFont val="Aptos Narrow"/>
        <family val="2"/>
        <scheme val="minor"/>
      </rPr>
      <t xml:space="preserve">
</t>
    </r>
    <r>
      <rPr>
        <b/>
        <sz val="11"/>
        <color theme="1"/>
        <rFont val="Aptos Narrow"/>
        <family val="2"/>
        <scheme val="minor"/>
      </rPr>
      <t>86111500 (X)</t>
    </r>
    <r>
      <rPr>
        <sz val="11"/>
        <color theme="1"/>
        <rFont val="Aptos Narrow"/>
        <family val="2"/>
        <scheme val="minor"/>
      </rPr>
      <t xml:space="preserve">
</t>
    </r>
    <r>
      <rPr>
        <b/>
        <sz val="11"/>
        <color theme="1"/>
        <rFont val="Aptos Narrow"/>
        <family val="2"/>
        <scheme val="minor"/>
      </rPr>
      <t>86111600 (X)</t>
    </r>
    <r>
      <rPr>
        <sz val="11"/>
        <color theme="1"/>
        <rFont val="Aptos Narrow"/>
        <family val="2"/>
        <scheme val="minor"/>
      </rPr>
      <t xml:space="preserve">
</t>
    </r>
    <r>
      <rPr>
        <b/>
        <sz val="11"/>
        <color theme="1"/>
        <rFont val="Aptos Narrow"/>
        <family val="2"/>
        <scheme val="minor"/>
      </rPr>
      <t>86132000 (X)</t>
    </r>
    <r>
      <rPr>
        <sz val="11"/>
        <color theme="1"/>
        <rFont val="Aptos Narrow"/>
        <family val="2"/>
        <scheme val="minor"/>
      </rPr>
      <t xml:space="preserve">
</t>
    </r>
    <r>
      <rPr>
        <b/>
        <sz val="11"/>
        <color theme="1"/>
        <rFont val="Aptos Narrow"/>
        <family val="2"/>
        <scheme val="minor"/>
      </rPr>
      <t>86141500 (X)</t>
    </r>
    <r>
      <rPr>
        <sz val="11"/>
        <color theme="1"/>
        <rFont val="Aptos Narrow"/>
        <family val="2"/>
        <scheme val="minor"/>
      </rPr>
      <t xml:space="preserve">
</t>
    </r>
    <r>
      <rPr>
        <b/>
        <sz val="11"/>
        <color theme="1"/>
        <rFont val="Aptos Narrow"/>
        <family val="2"/>
        <scheme val="minor"/>
      </rPr>
      <t>86141700 (X)</t>
    </r>
  </si>
  <si>
    <t xml:space="preserve">EXPERIENCIA ACREDITADA GRUPO EMPRESARIAL EFPD SAS </t>
  </si>
  <si>
    <t>Contratar el servicio de capacitación en diferentes necesidades requeridas en el Plan Institucional de Capacitación (PIC) 2023 dirigido a funcionarios del COGFM, de acuerdo con las especificaciones técnicas del ANEXO.</t>
  </si>
  <si>
    <t>261 DE 2023</t>
  </si>
  <si>
    <t xml:space="preserve">MINISTERIO DE DEFENSA NACIONAL </t>
  </si>
  <si>
    <t>5/012/2023</t>
  </si>
  <si>
    <r>
      <rPr>
        <b/>
        <sz val="11"/>
        <color theme="1"/>
        <rFont val="Aptos Narrow"/>
        <family val="2"/>
        <scheme val="minor"/>
      </rPr>
      <t>80111500 (X)</t>
    </r>
    <r>
      <rPr>
        <sz val="11"/>
        <color theme="1"/>
        <rFont val="Aptos Narrow"/>
        <family val="2"/>
        <scheme val="minor"/>
      </rPr>
      <t xml:space="preserve">
</t>
    </r>
    <r>
      <rPr>
        <b/>
        <sz val="11"/>
        <color theme="1"/>
        <rFont val="Aptos Narrow"/>
        <family val="2"/>
        <scheme val="minor"/>
      </rPr>
      <t>86101600 (X)</t>
    </r>
    <r>
      <rPr>
        <sz val="11"/>
        <color theme="1"/>
        <rFont val="Aptos Narrow"/>
        <family val="2"/>
        <scheme val="minor"/>
      </rPr>
      <t xml:space="preserve">
</t>
    </r>
    <r>
      <rPr>
        <b/>
        <sz val="11"/>
        <color theme="1"/>
        <rFont val="Aptos Narrow"/>
        <family val="2"/>
        <scheme val="minor"/>
      </rPr>
      <t>86101700 (X)</t>
    </r>
    <r>
      <rPr>
        <sz val="11"/>
        <color theme="1"/>
        <rFont val="Aptos Narrow"/>
        <family val="2"/>
        <scheme val="minor"/>
      </rPr>
      <t xml:space="preserve">
</t>
    </r>
    <r>
      <rPr>
        <b/>
        <sz val="11"/>
        <color theme="1"/>
        <rFont val="Aptos Narrow"/>
        <family val="2"/>
        <scheme val="minor"/>
      </rPr>
      <t>86101800 (X)</t>
    </r>
    <r>
      <rPr>
        <sz val="11"/>
        <color theme="1"/>
        <rFont val="Aptos Narrow"/>
        <family val="2"/>
        <scheme val="minor"/>
      </rPr>
      <t xml:space="preserve">
</t>
    </r>
    <r>
      <rPr>
        <b/>
        <sz val="11"/>
        <color theme="1"/>
        <rFont val="Aptos Narrow"/>
        <family val="2"/>
        <scheme val="minor"/>
      </rPr>
      <t>86111500 (X)</t>
    </r>
    <r>
      <rPr>
        <sz val="11"/>
        <color theme="1"/>
        <rFont val="Aptos Narrow"/>
        <family val="2"/>
        <scheme val="minor"/>
      </rPr>
      <t xml:space="preserve">
</t>
    </r>
    <r>
      <rPr>
        <b/>
        <sz val="11"/>
        <color theme="1"/>
        <rFont val="Aptos Narrow"/>
        <family val="2"/>
        <scheme val="minor"/>
      </rPr>
      <t>86111600 (X)</t>
    </r>
    <r>
      <rPr>
        <sz val="11"/>
        <color theme="1"/>
        <rFont val="Aptos Narrow"/>
        <family val="2"/>
        <scheme val="minor"/>
      </rPr>
      <t xml:space="preserve">
</t>
    </r>
    <r>
      <rPr>
        <b/>
        <sz val="11"/>
        <color theme="1"/>
        <rFont val="Aptos Narrow"/>
        <family val="2"/>
        <scheme val="minor"/>
      </rPr>
      <t>86132000 (X)</t>
    </r>
    <r>
      <rPr>
        <sz val="11"/>
        <color theme="1"/>
        <rFont val="Aptos Narrow"/>
        <family val="2"/>
        <scheme val="minor"/>
      </rPr>
      <t xml:space="preserve">
</t>
    </r>
    <r>
      <rPr>
        <b/>
        <sz val="11"/>
        <color theme="1"/>
        <rFont val="Aptos Narrow"/>
        <family val="2"/>
        <scheme val="minor"/>
      </rPr>
      <t>86141500 (X</t>
    </r>
    <r>
      <rPr>
        <sz val="11"/>
        <color theme="1"/>
        <rFont val="Aptos Narrow"/>
        <family val="2"/>
        <scheme val="minor"/>
      </rPr>
      <t xml:space="preserve">)
</t>
    </r>
    <r>
      <rPr>
        <b/>
        <sz val="11"/>
        <color theme="1"/>
        <rFont val="Aptos Narrow"/>
        <family val="2"/>
        <scheme val="minor"/>
      </rPr>
      <t>86141700 (X)</t>
    </r>
  </si>
  <si>
    <t xml:space="preserve">EXPERIENCIA ACREDITADA ORGANIZACIÓN Y DESEÑO ARQUITECTONICO LTDA </t>
  </si>
  <si>
    <t>311 de 2022</t>
  </si>
  <si>
    <t>80111500 (X)
86101600 (X)
86101700 (X)
86101800 (X)
86111500 (X)
86111600 (X)
86132000 (X)
86141500 (X)
86141700 (X)</t>
  </si>
  <si>
    <t>Ministerio de Comercio, Industria y Turismo</t>
  </si>
  <si>
    <t>Prestación de servicios de entrenamiento, capacitación y formación para el fortalecimiento del
Talento Humano en el marco de la ejecucion del Plan institucional de Capacitacion 2022, así
como apoyar en el diseño y ejecución de los programas de inducción y reinducción.</t>
  </si>
  <si>
    <t xml:space="preserve">ANGELA MARIA MESA </t>
  </si>
  <si>
    <t>ADMINISTADOR DE EMPRESAS</t>
  </si>
  <si>
    <t xml:space="preserve">FUNDACION UNIVERSITARIA DE SAN GIL UNISANGIL </t>
  </si>
  <si>
    <t>NO SE EVIDECIA CON CLARIDAD FECHA DE INICIO</t>
  </si>
  <si>
    <t>NO SE EVIDECIA CON CLARIDAD FECHA DE FIN</t>
  </si>
  <si>
    <t xml:space="preserve">CONSTRUCCIONES Y SUMINISTROS REINA </t>
  </si>
  <si>
    <t>Si bien la certificación acredita el perfil, la certificación no cumple porque no cuenta con las funciones y/o obligaciones y/o actividades desempeñadas relacionadas con el perfil; por lo tanto no se tiene en cuenta.</t>
  </si>
  <si>
    <t>Para el coordinador propuesto, si bien la certificación cumple con el perfil, esta certificación no cuenta con claridad en la fecha de inicio y de terminación dl cargo como Coordinadora de Extensión (2017-1 al 2019-1); por lo tanto no se tiene en cuenta.</t>
  </si>
  <si>
    <t xml:space="preserve">CONSORCIO BI COLOMBIA </t>
  </si>
  <si>
    <t>ROBERTO GARCIA BETANCUR</t>
  </si>
  <si>
    <t xml:space="preserve">BETA GROUP COLOMBIA SAS </t>
  </si>
  <si>
    <t>NIT 901660647-3</t>
  </si>
  <si>
    <t>INSTITUTO COLOMBIANO DE APRENDIZAJE INCAP</t>
  </si>
  <si>
    <t>NIT 800216673-7</t>
  </si>
  <si>
    <t xml:space="preserve">MEDIANA EMPRESA </t>
  </si>
  <si>
    <t xml:space="preserve">EXPERIENCIA APORTADA POR BETA GROUP COLOMBIA SAS </t>
  </si>
  <si>
    <t>SC 0349-18</t>
  </si>
  <si>
    <t>Diseñar, implementar y validar la metodología y herramientas para fortalecer las capacidades de instituciones públicas y organizaciones sociales, comunitarias y productivas rurales con enfoque territorial que sean estratégicas</t>
  </si>
  <si>
    <t>AGENCIA DE RENOVACIÓN DEL TERRITORIO ART</t>
  </si>
  <si>
    <r>
      <rPr>
        <b/>
        <sz val="11"/>
        <color theme="1"/>
        <rFont val="Aptos Narrow"/>
        <family val="2"/>
        <scheme val="minor"/>
      </rPr>
      <t>80111500 (X)</t>
    </r>
    <r>
      <rPr>
        <sz val="11"/>
        <color theme="1"/>
        <rFont val="Aptos Narrow"/>
        <family val="2"/>
        <scheme val="minor"/>
      </rPr>
      <t xml:space="preserve">
</t>
    </r>
    <r>
      <rPr>
        <b/>
        <sz val="11"/>
        <color theme="1"/>
        <rFont val="Aptos Narrow"/>
        <family val="2"/>
        <scheme val="minor"/>
      </rPr>
      <t>86101600 (X)</t>
    </r>
    <r>
      <rPr>
        <sz val="11"/>
        <color theme="1"/>
        <rFont val="Aptos Narrow"/>
        <family val="2"/>
        <scheme val="minor"/>
      </rPr>
      <t xml:space="preserve">
</t>
    </r>
    <r>
      <rPr>
        <b/>
        <sz val="11"/>
        <color theme="1"/>
        <rFont val="Aptos Narrow"/>
        <family val="2"/>
        <scheme val="minor"/>
      </rPr>
      <t>86101700 (X)</t>
    </r>
    <r>
      <rPr>
        <sz val="11"/>
        <color theme="1"/>
        <rFont val="Aptos Narrow"/>
        <family val="2"/>
        <scheme val="minor"/>
      </rPr>
      <t xml:space="preserve">
</t>
    </r>
    <r>
      <rPr>
        <b/>
        <sz val="11"/>
        <color theme="1"/>
        <rFont val="Aptos Narrow"/>
        <family val="2"/>
        <scheme val="minor"/>
      </rPr>
      <t>86101800 (X)</t>
    </r>
    <r>
      <rPr>
        <sz val="11"/>
        <color theme="1"/>
        <rFont val="Aptos Narrow"/>
        <family val="2"/>
        <scheme val="minor"/>
      </rPr>
      <t xml:space="preserve">
86111500
</t>
    </r>
    <r>
      <rPr>
        <b/>
        <sz val="11"/>
        <color theme="1"/>
        <rFont val="Aptos Narrow"/>
        <family val="2"/>
        <scheme val="minor"/>
      </rPr>
      <t>86111600 (X)</t>
    </r>
    <r>
      <rPr>
        <sz val="11"/>
        <color theme="1"/>
        <rFont val="Aptos Narrow"/>
        <family val="2"/>
        <scheme val="minor"/>
      </rPr>
      <t xml:space="preserve">
</t>
    </r>
    <r>
      <rPr>
        <b/>
        <sz val="11"/>
        <color theme="1"/>
        <rFont val="Aptos Narrow"/>
        <family val="2"/>
        <scheme val="minor"/>
      </rPr>
      <t>86132000 (X)</t>
    </r>
    <r>
      <rPr>
        <sz val="11"/>
        <color theme="1"/>
        <rFont val="Aptos Narrow"/>
        <family val="2"/>
        <scheme val="minor"/>
      </rPr>
      <t xml:space="preserve">
</t>
    </r>
    <r>
      <rPr>
        <b/>
        <sz val="11"/>
        <color theme="1"/>
        <rFont val="Aptos Narrow"/>
        <family val="2"/>
        <scheme val="minor"/>
      </rPr>
      <t>86141500 (X)</t>
    </r>
    <r>
      <rPr>
        <sz val="11"/>
        <color theme="1"/>
        <rFont val="Aptos Narrow"/>
        <family val="2"/>
        <scheme val="minor"/>
      </rPr>
      <t xml:space="preserve">
</t>
    </r>
    <r>
      <rPr>
        <b/>
        <sz val="11"/>
        <color theme="1"/>
        <rFont val="Aptos Narrow"/>
        <family val="2"/>
        <scheme val="minor"/>
      </rPr>
      <t>86141700 (X)</t>
    </r>
  </si>
  <si>
    <t xml:space="preserve">EXPERIENCIA APORTADA POR INCAP </t>
  </si>
  <si>
    <t>ORGANIZACIÓN INTERNACIONAL DEL TRABAJO</t>
  </si>
  <si>
    <t>PO 40202105</t>
  </si>
  <si>
    <t>Realizar la convocatoria, selección, formación, diseño, seguimiento y
monitoreo dentro de la estrategia de formación para el trabajo y desarrollo humano y de
vinculación a prácticas laborales de 2,062 alumnos, en el marco del Proyecto:
“FORTALECIMIENTO DEL TALENTO HUMANO PARA LA INDUSTRIA TI EN COLOMBIA”.</t>
  </si>
  <si>
    <r>
      <rPr>
        <b/>
        <sz val="11"/>
        <color theme="1"/>
        <rFont val="Aptos Narrow"/>
        <family val="2"/>
        <scheme val="minor"/>
      </rPr>
      <t>80111500 (X)</t>
    </r>
    <r>
      <rPr>
        <sz val="11"/>
        <color theme="1"/>
        <rFont val="Aptos Narrow"/>
        <family val="2"/>
        <scheme val="minor"/>
      </rPr>
      <t xml:space="preserve">
</t>
    </r>
    <r>
      <rPr>
        <b/>
        <sz val="11"/>
        <color theme="1"/>
        <rFont val="Aptos Narrow"/>
        <family val="2"/>
        <scheme val="minor"/>
      </rPr>
      <t>86101600 (X)</t>
    </r>
    <r>
      <rPr>
        <sz val="11"/>
        <color theme="1"/>
        <rFont val="Aptos Narrow"/>
        <family val="2"/>
        <scheme val="minor"/>
      </rPr>
      <t xml:space="preserve">
86101700
</t>
    </r>
    <r>
      <rPr>
        <b/>
        <sz val="11"/>
        <color theme="1"/>
        <rFont val="Aptos Narrow"/>
        <family val="2"/>
        <scheme val="minor"/>
      </rPr>
      <t>86101800 (X)</t>
    </r>
    <r>
      <rPr>
        <sz val="11"/>
        <color theme="1"/>
        <rFont val="Aptos Narrow"/>
        <family val="2"/>
        <scheme val="minor"/>
      </rPr>
      <t xml:space="preserve">
</t>
    </r>
    <r>
      <rPr>
        <b/>
        <sz val="11"/>
        <color theme="1"/>
        <rFont val="Aptos Narrow"/>
        <family val="2"/>
        <scheme val="minor"/>
      </rPr>
      <t>86111500 (X)</t>
    </r>
    <r>
      <rPr>
        <sz val="11"/>
        <color theme="1"/>
        <rFont val="Aptos Narrow"/>
        <family val="2"/>
        <scheme val="minor"/>
      </rPr>
      <t xml:space="preserve">
</t>
    </r>
    <r>
      <rPr>
        <b/>
        <sz val="11"/>
        <color theme="1"/>
        <rFont val="Aptos Narrow"/>
        <family val="2"/>
        <scheme val="minor"/>
      </rPr>
      <t>86111600 (X)</t>
    </r>
    <r>
      <rPr>
        <sz val="11"/>
        <color theme="1"/>
        <rFont val="Aptos Narrow"/>
        <family val="2"/>
        <scheme val="minor"/>
      </rPr>
      <t xml:space="preserve">
</t>
    </r>
    <r>
      <rPr>
        <b/>
        <sz val="11"/>
        <color theme="1"/>
        <rFont val="Aptos Narrow"/>
        <family val="2"/>
        <scheme val="minor"/>
      </rPr>
      <t>86132000 (X)</t>
    </r>
    <r>
      <rPr>
        <sz val="11"/>
        <color theme="1"/>
        <rFont val="Aptos Narrow"/>
        <family val="2"/>
        <scheme val="minor"/>
      </rPr>
      <t xml:space="preserve">
</t>
    </r>
    <r>
      <rPr>
        <b/>
        <sz val="11"/>
        <color theme="1"/>
        <rFont val="Aptos Narrow"/>
        <family val="2"/>
        <scheme val="minor"/>
      </rPr>
      <t>86141500 (X</t>
    </r>
    <r>
      <rPr>
        <sz val="11"/>
        <color theme="1"/>
        <rFont val="Aptos Narrow"/>
        <family val="2"/>
        <scheme val="minor"/>
      </rPr>
      <t xml:space="preserve">)
</t>
    </r>
    <r>
      <rPr>
        <b/>
        <sz val="11"/>
        <color theme="1"/>
        <rFont val="Aptos Narrow"/>
        <family val="2"/>
        <scheme val="minor"/>
      </rPr>
      <t>86141700 (X)</t>
    </r>
  </si>
  <si>
    <t>OC 403 50216</t>
  </si>
  <si>
    <t>Apoyar a la OIT en la implementación de la estrategia de
Promoción del Emprendimiento y Fortalecimiento Empresarial para la localidad de Puente
Aranda, a través de la implementación de acciones para la formación, fortalecimiento de
habilidades blandas, acompañamiento psicosocial, entregas de auxilios, compra y entrega de
activos productivos para algunos emprendimientos.</t>
  </si>
  <si>
    <r>
      <rPr>
        <b/>
        <sz val="11"/>
        <color theme="1"/>
        <rFont val="Aptos Narrow"/>
        <family val="2"/>
        <scheme val="minor"/>
      </rPr>
      <t>80111500 (X)</t>
    </r>
    <r>
      <rPr>
        <sz val="11"/>
        <color theme="1"/>
        <rFont val="Aptos Narrow"/>
        <family val="2"/>
        <scheme val="minor"/>
      </rPr>
      <t xml:space="preserve">
</t>
    </r>
    <r>
      <rPr>
        <b/>
        <sz val="11"/>
        <color theme="1"/>
        <rFont val="Aptos Narrow"/>
        <family val="2"/>
        <scheme val="minor"/>
      </rPr>
      <t>86101600 (X)</t>
    </r>
    <r>
      <rPr>
        <sz val="11"/>
        <color theme="1"/>
        <rFont val="Aptos Narrow"/>
        <family val="2"/>
        <scheme val="minor"/>
      </rPr>
      <t xml:space="preserve">
</t>
    </r>
    <r>
      <rPr>
        <b/>
        <sz val="11"/>
        <color theme="1"/>
        <rFont val="Aptos Narrow"/>
        <family val="2"/>
        <scheme val="minor"/>
      </rPr>
      <t>86101700 (X)</t>
    </r>
    <r>
      <rPr>
        <sz val="11"/>
        <color theme="1"/>
        <rFont val="Aptos Narrow"/>
        <family val="2"/>
        <scheme val="minor"/>
      </rPr>
      <t xml:space="preserve">
</t>
    </r>
    <r>
      <rPr>
        <b/>
        <sz val="11"/>
        <color theme="1"/>
        <rFont val="Aptos Narrow"/>
        <family val="2"/>
        <scheme val="minor"/>
      </rPr>
      <t>86101800 (X)</t>
    </r>
    <r>
      <rPr>
        <sz val="11"/>
        <color theme="1"/>
        <rFont val="Aptos Narrow"/>
        <family val="2"/>
        <scheme val="minor"/>
      </rPr>
      <t xml:space="preserve">
</t>
    </r>
    <r>
      <rPr>
        <b/>
        <sz val="11"/>
        <color theme="1"/>
        <rFont val="Aptos Narrow"/>
        <family val="2"/>
        <scheme val="minor"/>
      </rPr>
      <t>86111500 (X</t>
    </r>
    <r>
      <rPr>
        <sz val="11"/>
        <color theme="1"/>
        <rFont val="Aptos Narrow"/>
        <family val="2"/>
        <scheme val="minor"/>
      </rPr>
      <t xml:space="preserve">)
</t>
    </r>
    <r>
      <rPr>
        <b/>
        <sz val="11"/>
        <color theme="1"/>
        <rFont val="Aptos Narrow"/>
        <family val="2"/>
        <scheme val="minor"/>
      </rPr>
      <t>86111600 (X)</t>
    </r>
    <r>
      <rPr>
        <sz val="11"/>
        <color theme="1"/>
        <rFont val="Aptos Narrow"/>
        <family val="2"/>
        <scheme val="minor"/>
      </rPr>
      <t xml:space="preserve">
</t>
    </r>
    <r>
      <rPr>
        <b/>
        <sz val="11"/>
        <color theme="1"/>
        <rFont val="Aptos Narrow"/>
        <family val="2"/>
        <scheme val="minor"/>
      </rPr>
      <t>86132000 (X)</t>
    </r>
    <r>
      <rPr>
        <sz val="11"/>
        <color theme="1"/>
        <rFont val="Aptos Narrow"/>
        <family val="2"/>
        <scheme val="minor"/>
      </rPr>
      <t xml:space="preserve">
</t>
    </r>
    <r>
      <rPr>
        <b/>
        <sz val="11"/>
        <color theme="1"/>
        <rFont val="Aptos Narrow"/>
        <family val="2"/>
        <scheme val="minor"/>
      </rPr>
      <t>86141500 (X)</t>
    </r>
    <r>
      <rPr>
        <sz val="11"/>
        <color theme="1"/>
        <rFont val="Aptos Narrow"/>
        <family val="2"/>
        <scheme val="minor"/>
      </rPr>
      <t xml:space="preserve">
</t>
    </r>
    <r>
      <rPr>
        <b/>
        <sz val="11"/>
        <color theme="1"/>
        <rFont val="Aptos Narrow"/>
        <family val="2"/>
        <scheme val="minor"/>
      </rPr>
      <t>86141700 (X)</t>
    </r>
  </si>
  <si>
    <t xml:space="preserve">OFICINA INSTRUMENTOS PUBLICOS DE BOGOTA </t>
  </si>
  <si>
    <t>OLGA CECILIA RAMÍREZ ROA</t>
  </si>
  <si>
    <t>Licenciada en Lingüística y Literatura</t>
  </si>
  <si>
    <t xml:space="preserve">GIMNASIO NUEVA VILLA MAYOR </t>
  </si>
  <si>
    <t>UNIÓN TEMPORAL SUPERSALUD 24-018 BS-POLCOLAN</t>
  </si>
  <si>
    <t>DIONISIA ELIZABETH HERNÁNDEZ AGUILERA</t>
  </si>
  <si>
    <t>BUSINESS SUPPORT S.A.S.</t>
  </si>
  <si>
    <t>NIT 900006572-3</t>
  </si>
  <si>
    <t>CORPORACIÓN POLITÉCNICO COLOMBO ANDINO-POLCOLAN</t>
  </si>
  <si>
    <t>NIT 860508517-8</t>
  </si>
  <si>
    <t>EXPERIENCIA APORTADA POR BUSINESS SUPPORT S.A.S.</t>
  </si>
  <si>
    <t xml:space="preserve">FONDO FINANCIERO DISTRITAL DE SALUD </t>
  </si>
  <si>
    <t>Prestar servicios en el fortalecimiento de las competencias laborales de los servidores públicos de la secretaría distrital de salud mediante la implementación del plan institucional de capacitación.</t>
  </si>
  <si>
    <t>FORTALECER LAS COMPETENCIAS DE LAS SERVIDORAS Y SERVIDORES PÚBLICOS DE LA
SECRETARÍA DISTRITAL DE LA MUJER, A TRAVÉS DE PROCESOS DE FORMACIÓN, ENTRENAMIENTO Y CAPACITACIÓN, DE ACUERDO CON EL PLAN INSTITUCIONAL DE FORMACIÓN Y CAPACITACIÓN 2019</t>
  </si>
  <si>
    <t xml:space="preserve">SECRETARIA DISTRITAL DE LA MUJER </t>
  </si>
  <si>
    <r>
      <rPr>
        <b/>
        <sz val="11"/>
        <color theme="1"/>
        <rFont val="Aptos Narrow"/>
        <family val="2"/>
        <scheme val="minor"/>
      </rPr>
      <t>80111500 (X)</t>
    </r>
    <r>
      <rPr>
        <sz val="11"/>
        <color theme="1"/>
        <rFont val="Aptos Narrow"/>
        <family val="2"/>
        <scheme val="minor"/>
      </rPr>
      <t xml:space="preserve">
86101600 
</t>
    </r>
    <r>
      <rPr>
        <b/>
        <sz val="11"/>
        <color theme="1"/>
        <rFont val="Aptos Narrow"/>
        <family val="2"/>
        <scheme val="minor"/>
      </rPr>
      <t>86101700 (X)</t>
    </r>
    <r>
      <rPr>
        <sz val="11"/>
        <color theme="1"/>
        <rFont val="Aptos Narrow"/>
        <family val="2"/>
        <scheme val="minor"/>
      </rPr>
      <t xml:space="preserve">
</t>
    </r>
    <r>
      <rPr>
        <b/>
        <sz val="11"/>
        <color theme="1"/>
        <rFont val="Aptos Narrow"/>
        <family val="2"/>
        <scheme val="minor"/>
      </rPr>
      <t>86101800 (X)</t>
    </r>
    <r>
      <rPr>
        <sz val="11"/>
        <color theme="1"/>
        <rFont val="Aptos Narrow"/>
        <family val="2"/>
        <scheme val="minor"/>
      </rPr>
      <t xml:space="preserve">
86111500 
</t>
    </r>
    <r>
      <rPr>
        <b/>
        <sz val="11"/>
        <color theme="1"/>
        <rFont val="Aptos Narrow"/>
        <family val="2"/>
        <scheme val="minor"/>
      </rPr>
      <t>86111600 (X)</t>
    </r>
    <r>
      <rPr>
        <sz val="11"/>
        <color theme="1"/>
        <rFont val="Aptos Narrow"/>
        <family val="2"/>
        <scheme val="minor"/>
      </rPr>
      <t xml:space="preserve">
</t>
    </r>
    <r>
      <rPr>
        <b/>
        <sz val="11"/>
        <color theme="1"/>
        <rFont val="Aptos Narrow"/>
        <family val="2"/>
        <scheme val="minor"/>
      </rPr>
      <t>86132000 (X)</t>
    </r>
    <r>
      <rPr>
        <sz val="11"/>
        <color theme="1"/>
        <rFont val="Aptos Narrow"/>
        <family val="2"/>
        <scheme val="minor"/>
      </rPr>
      <t xml:space="preserve">
86141500 
</t>
    </r>
    <r>
      <rPr>
        <b/>
        <sz val="11"/>
        <color theme="1"/>
        <rFont val="Aptos Narrow"/>
        <family val="2"/>
        <scheme val="minor"/>
      </rPr>
      <t>86141700 (X)</t>
    </r>
  </si>
  <si>
    <t>Prestar servicios de formación a través de un programa integral, estructurado y modular que permita fortalecer y apalancar habilidades blandas y los conocimientos técnicos necesarios para la operación de TMK.
Generar un plan de trabajo que incluya etapas de diagnóstico, diseño, ejecución, puesta en marcha, evaluación y presentación de resultados que apalanquen el uso de metodologías innovadoras de educación virtual y presencial con los estándares de oportunidad y calidad que se fijen en los acuerdos de niveles de servicio, en respuesta a la contribución y movilización de las metas estratégicas de compañía</t>
  </si>
  <si>
    <t xml:space="preserve">4600015568
 </t>
  </si>
  <si>
    <t>COMUNICACION CELULAR S A COMCEL S A</t>
  </si>
  <si>
    <r>
      <rPr>
        <b/>
        <sz val="11"/>
        <color theme="1"/>
        <rFont val="Aptos Narrow"/>
        <family val="2"/>
        <scheme val="minor"/>
      </rPr>
      <t>80111500 (X)</t>
    </r>
    <r>
      <rPr>
        <sz val="11"/>
        <color theme="1"/>
        <rFont val="Aptos Narrow"/>
        <family val="2"/>
        <scheme val="minor"/>
      </rPr>
      <t xml:space="preserve">
</t>
    </r>
    <r>
      <rPr>
        <b/>
        <sz val="11"/>
        <color theme="1"/>
        <rFont val="Aptos Narrow"/>
        <family val="2"/>
        <scheme val="minor"/>
      </rPr>
      <t>86101600 (X)
86101700 (X)</t>
    </r>
    <r>
      <rPr>
        <sz val="11"/>
        <color theme="1"/>
        <rFont val="Aptos Narrow"/>
        <family val="2"/>
        <scheme val="minor"/>
      </rPr>
      <t xml:space="preserve">
</t>
    </r>
    <r>
      <rPr>
        <b/>
        <sz val="11"/>
        <color theme="1"/>
        <rFont val="Aptos Narrow"/>
        <family val="2"/>
        <scheme val="minor"/>
      </rPr>
      <t>86101800 (X)</t>
    </r>
    <r>
      <rPr>
        <sz val="11"/>
        <color theme="1"/>
        <rFont val="Aptos Narrow"/>
        <family val="2"/>
        <scheme val="minor"/>
      </rPr>
      <t xml:space="preserve">
</t>
    </r>
    <r>
      <rPr>
        <b/>
        <sz val="11"/>
        <color theme="1"/>
        <rFont val="Aptos Narrow"/>
        <family val="2"/>
        <scheme val="minor"/>
      </rPr>
      <t>86111500 (X)</t>
    </r>
    <r>
      <rPr>
        <sz val="11"/>
        <color theme="1"/>
        <rFont val="Aptos Narrow"/>
        <family val="2"/>
        <scheme val="minor"/>
      </rPr>
      <t xml:space="preserve">
</t>
    </r>
    <r>
      <rPr>
        <b/>
        <sz val="11"/>
        <color theme="1"/>
        <rFont val="Aptos Narrow"/>
        <family val="2"/>
        <scheme val="minor"/>
      </rPr>
      <t>86111600 (X)</t>
    </r>
    <r>
      <rPr>
        <sz val="11"/>
        <color theme="1"/>
        <rFont val="Aptos Narrow"/>
        <family val="2"/>
        <scheme val="minor"/>
      </rPr>
      <t xml:space="preserve">
</t>
    </r>
    <r>
      <rPr>
        <b/>
        <sz val="11"/>
        <color theme="1"/>
        <rFont val="Aptos Narrow"/>
        <family val="2"/>
        <scheme val="minor"/>
      </rPr>
      <t>86132000 (X)
86141500 (X)
86141700 (X)</t>
    </r>
  </si>
  <si>
    <t>Prestar servicios para apoyar en el fortalecimiento del modelo de gestión, mediante la evolución de las estrategias y mecanismos de gestión del conocimiento, que promuevan el aprendizaje institucional y la transformación de las prácticas institucionales al interior de la entidad.</t>
  </si>
  <si>
    <t>FONDO ÚNICO DE
TECNOLOGÍAS DE LA INFORMACIÓN Y LAS COMUNICACIONES</t>
  </si>
  <si>
    <t>855 DE 2021</t>
  </si>
  <si>
    <t>407 de 2019</t>
  </si>
  <si>
    <t>GISELA CAROLINA PÉREZ GUTIÉRREZ</t>
  </si>
  <si>
    <t xml:space="preserve">PSICOLOGA </t>
  </si>
  <si>
    <t xml:space="preserve">NO APORTA EL DIPLOMA </t>
  </si>
  <si>
    <t>*BYH BARON HERNANDEZ Y CIA S. EN C.S. 
*LIGIA YAZMIN ROBAYO
*HENRY PEREZ CARVAJAL 
*GLOBAL TECHNOLOGY SERVICES GTS SA.
*ROGELIO VELEZ TOBON</t>
  </si>
  <si>
    <t>CORPORACION POLITECNICO COLOMBO ANDINO</t>
  </si>
  <si>
    <t>MESES</t>
  </si>
  <si>
    <t>UNIVERSIDAD COOPERATIVA DE COLOMBIA</t>
  </si>
  <si>
    <t xml:space="preserve">MARITZA RONDON </t>
  </si>
  <si>
    <t>860029924-7</t>
  </si>
  <si>
    <t>ASCOOP - SENA</t>
  </si>
  <si>
    <t>“El Contratista, Se Obliga Para Con El Contratante A Ejecutar Un Programa De Formación Continua Especializada, Identificada Para El Personal Vinculado A Las Organizaciones Asociadas A Ascoop, Y Su Cadena Productiva En Los Niveles Alta Dirección, Medio Y Operativo En La Siguiente Acción De Formación:
• Diplomado Virtual: Herramientas Pedagógicas Para El Aprovechamiento De Las Tic En El Aula.
• Diplomado Virtual: Fortalecimiento De Organizaciones De Economía Social Y Solidaria En Colombia Entorno A Las Tic.
• Curso Presencial: Gestión De Proyectos De Impacto Local, Regional Y Nacional Con Énfasis En Los Focos CTE”.</t>
  </si>
  <si>
    <r>
      <t xml:space="preserve">80111500 
86101600
</t>
    </r>
    <r>
      <rPr>
        <b/>
        <sz val="11"/>
        <color theme="1"/>
        <rFont val="Aptos Narrow"/>
        <family val="2"/>
        <scheme val="minor"/>
      </rPr>
      <t>86101700 (X)</t>
    </r>
    <r>
      <rPr>
        <sz val="11"/>
        <color theme="1"/>
        <rFont val="Aptos Narrow"/>
        <family val="2"/>
        <scheme val="minor"/>
      </rPr>
      <t xml:space="preserve">
</t>
    </r>
    <r>
      <rPr>
        <b/>
        <sz val="11"/>
        <color theme="1"/>
        <rFont val="Aptos Narrow"/>
        <family val="2"/>
        <scheme val="minor"/>
      </rPr>
      <t>86101800 (X)</t>
    </r>
    <r>
      <rPr>
        <sz val="11"/>
        <color theme="1"/>
        <rFont val="Aptos Narrow"/>
        <family val="2"/>
        <scheme val="minor"/>
      </rPr>
      <t xml:space="preserve">
86111500
</t>
    </r>
    <r>
      <rPr>
        <b/>
        <sz val="11"/>
        <color theme="1"/>
        <rFont val="Aptos Narrow"/>
        <family val="2"/>
        <scheme val="minor"/>
      </rPr>
      <t>86111600 (X)</t>
    </r>
    <r>
      <rPr>
        <sz val="11"/>
        <color theme="1"/>
        <rFont val="Aptos Narrow"/>
        <family val="2"/>
        <scheme val="minor"/>
      </rPr>
      <t xml:space="preserve">
</t>
    </r>
    <r>
      <rPr>
        <b/>
        <sz val="11"/>
        <color theme="1"/>
        <rFont val="Aptos Narrow"/>
        <family val="2"/>
        <scheme val="minor"/>
      </rPr>
      <t>86132000 (X)</t>
    </r>
    <r>
      <rPr>
        <sz val="11"/>
        <color theme="1"/>
        <rFont val="Aptos Narrow"/>
        <family val="2"/>
        <scheme val="minor"/>
      </rPr>
      <t xml:space="preserve">
86141500
86141700</t>
    </r>
  </si>
  <si>
    <t>SECRETARIA DE SALUD DE CUNDINAMARCA</t>
  </si>
  <si>
    <t>Realizar Un Diplomado En Verificación De Condiciones De Habilitación, Como
Componente Del Sistema Obligatorio De Garantías De La Calidad En Salud Para Los Funcionarios De La Secretaria De Salud</t>
  </si>
  <si>
    <t>903- 2023</t>
  </si>
  <si>
    <t>INPEC</t>
  </si>
  <si>
    <r>
      <rPr>
        <b/>
        <sz val="11"/>
        <color theme="1"/>
        <rFont val="Aptos Narrow"/>
        <family val="2"/>
        <scheme val="minor"/>
      </rPr>
      <t xml:space="preserve">80111500 (X) </t>
    </r>
    <r>
      <rPr>
        <sz val="11"/>
        <color theme="1"/>
        <rFont val="Aptos Narrow"/>
        <family val="2"/>
        <scheme val="minor"/>
      </rPr>
      <t xml:space="preserve">
</t>
    </r>
    <r>
      <rPr>
        <b/>
        <sz val="11"/>
        <color theme="1"/>
        <rFont val="Aptos Narrow"/>
        <family val="2"/>
        <scheme val="minor"/>
      </rPr>
      <t>86101600 (X)</t>
    </r>
    <r>
      <rPr>
        <sz val="11"/>
        <color theme="1"/>
        <rFont val="Aptos Narrow"/>
        <family val="2"/>
        <scheme val="minor"/>
      </rPr>
      <t xml:space="preserve">
</t>
    </r>
    <r>
      <rPr>
        <b/>
        <sz val="11"/>
        <color theme="1"/>
        <rFont val="Aptos Narrow"/>
        <family val="2"/>
        <scheme val="minor"/>
      </rPr>
      <t>86101700 (X)</t>
    </r>
    <r>
      <rPr>
        <sz val="11"/>
        <color theme="1"/>
        <rFont val="Aptos Narrow"/>
        <family val="2"/>
        <scheme val="minor"/>
      </rPr>
      <t xml:space="preserve">
</t>
    </r>
    <r>
      <rPr>
        <b/>
        <sz val="11"/>
        <color theme="1"/>
        <rFont val="Aptos Narrow"/>
        <family val="2"/>
        <scheme val="minor"/>
      </rPr>
      <t>86101800 (X)</t>
    </r>
    <r>
      <rPr>
        <sz val="11"/>
        <color theme="1"/>
        <rFont val="Aptos Narrow"/>
        <family val="2"/>
        <scheme val="minor"/>
      </rPr>
      <t xml:space="preserve">
86111500
</t>
    </r>
    <r>
      <rPr>
        <b/>
        <sz val="11"/>
        <color theme="1"/>
        <rFont val="Aptos Narrow"/>
        <family val="2"/>
        <scheme val="minor"/>
      </rPr>
      <t>86111600 (X)</t>
    </r>
    <r>
      <rPr>
        <sz val="11"/>
        <color theme="1"/>
        <rFont val="Aptos Narrow"/>
        <family val="2"/>
        <scheme val="minor"/>
      </rPr>
      <t xml:space="preserve">
</t>
    </r>
    <r>
      <rPr>
        <b/>
        <sz val="11"/>
        <color theme="1"/>
        <rFont val="Aptos Narrow"/>
        <family val="2"/>
        <scheme val="minor"/>
      </rPr>
      <t>86132000 (X)</t>
    </r>
    <r>
      <rPr>
        <sz val="11"/>
        <color theme="1"/>
        <rFont val="Aptos Narrow"/>
        <family val="2"/>
        <scheme val="minor"/>
      </rPr>
      <t xml:space="preserve">
</t>
    </r>
    <r>
      <rPr>
        <b/>
        <sz val="11"/>
        <color theme="1"/>
        <rFont val="Aptos Narrow"/>
        <family val="2"/>
        <scheme val="minor"/>
      </rPr>
      <t>86141500 (X)</t>
    </r>
    <r>
      <rPr>
        <sz val="11"/>
        <color theme="1"/>
        <rFont val="Aptos Narrow"/>
        <family val="2"/>
        <scheme val="minor"/>
      </rPr>
      <t xml:space="preserve">
86141700</t>
    </r>
  </si>
  <si>
    <t>Contratar La Capacitación Para Los Servidores Públicos Penitenciarios Del INPEC,
Mediante La Modalidad De Diplomado, Conforme La Necesidad Presentada En El Plan Institucional De Capacitación Para La Vigencia 2022</t>
  </si>
  <si>
    <t xml:space="preserve">NO SE EVIDENCIA PORQUE ES UN ACTA DE RECIBO PARCIAL </t>
  </si>
  <si>
    <t>418 - 2022</t>
  </si>
  <si>
    <r>
      <t xml:space="preserve">80111500 
86101600
</t>
    </r>
    <r>
      <rPr>
        <b/>
        <sz val="11"/>
        <color theme="1"/>
        <rFont val="Aptos Narrow"/>
        <family val="2"/>
        <scheme val="minor"/>
      </rPr>
      <t xml:space="preserve">86101700 (X) </t>
    </r>
    <r>
      <rPr>
        <sz val="11"/>
        <color theme="1"/>
        <rFont val="Aptos Narrow"/>
        <family val="2"/>
        <scheme val="minor"/>
      </rPr>
      <t xml:space="preserve">
</t>
    </r>
    <r>
      <rPr>
        <b/>
        <sz val="11"/>
        <color theme="1"/>
        <rFont val="Aptos Narrow"/>
        <family val="2"/>
        <scheme val="minor"/>
      </rPr>
      <t>86101800  (X)</t>
    </r>
    <r>
      <rPr>
        <sz val="11"/>
        <color theme="1"/>
        <rFont val="Aptos Narrow"/>
        <family val="2"/>
        <scheme val="minor"/>
      </rPr>
      <t xml:space="preserve">
</t>
    </r>
    <r>
      <rPr>
        <b/>
        <sz val="11"/>
        <color theme="1"/>
        <rFont val="Aptos Narrow"/>
        <family val="2"/>
        <scheme val="minor"/>
      </rPr>
      <t>86111500 (X)</t>
    </r>
    <r>
      <rPr>
        <sz val="11"/>
        <color theme="1"/>
        <rFont val="Aptos Narrow"/>
        <family val="2"/>
        <scheme val="minor"/>
      </rPr>
      <t xml:space="preserve">
</t>
    </r>
    <r>
      <rPr>
        <b/>
        <sz val="11"/>
        <color theme="1"/>
        <rFont val="Aptos Narrow"/>
        <family val="2"/>
        <scheme val="minor"/>
      </rPr>
      <t>86111600</t>
    </r>
    <r>
      <rPr>
        <sz val="11"/>
        <color theme="1"/>
        <rFont val="Aptos Narrow"/>
        <family val="2"/>
        <scheme val="minor"/>
      </rPr>
      <t xml:space="preserve"> </t>
    </r>
    <r>
      <rPr>
        <b/>
        <sz val="11"/>
        <color theme="1"/>
        <rFont val="Aptos Narrow"/>
        <family val="2"/>
        <scheme val="minor"/>
      </rPr>
      <t>(X)</t>
    </r>
    <r>
      <rPr>
        <sz val="11"/>
        <color theme="1"/>
        <rFont val="Aptos Narrow"/>
        <family val="2"/>
        <scheme val="minor"/>
      </rPr>
      <t xml:space="preserve">
</t>
    </r>
    <r>
      <rPr>
        <b/>
        <sz val="11"/>
        <color theme="1"/>
        <rFont val="Aptos Narrow"/>
        <family val="2"/>
        <scheme val="minor"/>
      </rPr>
      <t>86132000 (X)</t>
    </r>
    <r>
      <rPr>
        <sz val="11"/>
        <color theme="1"/>
        <rFont val="Aptos Narrow"/>
        <family val="2"/>
        <scheme val="minor"/>
      </rPr>
      <t xml:space="preserve"> 
</t>
    </r>
    <r>
      <rPr>
        <b/>
        <sz val="11"/>
        <color theme="1"/>
        <rFont val="Aptos Narrow"/>
        <family val="2"/>
        <scheme val="minor"/>
      </rPr>
      <t>86141500 (X)</t>
    </r>
    <r>
      <rPr>
        <sz val="11"/>
        <color theme="1"/>
        <rFont val="Aptos Narrow"/>
        <family val="2"/>
        <scheme val="minor"/>
      </rPr>
      <t xml:space="preserve">
</t>
    </r>
    <r>
      <rPr>
        <b/>
        <sz val="11"/>
        <color theme="1"/>
        <rFont val="Aptos Narrow"/>
        <family val="2"/>
        <scheme val="minor"/>
      </rPr>
      <t>86141700 (X)</t>
    </r>
  </si>
  <si>
    <t xml:space="preserve">JAZMITH ADRIANA ROJAS MARTINEZ </t>
  </si>
  <si>
    <t>ECONOMISTA</t>
  </si>
  <si>
    <t xml:space="preserve">CENTRO DE INVESTIGACION CIENTIFICA PARA EL DESARROLLO ECONOMICO LA CALIDAD DE VIDA Y SUPERACION DE LA POBREZA </t>
  </si>
  <si>
    <t>UNIVERSIDAD DE CIENCIAS APLICADAS UDCA</t>
  </si>
  <si>
    <t xml:space="preserve">OFICINA DE REGISTRO E INSTRUMENTOS PUBLICOS ZONA CENTRO </t>
  </si>
  <si>
    <t>N° 50 C - 1470770</t>
  </si>
  <si>
    <t>N° 50 C - 37952</t>
  </si>
  <si>
    <t>N° 50 C - 37954</t>
  </si>
  <si>
    <t>N° 50 C - 37956</t>
  </si>
  <si>
    <t>N° 50 C - 37958</t>
  </si>
  <si>
    <t>50 C 151554</t>
  </si>
  <si>
    <t>50 C - 1526522</t>
  </si>
  <si>
    <t>50 C - 1526521</t>
  </si>
  <si>
    <t>FUNDACION DE EDUCACION SUPERIOR ALBERTO MERANI</t>
  </si>
  <si>
    <t xml:space="preserve">JUAN SEBASTIAN DE ZUBIRIA RAGO </t>
  </si>
  <si>
    <t>900019885 1</t>
  </si>
  <si>
    <t>SECRETARIA DISTRITAL DE HACIENDA DE BOGOTA</t>
  </si>
  <si>
    <t>210529 - 2021</t>
  </si>
  <si>
    <t>OBJETO CONTRACTUAL ("Prestar los servicios de formación y/o capacitación en cualquiera de las tematicas del grupo 2.")</t>
  </si>
  <si>
    <t>Desarrollar las jornadas de capacitación previstas en el Plan Institucional de Capacitación - PIC dirigidas a los funcionarios de la Secretaría Distrital de Hacienda.</t>
  </si>
  <si>
    <t>MINISTERIO DE VIVIENDA CIUDAD Y TERRITORIO</t>
  </si>
  <si>
    <t>818- 2022</t>
  </si>
  <si>
    <t>Prestar servicios en el fortalecimiento de las competencias laborales de los servidores públicos del Ministerio de Vivienda, Ciudad y Territorio de conformidad con lo estipulado en el Plan Institucional de Capacitación – PIC 2022</t>
  </si>
  <si>
    <t xml:space="preserve">LUCELI CASTILLO QUINTERO </t>
  </si>
  <si>
    <t>ADMINISTRADORA SISTEMAS DE INFORMACION</t>
  </si>
  <si>
    <t>CORPORACION INTERNACIONAL PARA EL DESARROLLO EDUCATIVO CIDE</t>
  </si>
  <si>
    <t>50C-80672</t>
  </si>
  <si>
    <t>50C-106788</t>
  </si>
  <si>
    <t>50C-136206</t>
  </si>
  <si>
    <t>50C-312486</t>
  </si>
  <si>
    <t>50C-499292</t>
  </si>
  <si>
    <t>CIDOR CONSULTING ALLIANCE SAS</t>
  </si>
  <si>
    <t xml:space="preserve">ANA PAOLA CORREA GONZALEZ </t>
  </si>
  <si>
    <t>830144794-9</t>
  </si>
  <si>
    <t xml:space="preserve">COMISION NACIONAL DEL SERVICIO CIVIL </t>
  </si>
  <si>
    <t>418- 2023</t>
  </si>
  <si>
    <t>Prestar el servicio de capacitación a los servidores de la entidad, para
apoyar la ejecución del plan institucional de capacitación de la Comisión,
vigencia 2023</t>
  </si>
  <si>
    <t>NO SE PUEDE EVIDENCIAR</t>
  </si>
  <si>
    <t xml:space="preserve">FONDO FINACIERO DISTRITAL DE SALUD </t>
  </si>
  <si>
    <t>NO SE PUEDE EVIDENCIAR POR QUE EL INFORME TIENE UN OBJETO DIFERENTE AL FORMATO N° 3</t>
  </si>
  <si>
    <t>1104333- 2019</t>
  </si>
  <si>
    <r>
      <t xml:space="preserve">80111500
</t>
    </r>
    <r>
      <rPr>
        <b/>
        <sz val="11"/>
        <color theme="1"/>
        <rFont val="Aptos Narrow"/>
        <family val="2"/>
        <scheme val="minor"/>
      </rPr>
      <t>86101600 (X)</t>
    </r>
    <r>
      <rPr>
        <sz val="11"/>
        <color theme="1"/>
        <rFont val="Aptos Narrow"/>
        <family val="2"/>
        <scheme val="minor"/>
      </rPr>
      <t xml:space="preserve">
</t>
    </r>
    <r>
      <rPr>
        <b/>
        <sz val="11"/>
        <color theme="1"/>
        <rFont val="Aptos Narrow"/>
        <family val="2"/>
        <scheme val="minor"/>
      </rPr>
      <t>86101700 (X)</t>
    </r>
    <r>
      <rPr>
        <sz val="11"/>
        <color theme="1"/>
        <rFont val="Aptos Narrow"/>
        <family val="2"/>
        <scheme val="minor"/>
      </rPr>
      <t xml:space="preserve">
</t>
    </r>
    <r>
      <rPr>
        <b/>
        <sz val="11"/>
        <color theme="1"/>
        <rFont val="Aptos Narrow"/>
        <family val="2"/>
        <scheme val="minor"/>
      </rPr>
      <t>86101800 (X)</t>
    </r>
    <r>
      <rPr>
        <sz val="11"/>
        <color theme="1"/>
        <rFont val="Aptos Narrow"/>
        <family val="2"/>
        <scheme val="minor"/>
      </rPr>
      <t xml:space="preserve">
</t>
    </r>
    <r>
      <rPr>
        <b/>
        <sz val="11"/>
        <color theme="1"/>
        <rFont val="Aptos Narrow"/>
        <family val="2"/>
        <scheme val="minor"/>
      </rPr>
      <t>86111500 (X)</t>
    </r>
    <r>
      <rPr>
        <sz val="11"/>
        <color theme="1"/>
        <rFont val="Aptos Narrow"/>
        <family val="2"/>
        <scheme val="minor"/>
      </rPr>
      <t xml:space="preserve">
</t>
    </r>
    <r>
      <rPr>
        <b/>
        <sz val="11"/>
        <color theme="1"/>
        <rFont val="Aptos Narrow"/>
        <family val="2"/>
        <scheme val="minor"/>
      </rPr>
      <t>86111600 (X)</t>
    </r>
    <r>
      <rPr>
        <sz val="11"/>
        <color theme="1"/>
        <rFont val="Aptos Narrow"/>
        <family val="2"/>
        <scheme val="minor"/>
      </rPr>
      <t xml:space="preserve">
</t>
    </r>
    <r>
      <rPr>
        <b/>
        <sz val="11"/>
        <color theme="1"/>
        <rFont val="Aptos Narrow"/>
        <family val="2"/>
        <scheme val="minor"/>
      </rPr>
      <t>86132000 (X)</t>
    </r>
    <r>
      <rPr>
        <sz val="11"/>
        <color theme="1"/>
        <rFont val="Aptos Narrow"/>
        <family val="2"/>
        <scheme val="minor"/>
      </rPr>
      <t xml:space="preserve">
</t>
    </r>
    <r>
      <rPr>
        <b/>
        <sz val="11"/>
        <color theme="1"/>
        <rFont val="Aptos Narrow"/>
        <family val="2"/>
        <scheme val="minor"/>
      </rPr>
      <t>86141500 (X)</t>
    </r>
    <r>
      <rPr>
        <sz val="11"/>
        <color theme="1"/>
        <rFont val="Aptos Narrow"/>
        <family val="2"/>
        <scheme val="minor"/>
      </rPr>
      <t xml:space="preserve">
</t>
    </r>
    <r>
      <rPr>
        <b/>
        <sz val="11"/>
        <color theme="1"/>
        <rFont val="Aptos Narrow"/>
        <family val="2"/>
        <scheme val="minor"/>
      </rPr>
      <t>86141700 (X)</t>
    </r>
  </si>
  <si>
    <t xml:space="preserve">NO SE PUEDE EVIDENCIAR PORQUE ES UN INFORME DE SUPERVISION </t>
  </si>
  <si>
    <t>FONDO ÚNICO DE LAS TENOLOGIAS DE LA INFORMACIÓN Y LAS COMUNICACIONES</t>
  </si>
  <si>
    <t>792 - 2018</t>
  </si>
  <si>
    <t>Capacitar a un grupo de servidores del Ministerio de Técnologias de la información y las Comunicaciones en temáticas aprobadas en el plan institucional de capacitación 2018 , para el fortalecimiento de sus competencias.</t>
  </si>
  <si>
    <t xml:space="preserve">SECRETARIA DISTRITAL DE MOVILIDAD </t>
  </si>
  <si>
    <t>Desarrollar actividades de capacitación dirigidas a los servidores públicos de la Secretaria Distrital de Movilidad y SETRAB-PONAL</t>
  </si>
  <si>
    <t>2017- 1872</t>
  </si>
  <si>
    <r>
      <rPr>
        <b/>
        <sz val="11"/>
        <color theme="1"/>
        <rFont val="Aptos Narrow"/>
        <family val="2"/>
        <scheme val="minor"/>
      </rPr>
      <t>80111500 (X)</t>
    </r>
    <r>
      <rPr>
        <sz val="11"/>
        <color theme="1"/>
        <rFont val="Aptos Narrow"/>
        <family val="2"/>
        <scheme val="minor"/>
      </rPr>
      <t xml:space="preserve">
</t>
    </r>
    <r>
      <rPr>
        <b/>
        <sz val="11"/>
        <color theme="1"/>
        <rFont val="Aptos Narrow"/>
        <family val="2"/>
        <scheme val="minor"/>
      </rPr>
      <t>86101600 (X)</t>
    </r>
    <r>
      <rPr>
        <sz val="11"/>
        <color theme="1"/>
        <rFont val="Aptos Narrow"/>
        <family val="2"/>
        <scheme val="minor"/>
      </rPr>
      <t xml:space="preserve">
</t>
    </r>
    <r>
      <rPr>
        <b/>
        <sz val="11"/>
        <color theme="1"/>
        <rFont val="Aptos Narrow"/>
        <family val="2"/>
        <scheme val="minor"/>
      </rPr>
      <t>86101700 (X)</t>
    </r>
    <r>
      <rPr>
        <sz val="11"/>
        <color theme="1"/>
        <rFont val="Aptos Narrow"/>
        <family val="2"/>
        <scheme val="minor"/>
      </rPr>
      <t xml:space="preserve">
</t>
    </r>
    <r>
      <rPr>
        <b/>
        <sz val="11"/>
        <color theme="1"/>
        <rFont val="Aptos Narrow"/>
        <family val="2"/>
        <scheme val="minor"/>
      </rPr>
      <t>86101800 (X)</t>
    </r>
    <r>
      <rPr>
        <sz val="11"/>
        <color theme="1"/>
        <rFont val="Aptos Narrow"/>
        <family val="2"/>
        <scheme val="minor"/>
      </rPr>
      <t xml:space="preserve">
</t>
    </r>
    <r>
      <rPr>
        <sz val="11"/>
        <rFont val="Aptos Narrow"/>
        <family val="2"/>
        <scheme val="minor"/>
      </rPr>
      <t>86111500</t>
    </r>
    <r>
      <rPr>
        <sz val="11"/>
        <color theme="1"/>
        <rFont val="Aptos Narrow"/>
        <family val="2"/>
        <scheme val="minor"/>
      </rPr>
      <t xml:space="preserve">
</t>
    </r>
    <r>
      <rPr>
        <b/>
        <sz val="11"/>
        <color theme="1"/>
        <rFont val="Aptos Narrow"/>
        <family val="2"/>
        <scheme val="minor"/>
      </rPr>
      <t>86111600 (X)</t>
    </r>
    <r>
      <rPr>
        <sz val="11"/>
        <color theme="1"/>
        <rFont val="Aptos Narrow"/>
        <family val="2"/>
        <scheme val="minor"/>
      </rPr>
      <t xml:space="preserve">
</t>
    </r>
    <r>
      <rPr>
        <b/>
        <sz val="11"/>
        <color theme="1"/>
        <rFont val="Aptos Narrow"/>
        <family val="2"/>
        <scheme val="minor"/>
      </rPr>
      <t>86132000 (X)</t>
    </r>
    <r>
      <rPr>
        <sz val="11"/>
        <color theme="1"/>
        <rFont val="Aptos Narrow"/>
        <family val="2"/>
        <scheme val="minor"/>
      </rPr>
      <t xml:space="preserve">
</t>
    </r>
    <r>
      <rPr>
        <b/>
        <sz val="11"/>
        <color theme="1"/>
        <rFont val="Aptos Narrow"/>
        <family val="2"/>
        <scheme val="minor"/>
      </rPr>
      <t>86141500 (X)</t>
    </r>
    <r>
      <rPr>
        <sz val="11"/>
        <color theme="1"/>
        <rFont val="Aptos Narrow"/>
        <family val="2"/>
        <scheme val="minor"/>
      </rPr>
      <t xml:space="preserve">
</t>
    </r>
    <r>
      <rPr>
        <b/>
        <sz val="11"/>
        <color theme="1"/>
        <rFont val="Aptos Narrow"/>
        <family val="2"/>
        <scheme val="minor"/>
      </rPr>
      <t>86141700 (X)</t>
    </r>
  </si>
  <si>
    <r>
      <rPr>
        <b/>
        <sz val="11"/>
        <rFont val="Aptos Narrow"/>
        <family val="2"/>
        <scheme val="minor"/>
      </rPr>
      <t>80111500 (X)</t>
    </r>
    <r>
      <rPr>
        <sz val="11"/>
        <rFont val="Aptos Narrow"/>
        <family val="2"/>
        <scheme val="minor"/>
      </rPr>
      <t xml:space="preserve">
</t>
    </r>
    <r>
      <rPr>
        <b/>
        <sz val="11"/>
        <rFont val="Aptos Narrow"/>
        <family val="2"/>
        <scheme val="minor"/>
      </rPr>
      <t>86101600 (X)</t>
    </r>
    <r>
      <rPr>
        <sz val="11"/>
        <rFont val="Aptos Narrow"/>
        <family val="2"/>
        <scheme val="minor"/>
      </rPr>
      <t xml:space="preserve">
</t>
    </r>
    <r>
      <rPr>
        <b/>
        <sz val="11"/>
        <rFont val="Aptos Narrow"/>
        <family val="2"/>
        <scheme val="minor"/>
      </rPr>
      <t>86101700 (X)</t>
    </r>
    <r>
      <rPr>
        <sz val="11"/>
        <rFont val="Aptos Narrow"/>
        <family val="2"/>
        <scheme val="minor"/>
      </rPr>
      <t xml:space="preserve">
</t>
    </r>
    <r>
      <rPr>
        <b/>
        <sz val="11"/>
        <rFont val="Aptos Narrow"/>
        <family val="2"/>
        <scheme val="minor"/>
      </rPr>
      <t>86101800 (X)</t>
    </r>
    <r>
      <rPr>
        <sz val="11"/>
        <rFont val="Aptos Narrow"/>
        <family val="2"/>
        <scheme val="minor"/>
      </rPr>
      <t xml:space="preserve">
</t>
    </r>
    <r>
      <rPr>
        <b/>
        <sz val="11"/>
        <rFont val="Aptos Narrow"/>
        <family val="2"/>
        <scheme val="minor"/>
      </rPr>
      <t>86111500 (X)</t>
    </r>
    <r>
      <rPr>
        <sz val="11"/>
        <rFont val="Aptos Narrow"/>
        <family val="2"/>
        <scheme val="minor"/>
      </rPr>
      <t xml:space="preserve">
</t>
    </r>
    <r>
      <rPr>
        <b/>
        <sz val="11"/>
        <rFont val="Aptos Narrow"/>
        <family val="2"/>
        <scheme val="minor"/>
      </rPr>
      <t>86111600 (X)</t>
    </r>
    <r>
      <rPr>
        <sz val="11"/>
        <rFont val="Aptos Narrow"/>
        <family val="2"/>
        <scheme val="minor"/>
      </rPr>
      <t xml:space="preserve">
</t>
    </r>
    <r>
      <rPr>
        <b/>
        <sz val="11"/>
        <rFont val="Aptos Narrow"/>
        <family val="2"/>
        <scheme val="minor"/>
      </rPr>
      <t>86132000 (X)</t>
    </r>
    <r>
      <rPr>
        <sz val="11"/>
        <rFont val="Aptos Narrow"/>
        <family val="2"/>
        <scheme val="minor"/>
      </rPr>
      <t xml:space="preserve">
</t>
    </r>
    <r>
      <rPr>
        <b/>
        <sz val="11"/>
        <rFont val="Aptos Narrow"/>
        <family val="2"/>
        <scheme val="minor"/>
      </rPr>
      <t>86141500 (X)</t>
    </r>
    <r>
      <rPr>
        <sz val="11"/>
        <rFont val="Aptos Narrow"/>
        <family val="2"/>
        <scheme val="minor"/>
      </rPr>
      <t xml:space="preserve">
</t>
    </r>
    <r>
      <rPr>
        <b/>
        <sz val="11"/>
        <rFont val="Aptos Narrow"/>
        <family val="2"/>
        <scheme val="minor"/>
      </rPr>
      <t>86141700 (X)</t>
    </r>
  </si>
  <si>
    <t xml:space="preserve">HAROLD ANTONIO MOLINA AGARZON </t>
  </si>
  <si>
    <t>ADMINISTRADOR DE EMPRESAS</t>
  </si>
  <si>
    <t>PROYECTOS AMBIENTALES SEGURIDAD Y SALUD EN EL TRABAJO SAS</t>
  </si>
  <si>
    <t>El proponente no aportó Certificado de Experiencia y por el contrario aportó un contrato de la Comisión Nacional del Servicio Civil, con la cual NO CUMPLE con el requisito, toda vez que se debe aportar es el Certificado de Experiencia donde se evidencie la información de la Nota 2, del numeral 4.3.1 Experiencia. Por lo tanto, no se puede tener en cuenta esta experiencia porque no permite verificar toda la información requerida.
SUBSANANCIÓN: Deberá aportar el Certificado de Experiencia conforme a lo establecido en el pliego de condiciones, numeral 4.3.1 EXPERIENCIA.</t>
  </si>
  <si>
    <t xml:space="preserve">CENTRO DE EVENTOS Y EXPOSICIONES LAS AMERICAS </t>
  </si>
  <si>
    <t xml:space="preserve">UNIVERSIDAD EAN </t>
  </si>
  <si>
    <t xml:space="preserve">BRIGITTE LUIS GUILLERMO BAPTISTE BALLERA </t>
  </si>
  <si>
    <t>860026058-1</t>
  </si>
  <si>
    <t xml:space="preserve">NO TIENE </t>
  </si>
  <si>
    <t>COLSANITAS</t>
  </si>
  <si>
    <t>Servicios de desarrollo y ejecución de los siguientes programas educativos, incluida la logística y actividades administrativas requeridas para la correcta ejecución del Proyecto, así como el diligenciamiento de los formatos exigidos por el SENA, la generación de informes periódicos, el acompañamiento en la interventoría y demás 
actividades asociadas al Convenio</t>
  </si>
  <si>
    <r>
      <t xml:space="preserve">80111500 (X) 
86101600 (X)
86101700 (X)
</t>
    </r>
    <r>
      <rPr>
        <sz val="11"/>
        <color theme="1"/>
        <rFont val="Aptos Narrow"/>
        <family val="2"/>
        <scheme val="minor"/>
      </rPr>
      <t>86101800</t>
    </r>
    <r>
      <rPr>
        <b/>
        <sz val="11"/>
        <color theme="1"/>
        <rFont val="Aptos Narrow"/>
        <family val="2"/>
        <scheme val="minor"/>
      </rPr>
      <t xml:space="preserve">
86111500 (X)
86111600 (X)
86132000 (X)
86141500 (X)
86141700 (X)</t>
    </r>
  </si>
  <si>
    <t>768 - 2019</t>
  </si>
  <si>
    <t>FONDO UNICO DE TECNOLOGÍAS DE LA INFORMACIÓN Y LAS COMUNICACIONES</t>
  </si>
  <si>
    <t>Capacitar a un grupo de servidores del Ministerio de Tecnologías de la Información y las Comunicaciones en diversas temáticas con el propósito de mejorar sus competencias laborales; lo anterior como parte de la implementación de la ruta del crecimiento, que busca fortalecer la apropiación del modelo de gestión institucional.</t>
  </si>
  <si>
    <t>ASOCIACIÓN COLOMBIANA DE MINERÍA</t>
  </si>
  <si>
    <r>
      <t xml:space="preserve">80111500 
86101600 
86101700 
</t>
    </r>
    <r>
      <rPr>
        <sz val="11"/>
        <color theme="1"/>
        <rFont val="Aptos Narrow"/>
        <family val="2"/>
        <scheme val="minor"/>
      </rPr>
      <t xml:space="preserve">86101800
86111500 
86111600 
86132000 
86141500 
86141700 </t>
    </r>
  </si>
  <si>
    <t>Prestación de servicios de formación continua y especializada de acuerdo con la convocatoria SENA DG 1-0001-2021, en el marco de la ejecución del convenio # CFCE – 0002-2021-5 suscrito entre el Servicio Nacional de Aprendizaje SENA y la ACM como promotor del convenio, para el desarrollo de cuatro (4) acciones de formación.</t>
  </si>
  <si>
    <t xml:space="preserve">ANTONIO GOMEZ OROZCO </t>
  </si>
  <si>
    <t xml:space="preserve">INGENIERO INDUSTRIAL </t>
  </si>
  <si>
    <t xml:space="preserve">EAN </t>
  </si>
  <si>
    <t>SE TRASLAPA</t>
  </si>
  <si>
    <t xml:space="preserve">UNIVERSITARIA DEL CHICAMOCHA </t>
  </si>
  <si>
    <t>CLAUDIA MILENA HERNANDEZ NARANJO</t>
  </si>
  <si>
    <t>901575686-8</t>
  </si>
  <si>
    <t>SERVICIOS EMPRESARIALES MAEC SAS</t>
  </si>
  <si>
    <t>El objeto del presente convenio es desarrollar una estrategia entre las partes a fin de realizar conjuntamente actividades para fortalecer los conocimientos de la salud sexual y reproductiva de los adolescentes, sus familias y comunidades para la prevención del embarazo precoz, embarazo consecutivo, matrimonio infantil; Programas de prevención para el acoso escolar o bullying, programas de acoso sexual y laboral Programas de promoción en la salud emocional y bienestar el programa incluye la promoción de la salud mental y el bienestar.</t>
  </si>
  <si>
    <t xml:space="preserve">NO REPORTA </t>
  </si>
  <si>
    <t xml:space="preserve">FUNDACION COLOMBIA COLLEGE </t>
  </si>
  <si>
    <t>El objeto del presente convenio es desarrollar una estrategia entre
las partes a fin de realizar conjuntamente actividades para fortalecer los conocimientos del
personal asistencial del sector de la salud.</t>
  </si>
  <si>
    <r>
      <t xml:space="preserve">80111500 
86101600 
86101700 
</t>
    </r>
    <r>
      <rPr>
        <sz val="11"/>
        <color theme="1"/>
        <rFont val="Aptos Narrow"/>
        <family val="2"/>
        <scheme val="minor"/>
      </rPr>
      <t xml:space="preserve">86101800
</t>
    </r>
    <r>
      <rPr>
        <b/>
        <sz val="11"/>
        <color theme="1"/>
        <rFont val="Aptos Narrow"/>
        <family val="2"/>
        <scheme val="minor"/>
      </rPr>
      <t xml:space="preserve">86111500 (X)
86111600  (X)
</t>
    </r>
    <r>
      <rPr>
        <sz val="11"/>
        <color theme="1"/>
        <rFont val="Aptos Narrow"/>
        <family val="2"/>
        <scheme val="minor"/>
      </rPr>
      <t xml:space="preserve">86132000 
86141500 
86141700 </t>
    </r>
  </si>
  <si>
    <r>
      <t xml:space="preserve">80111500 
86101600 
</t>
    </r>
    <r>
      <rPr>
        <b/>
        <sz val="11"/>
        <color theme="1"/>
        <rFont val="Aptos Narrow"/>
        <family val="2"/>
        <scheme val="minor"/>
      </rPr>
      <t>86101700 (X)</t>
    </r>
    <r>
      <rPr>
        <sz val="11"/>
        <color theme="1"/>
        <rFont val="Aptos Narrow"/>
        <family val="2"/>
        <scheme val="minor"/>
      </rPr>
      <t xml:space="preserve">
</t>
    </r>
    <r>
      <rPr>
        <sz val="11"/>
        <color theme="1"/>
        <rFont val="Aptos Narrow"/>
        <family val="2"/>
        <scheme val="minor"/>
      </rPr>
      <t xml:space="preserve">86101800
</t>
    </r>
    <r>
      <rPr>
        <b/>
        <sz val="11"/>
        <color theme="1"/>
        <rFont val="Aptos Narrow"/>
        <family val="2"/>
        <scheme val="minor"/>
      </rPr>
      <t>86111500 (X)</t>
    </r>
    <r>
      <rPr>
        <sz val="11"/>
        <color theme="1"/>
        <rFont val="Aptos Narrow"/>
        <family val="2"/>
        <scheme val="minor"/>
      </rPr>
      <t xml:space="preserve">
</t>
    </r>
    <r>
      <rPr>
        <b/>
        <sz val="11"/>
        <color theme="1"/>
        <rFont val="Aptos Narrow"/>
        <family val="2"/>
        <scheme val="minor"/>
      </rPr>
      <t xml:space="preserve">86111600  (X) </t>
    </r>
    <r>
      <rPr>
        <sz val="11"/>
        <color theme="1"/>
        <rFont val="Aptos Narrow"/>
        <family val="2"/>
        <scheme val="minor"/>
      </rPr>
      <t xml:space="preserve">
</t>
    </r>
    <r>
      <rPr>
        <b/>
        <sz val="11"/>
        <color theme="1"/>
        <rFont val="Aptos Narrow"/>
        <family val="2"/>
        <scheme val="minor"/>
      </rPr>
      <t>86132000 (X)</t>
    </r>
    <r>
      <rPr>
        <sz val="11"/>
        <color theme="1"/>
        <rFont val="Aptos Narrow"/>
        <family val="2"/>
        <scheme val="minor"/>
      </rPr>
      <t xml:space="preserve">
86141500 
86141700 </t>
    </r>
  </si>
  <si>
    <t>El objeto del presente contrato es prestación de servicios profesionales para
desarrollar procesos formativos en capacitaciones como talleres, cursos y diplomados en
metodología virtual y presencial, teniendo en cuenta las requisiciones solicitadas por el
contratante como: diseño de cursos y talleres a la medida en los periodos programados
según el plan de trabajo de la SERVICIOS EMPRESARIALES MAEC S.A.S.:</t>
  </si>
  <si>
    <r>
      <t xml:space="preserve">80111500 
86101600 
86101700 
</t>
    </r>
    <r>
      <rPr>
        <sz val="11"/>
        <color theme="1"/>
        <rFont val="Aptos Narrow"/>
        <family val="2"/>
        <scheme val="minor"/>
      </rPr>
      <t xml:space="preserve">86101800
</t>
    </r>
    <r>
      <rPr>
        <b/>
        <sz val="11"/>
        <color theme="1"/>
        <rFont val="Aptos Narrow"/>
        <family val="2"/>
        <scheme val="minor"/>
      </rPr>
      <t xml:space="preserve">86111500 (X)
86111600 (X)
</t>
    </r>
    <r>
      <rPr>
        <sz val="11"/>
        <color theme="1"/>
        <rFont val="Aptos Narrow"/>
        <family val="2"/>
        <scheme val="minor"/>
      </rPr>
      <t xml:space="preserve">86132000 
86141500 
86141700 </t>
    </r>
  </si>
  <si>
    <t xml:space="preserve">GINA ESMERALDA HERNANDEZ NARANJO </t>
  </si>
  <si>
    <t>POLITECNICO GRANCOLOMBIANO</t>
  </si>
  <si>
    <t>860078643 1</t>
  </si>
  <si>
    <t>Jaime Alberto Sarmiento Martinez</t>
  </si>
  <si>
    <t xml:space="preserve">JAIME ALBERTO SARMIENTO MARTINEZ </t>
  </si>
  <si>
    <t xml:space="preserve">AGENCIA DE DESARROLLO RURAL </t>
  </si>
  <si>
    <t>Prestar los servicios de formación y capacitación para el desarrollo de
competencias de conformidad con el plan institucional de formación y capacitación-PIFC 2021.</t>
  </si>
  <si>
    <t xml:space="preserve">80111500 
86101600 
86101700
86101800
86111500
86111600 
86132000 
86141500 
86141700 </t>
  </si>
  <si>
    <r>
      <t xml:space="preserve">80111500 
</t>
    </r>
    <r>
      <rPr>
        <b/>
        <sz val="11"/>
        <color theme="1"/>
        <rFont val="Aptos Narrow"/>
        <family val="2"/>
        <scheme val="minor"/>
      </rPr>
      <t>86101600 (X)</t>
    </r>
    <r>
      <rPr>
        <sz val="11"/>
        <color theme="1"/>
        <rFont val="Aptos Narrow"/>
        <family val="2"/>
        <scheme val="minor"/>
      </rPr>
      <t xml:space="preserve">
</t>
    </r>
    <r>
      <rPr>
        <b/>
        <sz val="11"/>
        <color theme="1"/>
        <rFont val="Aptos Narrow"/>
        <family val="2"/>
        <scheme val="minor"/>
      </rPr>
      <t>86101700 (X)</t>
    </r>
    <r>
      <rPr>
        <sz val="11"/>
        <color theme="1"/>
        <rFont val="Aptos Narrow"/>
        <family val="2"/>
        <scheme val="minor"/>
      </rPr>
      <t xml:space="preserve">
86101800
86111500
</t>
    </r>
    <r>
      <rPr>
        <b/>
        <sz val="11"/>
        <color theme="1"/>
        <rFont val="Aptos Narrow"/>
        <family val="2"/>
        <scheme val="minor"/>
      </rPr>
      <t>86111600 (X)</t>
    </r>
    <r>
      <rPr>
        <sz val="11"/>
        <color theme="1"/>
        <rFont val="Aptos Narrow"/>
        <family val="2"/>
        <scheme val="minor"/>
      </rPr>
      <t xml:space="preserve">
</t>
    </r>
    <r>
      <rPr>
        <b/>
        <sz val="11"/>
        <color theme="1"/>
        <rFont val="Aptos Narrow"/>
        <family val="2"/>
        <scheme val="minor"/>
      </rPr>
      <t>86132000 (X)</t>
    </r>
    <r>
      <rPr>
        <sz val="11"/>
        <color theme="1"/>
        <rFont val="Aptos Narrow"/>
        <family val="2"/>
        <scheme val="minor"/>
      </rPr>
      <t xml:space="preserve">
86141500 
86141700 </t>
    </r>
  </si>
  <si>
    <t xml:space="preserve">ALCADIA DE MEDELLIN </t>
  </si>
  <si>
    <t>Prestar servicios educativos a través de la realización de Programas de Aprendizaje para mejoramiento de la cultura organizacional y el fortalecimiento del buen servicio.</t>
  </si>
  <si>
    <t>4600094894 de 2022</t>
  </si>
  <si>
    <t>OBJETO CONTRACTUAL ("Prestar los servicios de formación y/o capacitación en cualquiera de las tematicas del grupo 2")</t>
  </si>
  <si>
    <r>
      <t xml:space="preserve">80111500 
</t>
    </r>
    <r>
      <rPr>
        <b/>
        <sz val="11"/>
        <color theme="1"/>
        <rFont val="Aptos Narrow"/>
        <family val="2"/>
        <scheme val="minor"/>
      </rPr>
      <t>86101600 (X)</t>
    </r>
    <r>
      <rPr>
        <sz val="11"/>
        <color theme="1"/>
        <rFont val="Aptos Narrow"/>
        <family val="2"/>
        <scheme val="minor"/>
      </rPr>
      <t xml:space="preserve">
</t>
    </r>
    <r>
      <rPr>
        <b/>
        <sz val="11"/>
        <color theme="1"/>
        <rFont val="Aptos Narrow"/>
        <family val="2"/>
        <scheme val="minor"/>
      </rPr>
      <t>86101700 (X)</t>
    </r>
    <r>
      <rPr>
        <sz val="11"/>
        <color theme="1"/>
        <rFont val="Aptos Narrow"/>
        <family val="2"/>
        <scheme val="minor"/>
      </rPr>
      <t xml:space="preserve">
86101800
</t>
    </r>
    <r>
      <rPr>
        <b/>
        <sz val="11"/>
        <color theme="1"/>
        <rFont val="Aptos Narrow"/>
        <family val="2"/>
        <scheme val="minor"/>
      </rPr>
      <t>86111500 (X)</t>
    </r>
    <r>
      <rPr>
        <sz val="11"/>
        <color theme="1"/>
        <rFont val="Aptos Narrow"/>
        <family val="2"/>
        <scheme val="minor"/>
      </rPr>
      <t xml:space="preserve">
</t>
    </r>
    <r>
      <rPr>
        <b/>
        <sz val="11"/>
        <color theme="1"/>
        <rFont val="Aptos Narrow"/>
        <family val="2"/>
        <scheme val="minor"/>
      </rPr>
      <t>86111600 (X)</t>
    </r>
    <r>
      <rPr>
        <sz val="11"/>
        <color theme="1"/>
        <rFont val="Aptos Narrow"/>
        <family val="2"/>
        <scheme val="minor"/>
      </rPr>
      <t xml:space="preserve">
</t>
    </r>
    <r>
      <rPr>
        <b/>
        <sz val="11"/>
        <color theme="1"/>
        <rFont val="Aptos Narrow"/>
        <family val="2"/>
        <scheme val="minor"/>
      </rPr>
      <t>86132000 (X)</t>
    </r>
    <r>
      <rPr>
        <sz val="11"/>
        <color theme="1"/>
        <rFont val="Aptos Narrow"/>
        <family val="2"/>
        <scheme val="minor"/>
      </rPr>
      <t xml:space="preserve">
</t>
    </r>
    <r>
      <rPr>
        <b/>
        <sz val="11"/>
        <color theme="1"/>
        <rFont val="Aptos Narrow"/>
        <family val="2"/>
        <scheme val="minor"/>
      </rPr>
      <t>86141500 (X)</t>
    </r>
    <r>
      <rPr>
        <sz val="11"/>
        <color theme="1"/>
        <rFont val="Aptos Narrow"/>
        <family val="2"/>
        <scheme val="minor"/>
      </rPr>
      <t xml:space="preserve">
86141700 </t>
    </r>
  </si>
  <si>
    <t>FIDUPREVISORA</t>
  </si>
  <si>
    <t>1-9000-027-2022</t>
  </si>
  <si>
    <t>“El CONTRATISTA con autonomía técnica y administrativa, se obliga con el
CONTRATANTE a prestar el servicio de capacitaciones y cursos de formación
online a la medida de las necesidades del CONTRATANTE y en cumplimiento al
Plan Institucional de Capacitación establecido para el 2022, mediante
plataformas y aulas virtuales, que permitan escenarios de aprendizaje
compartido, interactivos y dinámicos y a la vez, espacios de autoaprendizajes,
con el fin de desarrollar competencias y conocimientos que aporten al
mejoramiento de la gestión organizacional del CONTRATANTE. Lo anterior, de
conformidad con lo establecido en la invitación cerrada No. 002 de 2022 y
conforme a la propuesta presentada por el CONTRATISTA, la cual hace parte
integral del contrato, en lo que no lo contravenga</t>
  </si>
  <si>
    <r>
      <t xml:space="preserve">80111500 
</t>
    </r>
    <r>
      <rPr>
        <b/>
        <sz val="11"/>
        <color theme="1"/>
        <rFont val="Aptos Narrow"/>
        <family val="2"/>
        <scheme val="minor"/>
      </rPr>
      <t>86101600 (X)</t>
    </r>
    <r>
      <rPr>
        <sz val="11"/>
        <color theme="1"/>
        <rFont val="Aptos Narrow"/>
        <family val="2"/>
        <scheme val="minor"/>
      </rPr>
      <t xml:space="preserve">
</t>
    </r>
    <r>
      <rPr>
        <b/>
        <sz val="11"/>
        <color theme="1"/>
        <rFont val="Aptos Narrow"/>
        <family val="2"/>
        <scheme val="minor"/>
      </rPr>
      <t>86101700 (X)</t>
    </r>
    <r>
      <rPr>
        <sz val="11"/>
        <color theme="1"/>
        <rFont val="Aptos Narrow"/>
        <family val="2"/>
        <scheme val="minor"/>
      </rPr>
      <t xml:space="preserve">
86101800
</t>
    </r>
    <r>
      <rPr>
        <b/>
        <sz val="11"/>
        <color theme="1"/>
        <rFont val="Aptos Narrow"/>
        <family val="2"/>
        <scheme val="minor"/>
      </rPr>
      <t>86111500 (X)</t>
    </r>
    <r>
      <rPr>
        <sz val="11"/>
        <color theme="1"/>
        <rFont val="Aptos Narrow"/>
        <family val="2"/>
        <scheme val="minor"/>
      </rPr>
      <t xml:space="preserve">
</t>
    </r>
    <r>
      <rPr>
        <b/>
        <sz val="11"/>
        <color theme="1"/>
        <rFont val="Aptos Narrow"/>
        <family val="2"/>
        <scheme val="minor"/>
      </rPr>
      <t>86111600 (X)</t>
    </r>
    <r>
      <rPr>
        <sz val="11"/>
        <color theme="1"/>
        <rFont val="Aptos Narrow"/>
        <family val="2"/>
        <scheme val="minor"/>
      </rPr>
      <t xml:space="preserve">
</t>
    </r>
    <r>
      <rPr>
        <b/>
        <sz val="11"/>
        <color theme="1"/>
        <rFont val="Aptos Narrow"/>
        <family val="2"/>
        <scheme val="minor"/>
      </rPr>
      <t>86132000 (X)</t>
    </r>
    <r>
      <rPr>
        <sz val="11"/>
        <color theme="1"/>
        <rFont val="Aptos Narrow"/>
        <family val="2"/>
        <scheme val="minor"/>
      </rPr>
      <t xml:space="preserve">
</t>
    </r>
    <r>
      <rPr>
        <b/>
        <sz val="11"/>
        <color theme="1"/>
        <rFont val="Aptos Narrow"/>
        <family val="2"/>
        <scheme val="minor"/>
      </rPr>
      <t xml:space="preserve">86141500 (X) </t>
    </r>
    <r>
      <rPr>
        <sz val="11"/>
        <color theme="1"/>
        <rFont val="Aptos Narrow"/>
        <family val="2"/>
        <scheme val="minor"/>
      </rPr>
      <t xml:space="preserve">
86141700 </t>
    </r>
  </si>
  <si>
    <t>JOHAM BECERRA LLAMOSA</t>
  </si>
  <si>
    <t xml:space="preserve">LICENCIADO EN EDUCACION FISICA </t>
  </si>
  <si>
    <t>NA</t>
  </si>
  <si>
    <t>PASOS IPS TALLER PSICOMOTRIZ</t>
  </si>
  <si>
    <t xml:space="preserve">UNIVERSIDAD SANTIAGO DE CALI </t>
  </si>
  <si>
    <t>CARLOS ANDRES PEREZ GALINDO</t>
  </si>
  <si>
    <t>890303797-1</t>
  </si>
  <si>
    <t>4122.0.26.1.576-2016</t>
  </si>
  <si>
    <t>LA PRESTACIÓNDE SERVICIOS PROFESIONALES CON EL FIN DE BRINDAR CAPACITACIÓN A LOS FUNCIONARIOS DEL MUNICIPIO DE SANTIAGO DE CALI, A TRAVES DE UN (1) DIPLOMADO EN EQUIDAD Y GENERO, CON INTENSIDAD HORARIA DE CIEN (100) HORAS, PARA UN (1) GRUPO DE TREINTA Y CINCO (356) PERSONAS; Y UN (1) DIPLOMADO EN FINANAZAS PUBLICAS TERRITORIALES Y CONTRATACIÓN ESTATAL, CON UNA INTENSIDAD HORARIA DE CIEN (100) HORAS, PARA UN (1) GRUPO DE TREINTA Y CINCO (35) PERSONAS</t>
  </si>
  <si>
    <t xml:space="preserve">MUNICIPIO SANTIAGO DE CALI </t>
  </si>
  <si>
    <t>4137.010.26.1.425 (2017)</t>
  </si>
  <si>
    <t>PRESTACIÓN DE SERVICIOS PROFESIONALES PARA BRINDAR CAPACITACIÓN A LOS SERVIDORES PUBLICOS DEL MUNICIPIO DE SANTIAGO DE CALI, A TRAVES DE DIPLOMADOS CON ELF IN DE EJECUTAR EL PLAN INSTITUCIONAL DE CAPACITACIÓN PIC DE LA VIGENCIA 2017</t>
  </si>
  <si>
    <r>
      <rPr>
        <b/>
        <sz val="11"/>
        <color theme="1"/>
        <rFont val="Aptos Narrow"/>
        <family val="2"/>
        <scheme val="minor"/>
      </rPr>
      <t>80111500 (X)</t>
    </r>
    <r>
      <rPr>
        <sz val="11"/>
        <color theme="1"/>
        <rFont val="Aptos Narrow"/>
        <family val="2"/>
        <scheme val="minor"/>
      </rPr>
      <t xml:space="preserve">
86101600 
</t>
    </r>
    <r>
      <rPr>
        <b/>
        <sz val="11"/>
        <color theme="1"/>
        <rFont val="Aptos Narrow"/>
        <family val="2"/>
        <scheme val="minor"/>
      </rPr>
      <t>86101700 (X)</t>
    </r>
    <r>
      <rPr>
        <sz val="11"/>
        <color theme="1"/>
        <rFont val="Aptos Narrow"/>
        <family val="2"/>
        <scheme val="minor"/>
      </rPr>
      <t xml:space="preserve">
</t>
    </r>
    <r>
      <rPr>
        <b/>
        <sz val="11"/>
        <color theme="1"/>
        <rFont val="Aptos Narrow"/>
        <family val="2"/>
        <scheme val="minor"/>
      </rPr>
      <t>86101800 (X)</t>
    </r>
    <r>
      <rPr>
        <sz val="11"/>
        <color theme="1"/>
        <rFont val="Aptos Narrow"/>
        <family val="2"/>
        <scheme val="minor"/>
      </rPr>
      <t xml:space="preserve">
86111500
</t>
    </r>
    <r>
      <rPr>
        <b/>
        <sz val="11"/>
        <color theme="1"/>
        <rFont val="Aptos Narrow"/>
        <family val="2"/>
        <scheme val="minor"/>
      </rPr>
      <t>86111600 (X)</t>
    </r>
    <r>
      <rPr>
        <sz val="11"/>
        <color theme="1"/>
        <rFont val="Aptos Narrow"/>
        <family val="2"/>
        <scheme val="minor"/>
      </rPr>
      <t xml:space="preserve">
86132000 
</t>
    </r>
    <r>
      <rPr>
        <b/>
        <sz val="11"/>
        <color theme="1"/>
        <rFont val="Aptos Narrow"/>
        <family val="2"/>
        <scheme val="minor"/>
      </rPr>
      <t>86141500 (X)</t>
    </r>
    <r>
      <rPr>
        <sz val="11"/>
        <color theme="1"/>
        <rFont val="Aptos Narrow"/>
        <family val="2"/>
        <scheme val="minor"/>
      </rPr>
      <t xml:space="preserve">
86141700 </t>
    </r>
  </si>
  <si>
    <r>
      <rPr>
        <b/>
        <sz val="11"/>
        <color theme="1"/>
        <rFont val="Aptos Narrow"/>
        <family val="2"/>
        <scheme val="minor"/>
      </rPr>
      <t>80111500 (X)</t>
    </r>
    <r>
      <rPr>
        <sz val="11"/>
        <color theme="1"/>
        <rFont val="Aptos Narrow"/>
        <family val="2"/>
        <scheme val="minor"/>
      </rPr>
      <t xml:space="preserve">
86101600 
</t>
    </r>
    <r>
      <rPr>
        <b/>
        <sz val="11"/>
        <color theme="1"/>
        <rFont val="Aptos Narrow"/>
        <family val="2"/>
        <scheme val="minor"/>
      </rPr>
      <t>86101700 (X)</t>
    </r>
    <r>
      <rPr>
        <sz val="11"/>
        <color theme="1"/>
        <rFont val="Aptos Narrow"/>
        <family val="2"/>
        <scheme val="minor"/>
      </rPr>
      <t xml:space="preserve">
</t>
    </r>
    <r>
      <rPr>
        <b/>
        <sz val="11"/>
        <color theme="1"/>
        <rFont val="Aptos Narrow"/>
        <family val="2"/>
        <scheme val="minor"/>
      </rPr>
      <t>86101800 (X)</t>
    </r>
    <r>
      <rPr>
        <sz val="11"/>
        <color theme="1"/>
        <rFont val="Aptos Narrow"/>
        <family val="2"/>
        <scheme val="minor"/>
      </rPr>
      <t xml:space="preserve">
86111500
</t>
    </r>
    <r>
      <rPr>
        <b/>
        <sz val="11"/>
        <color theme="1"/>
        <rFont val="Aptos Narrow"/>
        <family val="2"/>
        <scheme val="minor"/>
      </rPr>
      <t>86111600 (X)</t>
    </r>
    <r>
      <rPr>
        <sz val="11"/>
        <color theme="1"/>
        <rFont val="Aptos Narrow"/>
        <family val="2"/>
        <scheme val="minor"/>
      </rPr>
      <t xml:space="preserve">
</t>
    </r>
    <r>
      <rPr>
        <b/>
        <sz val="11"/>
        <color theme="1"/>
        <rFont val="Aptos Narrow"/>
        <family val="2"/>
        <scheme val="minor"/>
      </rPr>
      <t>86132000 (X)</t>
    </r>
    <r>
      <rPr>
        <sz val="11"/>
        <color theme="1"/>
        <rFont val="Aptos Narrow"/>
        <family val="2"/>
        <scheme val="minor"/>
      </rPr>
      <t xml:space="preserve">
</t>
    </r>
    <r>
      <rPr>
        <b/>
        <sz val="11"/>
        <color theme="1"/>
        <rFont val="Aptos Narrow"/>
        <family val="2"/>
        <scheme val="minor"/>
      </rPr>
      <t>86141500 (X)</t>
    </r>
    <r>
      <rPr>
        <sz val="11"/>
        <color theme="1"/>
        <rFont val="Aptos Narrow"/>
        <family val="2"/>
        <scheme val="minor"/>
      </rPr>
      <t xml:space="preserve">
86141700 </t>
    </r>
  </si>
  <si>
    <t>4137.010.26.1.575-2022</t>
  </si>
  <si>
    <t xml:space="preserve">PRESTAR SERVICIOS PARA REALIZAR CAPACITACIONES EN TEMAS DE FORMULACIÓN DE PROYECTOS, BIG DATA, ACTUALIZACIÓN TRIBUTARIA, TEMAS INCLUIDOS EN EL PLAN INSTITUCIONAL DE CAPACITACIÓN 2022, EN EL MARCO DEL PROYECTO DE INVERSION DESARROLLO DE LAS CAPACIDADES Y COMPETENCIAS DE LOS SERVIDORES PUBLICOS DE LA ALCALDIA DE SANTIADO DE CALI SGUN FICHA EBI No. BP 26002706. </t>
  </si>
  <si>
    <t>JORGE ELIECER OLAYA GARCERA</t>
  </si>
  <si>
    <t>SANTIAGO DE CALI</t>
  </si>
  <si>
    <r>
      <t xml:space="preserve">El proponente aportó certificado de experiencia,  sin embargo el Cerrtificado aportado NO CUMPLE por las siguientes razones:
* No se puede evidenciar la fecha de inicio y de finalización de la ejecución del contrato
</t>
    </r>
    <r>
      <rPr>
        <b/>
        <sz val="11"/>
        <color theme="1"/>
        <rFont val="Aptos Narrow"/>
        <family val="2"/>
        <scheme val="minor"/>
      </rPr>
      <t xml:space="preserve">SUBSANACIÓN: </t>
    </r>
    <r>
      <rPr>
        <sz val="11"/>
        <color theme="1"/>
        <rFont val="Aptos Narrow"/>
        <family val="2"/>
        <scheme val="minor"/>
      </rPr>
      <t xml:space="preserve">Deberá presentar el certificado con  la Experiencia conforme a lo establecido en el pliego de condiciones, numeral 4.3.1 EXPERIENCIA. 
El proponente deberá tener en cuenta que debe tener en cuenta que el pliego de condiciones establece en su numeral 4.3.1, Nota 3 que “para acreditar la experiencia el proponente podrá aportar mínimo uno (1) y máximo tres (3) contratos para cada uno de los grupos o lotes, o podrá aportar los mismos para todos los grupos o lotes siempre y cuando cumplan con todas las condiciones establecidas para cada grupo. En la verificación del número de contratos frente al presupuesto oficial, el valor a certificar debe ser con relación al valor del presupuesto oficial del respectivo grupo o lote expresado en SMMLV, si se presenta para los dos grupos, será la sumatoria de los dos grupos a presentarse.”
</t>
    </r>
    <r>
      <rPr>
        <b/>
        <sz val="11"/>
        <color theme="1"/>
        <rFont val="Aptos Narrow"/>
        <family val="2"/>
        <scheme val="minor"/>
      </rPr>
      <t>Razón por la cual, al quererse acreditar esta experiencia para los dos grupos (1 y2), la misma en sumatoria es insuficiente para los dos grupos.</t>
    </r>
  </si>
  <si>
    <r>
      <t xml:space="preserve">El proponente deberá tener en cuenta que debe tener en cuenta que el pliego de condiciones establece en su numeral 4.3.1, Nota 3 que “para acreditar la experiencia el proponente podrá aportar mínimo uno (1) y máximo tres (3) contratos para cada uno de los grupos o lotes, o podrá aportar los mismos para todos los grupos o lotes siempre y cuando cumplan con todas las condiciones establecidas para cada grupo. En la verificación del número de contratos frente al presupuesto oficial, el valor a certificar debe ser con relación al valor del presupuesto oficial del respectivo grupo o lote expresado en SMMLV, si se presenta para los dos grupos, será la sumatoria de los dos grupos a presentarse.”
</t>
    </r>
    <r>
      <rPr>
        <b/>
        <sz val="11"/>
        <color theme="1"/>
        <rFont val="Aptos Narrow"/>
        <family val="2"/>
        <scheme val="minor"/>
      </rPr>
      <t>Razón por la cual, al quererse acreditar esta experiencia para los dos grupos (1 y2), la misma en sumatoria es insuficiente para los dos grupos.</t>
    </r>
  </si>
  <si>
    <r>
      <t xml:space="preserve">Para el coordinador propuesto:
No se aportó Tarjeta profesional
No se aportó Vigencia de la tarjeta profesional
El proponente aportó certificado expedido por la   Directora Ejecutiva del CONSEJO PROFESIONAL DE ADMINISTRACIÓN DE EMPRESAS de fecha 8 de agosto de 2024, en el cual se evidencia "Que la documentación recibida se encuentra registrada con el número de radicación brgKMMv2ZaYQUhT7YwLc, y se realizará el proceso de verificación de la totalidad de los requisitos establecidos previo a la expedición de la matrícula profesional solicitada. El otorgamiento de la matrícula profesional está sujeto al cumplimiento de los requisitos y la culminación del trámite señalado para tal fin." Por lo tanto, el proponente NO CUMPLE con lo establecido en el numeral 4,3,2 EQUIPO DE TRABAJO MINIMO HABILITANTE, del documento complementario al pliego electrónico de condiciones definitivo.
El certificado de experiencia de la Universitaria Chicamocha, no tiene funciones, obligaciones o actividades, que puedan permitir verificar experiencia relacionada exigida. Así mismo, al ser certificado por el mismo proponente deberá adjuntarse adicionalmente copia del respectivo contrato celebrado con el profesional propuesto y/o el contrato del proyecto en el cual el profesional ejecutó su actividad.
</t>
    </r>
    <r>
      <rPr>
        <b/>
        <sz val="11"/>
        <color theme="1"/>
        <rFont val="Aptos Narrow"/>
        <family val="2"/>
        <scheme val="minor"/>
      </rPr>
      <t xml:space="preserve"> 
SUBSANACIÓN:</t>
    </r>
    <r>
      <rPr>
        <sz val="11"/>
        <color theme="1"/>
        <rFont val="Aptos Narrow"/>
        <family val="2"/>
        <scheme val="minor"/>
      </rPr>
      <t xml:space="preserve"> Deberá aportar:
Tarjeta profesional
Vigencia de la tarjeta profesional
Acreditar la experiencia del coordinador de acuerdo con lo establecido en la observación anterior y cumpliendo con 4.3.2 EQUIPO DE TRABAJO MÍNIMO HABILITANTE.
 </t>
    </r>
  </si>
  <si>
    <r>
      <t xml:space="preserve">El proponente aportó certificado de experiencia con el cual cumple. 
Sin embargo, debe tener en cuenta que:
* De la sumatoria de experiencia, NO CUMPLE con lo establecido en el pliego de condiciones, toda vez que la sumatoria de experiencia acreditada, da como resultado 193,98 SMMLV.
* De la misma forma deberá tener en cuenta, que al pretender acreditar la experiencia para ambos grupos, con los mismos certificados, , la sumatoria debe cumplir con el presupuesto oficial de los dos grupos, es decir 479,6. 
Lo anterior, en aplicación al Numeral 4.3.1, Nota 3: “para acreditar la experiencia el proponente podrá aportar mínimo uno (1) y máximo tres (3) contratos para cada uno de los grupos o lotes, o podrá aportar los mismos para todos los grupos o lotes siempre y cuando cumplan con todas las condiciones establecidas para cada grupo. En la verificación del número de contratos frente al presupuesto oficial, el valor a certificar debe ser con relación al valor del presupuesto oficial del respectivo grupo o lote expresado en SMMLV, si se presenta para los dos grupos, será la sumatoria de los dos grupos a presentarse.”
* La experiencia del proponente del oferente plural (unión temporal-consorcio) corresponde a la suma de la experiencia que acredite cada uno de sus integrantes de conformidad con su porcentaje de participación. En todo caso, cada uno de sus integrantes deberá allegar el correspondiente Certificado del Registro Único de Proponentes (RUP) VIGENTE y EN FIRME. Que para el presente caso, no se cumple con el porcentaje de participación.
</t>
    </r>
    <r>
      <rPr>
        <b/>
        <u/>
        <sz val="11"/>
        <color theme="1"/>
        <rFont val="Aptos Narrow"/>
        <family val="2"/>
        <scheme val="minor"/>
      </rPr>
      <t>SUBSANACIÓN</t>
    </r>
    <r>
      <rPr>
        <sz val="11"/>
        <color theme="1"/>
        <rFont val="Aptos Narrow"/>
        <family val="2"/>
        <scheme val="minor"/>
      </rPr>
      <t xml:space="preserve">: Deberá acreditar la Experiencia conforme a lo establecido en el pliego de condiciones, numeral 4.3.1 EXPERIENCIA. </t>
    </r>
  </si>
  <si>
    <r>
      <t xml:space="preserve">El proponente aportó certificado de experiencia con el cual cumple. 
Sin embargo, debe tener en cuenta que:
* De la sumatoria de experiencia, NO CUMPLE con lo establecido en el pliego de condiciones, toda vez que la sumatoria de experiencia acreditada, da como resultado 193,98 SMMLV.
* De la misma forma deberá tener en cuenta, que al pretender acreditar la experiencia para ambos grupos, con los mismos certificados, , la sumatoria debe cumplir con el presupuesto oficial de los dos grupos, es decir 479,6. 
Lo anterior, en aplicación al Numeral 4.3.1, Nota 3: “para acreditar la experiencia el proponente podrá aportar mínimo uno (1) y máximo tres (3) contratos para cada uno de los grupos o lotes, o podrá aportar los mismos para todos los grupos o lotes siempre y cuando cumplan con todas las condiciones establecidas para cada grupo. En la verificación del número de contratos frente al presupuesto oficial, el valor a certificar debe ser con relación al valor del presupuesto oficial del respectivo grupo o lote expresado en SMMLV, si se presenta para los dos grupos, será la sumatoria de los dos grupos a presentarse.”
* La experiencia del proponente del oferente plural (unión temporal-consorcio) corresponde a la suma de la experiencia que acredite cada uno de sus integrantes de conformidad con su porcentaje de participación. En todo caso, cada uno de sus integrantes deberá allegar el correspondiente Certificado del Registro Único de Proponentes (RUP) VIGENTE y EN FIRME. Que para el presente caso, no se cumple con el porcentaje de participación.
</t>
    </r>
    <r>
      <rPr>
        <b/>
        <u/>
        <sz val="11"/>
        <color theme="1"/>
        <rFont val="Aptos Narrow"/>
        <family val="2"/>
        <scheme val="minor"/>
      </rPr>
      <t xml:space="preserve">SUBSANACIÓN: </t>
    </r>
    <r>
      <rPr>
        <sz val="11"/>
        <color theme="1"/>
        <rFont val="Aptos Narrow"/>
        <family val="2"/>
        <scheme val="minor"/>
      </rPr>
      <t xml:space="preserve">Deberá acreditar la Experiencia conforme a lo establecido en el pliego de condiciones, numeral 4.3.1 EXPERIENCIA. </t>
    </r>
  </si>
  <si>
    <t xml:space="preserve">Aporta certificaciones de experiencia  las cuales no se tienen en cuenta porque no cumple con el perfil requerido en el pliego de condiciones para Coordinador de programas académicos. </t>
  </si>
  <si>
    <r>
      <t xml:space="preserve">El proponente para el coordinador propuesto:
No aportó cédula de ciudadanía
No aportó Formato “Relación de equipo de trabajo mínimo habilitante”
La certificación del empleador CICCE aportada para el coordinador, si bien cumple con el perfil requerido en el pliego de condiciones para Coordinador de programas académicos, por ser certificado por el mismo proponente, debe adjuntar adicionalmente copia del respectivo contrato celebrado con el profesional propuesto y/o el contrato del proyecto en el cual el profesional ejecutó su actividad.  
</t>
    </r>
    <r>
      <rPr>
        <b/>
        <u/>
        <sz val="11"/>
        <color theme="1"/>
        <rFont val="Aptos Narrow"/>
        <family val="2"/>
        <scheme val="minor"/>
      </rPr>
      <t>SUBSANACIÓN:</t>
    </r>
    <r>
      <rPr>
        <u/>
        <sz val="11"/>
        <color theme="1"/>
        <rFont val="Aptos Narrow"/>
        <family val="2"/>
        <scheme val="minor"/>
      </rPr>
      <t xml:space="preserve"> </t>
    </r>
    <r>
      <rPr>
        <sz val="11"/>
        <color theme="1"/>
        <rFont val="Aptos Narrow"/>
        <family val="2"/>
        <scheme val="minor"/>
      </rPr>
      <t>Deberá aportar  para el coordinador propuesto:
Cédula de ciudadanía
Deberá aportar los documentos con el fin de acreditar las condiciones exigidas al coordinador de acuerdo con lo establecido en el numeral 4.3.2 EQUIPO DE TRABAJO MÍNIMO HABILITANTE
Formato “Relación de equipo de trabajo mínimo habilitante”</t>
    </r>
  </si>
  <si>
    <r>
      <t xml:space="preserve">El proponente aporta el contrato de arrendamiento, una vez revisadas las cláusulas se tiene como fecha de inicio: 1 de octubre de 2016 y fecha de terminación: 30 de septiembre de 2017. PARÁGRAFO: Este contrato será renovado anualmente durante los cinco (5) años; así las cosas, el contrato finalizó el 30 de septiembre de 2022.
</t>
    </r>
    <r>
      <rPr>
        <b/>
        <sz val="11"/>
        <color theme="1"/>
        <rFont val="Aptos Narrow"/>
        <family val="2"/>
        <scheme val="minor"/>
      </rPr>
      <t xml:space="preserve">
</t>
    </r>
    <r>
      <rPr>
        <b/>
        <u/>
        <sz val="11"/>
        <color theme="1"/>
        <rFont val="Aptos Narrow"/>
        <family val="2"/>
        <scheme val="minor"/>
      </rPr>
      <t>SUBSANACIÓN</t>
    </r>
    <r>
      <rPr>
        <u/>
        <sz val="11"/>
        <color theme="1"/>
        <rFont val="Aptos Narrow"/>
        <family val="2"/>
        <scheme val="minor"/>
      </rPr>
      <t xml:space="preserve">: </t>
    </r>
    <r>
      <rPr>
        <sz val="11"/>
        <color theme="1"/>
        <rFont val="Aptos Narrow"/>
        <family val="2"/>
        <scheme val="minor"/>
      </rPr>
      <t>Deberá aportar documento contractual con el nuevo plazo.</t>
    </r>
  </si>
  <si>
    <r>
      <t xml:space="preserve">Para el coordinador propuesto:
No se aportó el certificado de vigencia de la tarjeta profesional, 
El certificado de experiencia del Centro De Investigación Científica para el Desarrollo Económico ya Calidad De Vida y Superación De La Pobreza no tiene funciones, obligaciones o actividades, que puedan permitir verificar experiencia relacionada exigida.
</t>
    </r>
    <r>
      <rPr>
        <b/>
        <u/>
        <sz val="11"/>
        <color theme="1"/>
        <rFont val="Aptos Narrow"/>
        <family val="2"/>
        <scheme val="minor"/>
      </rPr>
      <t xml:space="preserve">SUBSANACIÓN: </t>
    </r>
    <r>
      <rPr>
        <sz val="11"/>
        <color theme="1"/>
        <rFont val="Aptos Narrow"/>
        <family val="2"/>
        <scheme val="minor"/>
      </rPr>
      <t xml:space="preserve">Deberá aportar:
Certificado de vigencia de la tarjeta profesional.
Acreditar la experiencia del coordinador de acuerdo con lo establecido en la observación anterior y cumpliendo con 4.3.2 EQUIPO DE TRABAJO MÍNIMO HABILITANTE
 </t>
    </r>
  </si>
  <si>
    <r>
      <t xml:space="preserve">Para el coordinador propuesto:
No se aportó el certificado de vigencia de la tarjeta profesional, 
El certificado de experiencia del UDCA no tiene funciones, obligaciones o actividades, que puedan permitir verificar experiencia relacionada exigida.
</t>
    </r>
    <r>
      <rPr>
        <b/>
        <u/>
        <sz val="11"/>
        <color theme="1"/>
        <rFont val="Aptos Narrow"/>
        <family val="2"/>
        <scheme val="minor"/>
      </rPr>
      <t>SUBSANACIÓN:</t>
    </r>
    <r>
      <rPr>
        <sz val="11"/>
        <color theme="1"/>
        <rFont val="Aptos Narrow"/>
        <family val="2"/>
        <scheme val="minor"/>
      </rPr>
      <t xml:space="preserve"> Deberá aportar:
Certificado de vigencia de la tarjeta profesional.
Acreditar la experiencia del coordinador de acuerdo con lo establecido en la observación anterior y cumpliendo con 4.3.2 EQUIPO DE TRABAJO MÍNIMO HABILITANTE.
 </t>
    </r>
  </si>
  <si>
    <r>
      <t xml:space="preserve">El proponente aportó Certificado de experiencia que NO Cumple con las temáticas del Grupo.
</t>
    </r>
    <r>
      <rPr>
        <b/>
        <u/>
        <sz val="11"/>
        <color theme="1"/>
        <rFont val="Aptos Narrow"/>
        <family val="2"/>
        <scheme val="minor"/>
      </rPr>
      <t xml:space="preserve">
SUBSANACIÓN: </t>
    </r>
    <r>
      <rPr>
        <sz val="11"/>
        <color theme="1"/>
        <rFont val="Aptos Narrow"/>
        <family val="2"/>
        <scheme val="minor"/>
      </rPr>
      <t>Deberá aportar el Certificado de Experiencia y acreditar la experiencia conforme a lo establecido en el pliego de condiciones, numeral 4.3.1 EXPERIENCIA.</t>
    </r>
  </si>
  <si>
    <r>
      <t xml:space="preserve">El proponente no aportó Certificado de experiencia y por el contrario aportó un contrato con un acta de liquidación de la Secretaría de Salud de Cundinamarca, con la cual NO CUMPLE con el requisito de las temáticas del Grupo 2.
</t>
    </r>
    <r>
      <rPr>
        <b/>
        <u/>
        <sz val="11"/>
        <color theme="1"/>
        <rFont val="Aptos Narrow"/>
        <family val="2"/>
        <scheme val="minor"/>
      </rPr>
      <t xml:space="preserve">SUBSANACIÓN: </t>
    </r>
    <r>
      <rPr>
        <sz val="11"/>
        <color theme="1"/>
        <rFont val="Aptos Narrow"/>
        <family val="2"/>
        <scheme val="minor"/>
      </rPr>
      <t xml:space="preserve">Deberá aportar el Certificado de Experiencia que Cumpla con la acreditación de las temáticas conforme a lo establecido en el pliego de condiciones, numeral 4.3.1 EXPERIENCIA.
</t>
    </r>
    <r>
      <rPr>
        <b/>
        <sz val="11"/>
        <color theme="1"/>
        <rFont val="Aptos Narrow"/>
        <family val="2"/>
        <scheme val="minor"/>
      </rPr>
      <t xml:space="preserve">
NOTA: 
Así mismo debe tener en cuenta que para el presente caso, se está acreditando la misma experiencia para los dos grupos. Por lo tanto, la suma de las certificaciones aportadas debe ser el valor total de presupuesto oficial en Salarios Mínimos Legales Mensuales Vigentes, es decir 479,60. Lo anterior, en cumplimiento a la NOTA 3: Para acreditar la experiencia el proponente podrá aportar mínimo uno (1) y máximo tres (3) contratos para cada uno de los grupos o lotes, o podrá aportar los mismos para todos los grupos o lotes siempre y cuando cumplan con todas las condiciones establecidas para cada grupo. En la verificación del número de contratos frente al presupuesto oficial, el valor a certificar debe ser con relación al valor del presupuesto oficial del respectivo grupo o lote expresado en SMMLV, si se presenta para los dos grupos, será la sumatoria de los dos grupos a presentarse.
</t>
    </r>
    <r>
      <rPr>
        <sz val="11"/>
        <color theme="1"/>
        <rFont val="Aptos Narrow"/>
        <family val="2"/>
        <scheme val="minor"/>
      </rPr>
      <t xml:space="preserve"> </t>
    </r>
  </si>
  <si>
    <r>
      <t xml:space="preserve">El proponente no aportó Certificado de experiencia y por el contrario aportó el contrato con un acta de recibo parcial de la Escuela de Formación del INPEC, con la cual NO CUMPLE con el requisito, toda vez que se debe aportar es el Certificado de Experiencia donde se evidencie la información de la Nota 2, del numeral 4.3.1 Experiencia. Por lo tanto, no se puede tener en cuenta esta experiencia.
</t>
    </r>
    <r>
      <rPr>
        <b/>
        <u/>
        <sz val="11"/>
        <color theme="1"/>
        <rFont val="Aptos Narrow"/>
        <family val="2"/>
        <scheme val="minor"/>
      </rPr>
      <t xml:space="preserve">SUBSANACIÓN: </t>
    </r>
    <r>
      <rPr>
        <sz val="11"/>
        <color theme="1"/>
        <rFont val="Aptos Narrow"/>
        <family val="2"/>
        <scheme val="minor"/>
      </rPr>
      <t xml:space="preserve">Deberá aportar el Certificado de Experiencia conforme a lo establecido en el pliego de condiciones, numeral 4.3.1 EXPERIENCIA.
</t>
    </r>
    <r>
      <rPr>
        <b/>
        <sz val="11"/>
        <color theme="1"/>
        <rFont val="Aptos Narrow"/>
        <family val="2"/>
        <scheme val="minor"/>
      </rPr>
      <t xml:space="preserve">
NOTA:</t>
    </r>
    <r>
      <rPr>
        <sz val="11"/>
        <color theme="1"/>
        <rFont val="Aptos Narrow"/>
        <family val="2"/>
        <scheme val="minor"/>
      </rPr>
      <t xml:space="preserve"> 
</t>
    </r>
    <r>
      <rPr>
        <b/>
        <sz val="11"/>
        <color theme="1"/>
        <rFont val="Aptos Narrow"/>
        <family val="2"/>
        <scheme val="minor"/>
      </rPr>
      <t xml:space="preserve">Así mismo debe tener en cuenta que para el presente caso, se está acreditando la misma experiencia para los dos grupos. Por lo tanto, la suma de las certificaciones aportadas debe ser el valor total de presupuesto oficial en Salarios Mínimos Legales Mensuales Vigentes, es decir 479,60. Lo anterior, en cumplimiento a la NOTA 3: Para acreditar la experiencia el proponente podrá aportar mínimo uno (1) y máximo tres (3) contratos para cada uno de los grupos o lotes, o podrá aportar los mismos para todos los grupos o lotes siempre y cuando cumplan con todas las condiciones establecidas para cada grupo. En la verificación del número de contratos frente al presupuesto oficial, el valor a certificar debe ser con relación al valor del presupuesto oficial del respectivo grupo o lote expresado en SMMLV, si se presenta para los dos grupos, será la sumatoria de los dos grupos a presentarse.
 </t>
    </r>
  </si>
  <si>
    <r>
      <t xml:space="preserve">El proponente no aportó Certificado de Experiencia y por el contrario aportó un contrato con un informe final de supervisión del Fondo Financiero Distrital de Salud, con la cual NO CUMPLE con el requisito, toda vez que se debe aportar es el Certificado de Experiencia donde se evidencie la información de la Nota 2, del numeral 4.3.1 Experiencia. Por lo tanto, no se puede tener en cuenta esta experiencia porque no permite verificar toda la información requerida y cumplida.
</t>
    </r>
    <r>
      <rPr>
        <b/>
        <u/>
        <sz val="11"/>
        <color theme="1"/>
        <rFont val="Aptos Narrow"/>
        <family val="2"/>
        <scheme val="minor"/>
      </rPr>
      <t xml:space="preserve">SUBSANACIÓN: </t>
    </r>
    <r>
      <rPr>
        <sz val="11"/>
        <color theme="1"/>
        <rFont val="Aptos Narrow"/>
        <family val="2"/>
        <scheme val="minor"/>
      </rPr>
      <t>Deberá aportar el Certificado de Experiencia conforme a lo establecido en el pliego de condiciones, numeral 4.3.1 EXPERIENCIA.</t>
    </r>
  </si>
  <si>
    <r>
      <t xml:space="preserve">El proponente no aportó Certificado de Experiencia y por el contrario aportó un contrato con un informe final de supervisión del FONDO ÚNICO DE LAS TENOLOGIAS DE LA INFORMACIÓN Y LAS COMUNICACIONES, con la cual NO CUMPLE con el requisito, toda vez que se debe aportar es el Certificado de Experiencia donde se evidencie la información de la Nota 2, del numeral 4.3.1 Experiencia. Por lo tanto, no se puede tener en cuenta esta experiencia porque no permite verificar toda la información requerida y cumplida.
</t>
    </r>
    <r>
      <rPr>
        <b/>
        <u/>
        <sz val="11"/>
        <color theme="1"/>
        <rFont val="Aptos Narrow"/>
        <family val="2"/>
        <scheme val="minor"/>
      </rPr>
      <t>SUBSANACIÓN:</t>
    </r>
    <r>
      <rPr>
        <sz val="11"/>
        <color theme="1"/>
        <rFont val="Aptos Narrow"/>
        <family val="2"/>
        <scheme val="minor"/>
      </rPr>
      <t xml:space="preserve"> Deberá aportar el Certificado de Experiencia conforme a lo establecido en el pliego de condiciones, numeral 4.3.1 EXPERIENCIA. 
 </t>
    </r>
  </si>
  <si>
    <r>
      <t xml:space="preserve">El proponente no aportó Certificado de Experiencia y por el contrario aportó un contrato con acta sin las firmas completas con la Secretaría de Movilidad, con la cual NO CUMPLE con el requisito, toda vez que se debe aportar es el Certificado de Experiencia donde se evidencie la información de la Nota 2, del numeral 4.3.1 Experiencia. Por lo tanto, no se puede tener en cuenta esta experiencia porque no permite verificar toda la información requerida y cumplida. 
</t>
    </r>
    <r>
      <rPr>
        <b/>
        <u/>
        <sz val="11"/>
        <color theme="1"/>
        <rFont val="Aptos Narrow"/>
        <family val="2"/>
        <scheme val="minor"/>
      </rPr>
      <t xml:space="preserve">SUBSANACIÓN: </t>
    </r>
    <r>
      <rPr>
        <sz val="11"/>
        <color theme="1"/>
        <rFont val="Aptos Narrow"/>
        <family val="2"/>
        <scheme val="minor"/>
      </rPr>
      <t xml:space="preserve">Deberá aportar el Certificado de Experiencia conforme a lo establecido en el pliego de condiciones, numeral 4.3.1 EXPERIENCIA. </t>
    </r>
  </si>
  <si>
    <r>
      <t xml:space="preserve">El proponente no aportó para el coordinador propuesto:
Copia de la tarjeta o matrícula profesional vigente
Copia de los títulos por estudios universitarios de pregrado
No se aportó experiencia de la persona propuesta.
</t>
    </r>
    <r>
      <rPr>
        <b/>
        <sz val="11"/>
        <color theme="1"/>
        <rFont val="Aptos Narrow"/>
        <family val="2"/>
        <scheme val="minor"/>
      </rPr>
      <t xml:space="preserve">SUBSANACIÓN: </t>
    </r>
    <r>
      <rPr>
        <sz val="11"/>
        <color theme="1"/>
        <rFont val="Aptos Narrow"/>
        <family val="2"/>
        <scheme val="minor"/>
      </rPr>
      <t xml:space="preserve">Deberá aportar:
Copia de la tarjeta o matrícula profesional vigente. 
Copia de los títulos por estudios universitarios de pregrado
Acreditar la experiencia del coordinador de acuerdo con lo establecido en la observación anterior y cumpliendo con 4.3.2 EQUIPO DE TRABAJO MÍNIMO HABILITANTE.
 </t>
    </r>
  </si>
  <si>
    <r>
      <t xml:space="preserve">El proponente aportó certificado de experiencia, pero no cumple con las temáticas del Grupo 2. Por lo tanto, no se puede tener en cuenta esta experiencia porque no cumple con las temáticas propuestas.
</t>
    </r>
    <r>
      <rPr>
        <b/>
        <u/>
        <sz val="11"/>
        <color theme="1"/>
        <rFont val="Aptos Narrow"/>
        <family val="2"/>
        <scheme val="minor"/>
      </rPr>
      <t>SUBSANACIÓN</t>
    </r>
    <r>
      <rPr>
        <sz val="11"/>
        <color theme="1"/>
        <rFont val="Aptos Narrow"/>
        <family val="2"/>
        <scheme val="minor"/>
      </rPr>
      <t xml:space="preserve">: Deberá aportar la experiencia conforme a lo establecido en el pliego de condiciones, numeral 4.3.1 EXPERIENCIA. </t>
    </r>
  </si>
  <si>
    <r>
      <t xml:space="preserve">El proponente aportó certificado de experiencia, pero no cumple con las temáticas del Grupo 2. Por lo tanto, no se puede tener en cuenta esta experiencia porque no cumple con las temáticas propuestas.
</t>
    </r>
    <r>
      <rPr>
        <b/>
        <u/>
        <sz val="11"/>
        <color theme="1"/>
        <rFont val="Aptos Narrow"/>
        <family val="2"/>
        <scheme val="minor"/>
      </rPr>
      <t>SUBSANACIÓN:</t>
    </r>
    <r>
      <rPr>
        <sz val="11"/>
        <color theme="1"/>
        <rFont val="Aptos Narrow"/>
        <family val="2"/>
        <scheme val="minor"/>
      </rPr>
      <t xml:space="preserve"> Deberá aportar la experiencia conforme a lo establecido en el pliego de condiciones, numeral 4.3.1 EXPERIENCIA. </t>
    </r>
  </si>
  <si>
    <r>
      <t xml:space="preserve">Para el coordinador propuesto:
No aportó cédula de ciudadanía
Certificado de vigencia de tarjeta profesional (Esta vencido – 8 de agosto de 2021)
El certificado de experiencia de la Universidad EAN, no tiene funciones, obligaciones o actividades, que puedan permitir verificar experiencia relacionada exigida. Así mismo, al ser certificado por el mismo proponente deberá adjuntarse adicionalmente copia del respectivo contrato celebrado con el profesional propuesto y/o el contrato del proyecto en el cual el profesional ejecutó su actividad.
</t>
    </r>
    <r>
      <rPr>
        <b/>
        <u/>
        <sz val="11"/>
        <color theme="1"/>
        <rFont val="Aptos Narrow"/>
        <family val="2"/>
        <scheme val="minor"/>
      </rPr>
      <t>SUBSANACIÓN:</t>
    </r>
    <r>
      <rPr>
        <sz val="11"/>
        <color theme="1"/>
        <rFont val="Aptos Narrow"/>
        <family val="2"/>
        <scheme val="minor"/>
      </rPr>
      <t xml:space="preserve"> Deberá aportar:
Cédula de ciudadanía
Certificado de vigencia de tarjeta profesional actualizado
Acreditar la experiencia del coordinador de acuerdo con lo establecido en la observación anterior y cumpliendo con 4.3.2 EQUIPO DE TRABAJO MÍNIMO HABILITANTE</t>
    </r>
  </si>
  <si>
    <r>
      <t xml:space="preserve">El proponente aportó certificado de experiencia,  sin embargo el Cerrtificado aportado NO CUMPLE por las siguientes razones:
* No se puede evidenciar la fecha de inicio y de finalización de la ejecución del contrato
* No se pueden observar las temáticas y de acuerdo con el objeto certificado este NO CUMPLE con las temáticas del Grupo 1. Por lo tanto, no se puede tener en cuenta esta experiencia para el presente grupo. 
</t>
    </r>
    <r>
      <rPr>
        <b/>
        <sz val="11"/>
        <color theme="1"/>
        <rFont val="Aptos Narrow"/>
        <family val="2"/>
        <scheme val="minor"/>
      </rPr>
      <t xml:space="preserve">SUBSANACIÓN: </t>
    </r>
    <r>
      <rPr>
        <sz val="11"/>
        <color theme="1"/>
        <rFont val="Aptos Narrow"/>
        <family val="2"/>
        <scheme val="minor"/>
      </rPr>
      <t xml:space="preserve">Deberá acreditar la Experiencia conforme a lo establecido en el pliego de condiciones, numeral 4.3.1 EXPERIENCIA. 
El proponente deberá tener en cuenta que debe tener en cuenta que el pliego de condiciones establece en su numeral 4.3.1, Nota 3 que “para acreditar la experiencia el proponente podrá aportar mínimo uno (1) y máximo tres (3) contratos para cada uno de los grupos o lotes, o podrá aportar los mismos para todos los grupos o lotes siempre y cuando cumplan con todas las condiciones establecidas para cada grupo. En la verificación del número de contratos frente al presupuesto oficial, el valor a certificar debe ser con relación al valor del presupuesto oficial del respectivo grupo o lote expresado en SMMLV, si se presenta para los dos grupos, será la sumatoria de los dos grupos a presentarse.”
</t>
    </r>
    <r>
      <rPr>
        <b/>
        <sz val="11"/>
        <color theme="1"/>
        <rFont val="Aptos Narrow"/>
        <family val="2"/>
        <scheme val="minor"/>
      </rPr>
      <t>Razón por la cual, al quererse acreditar esta experiencia para los dos grupos (1 y2), la misma en sumatoria es insuficiente para los dos grupos.</t>
    </r>
  </si>
  <si>
    <r>
      <t xml:space="preserve">El proponente no aportó Certificación de experiencia para el contrato con la FIDUPREVISORA y por el contrario aportó el contrato, acta de liquidación, evaluación de proveedores, otro sí y términos preliminares de la invitación, con los cuales NO CUMPLE con el requisito, toda vez que se debe aportar es el Certificado de Experiencia donde se evidencie la información de la Nota 2, del numeral 4.3.1 Experiencia. Así mismo, del acta de liquidación no se puede extraer toda la información. correspondiente a la ejecución, en cuanto a la fecha de terminación del contrato. Por lo tanto, no se puede tener en cuenta esta experiencia.
</t>
    </r>
    <r>
      <rPr>
        <b/>
        <u/>
        <sz val="11"/>
        <color theme="1"/>
        <rFont val="Aptos Narrow"/>
        <family val="2"/>
        <scheme val="minor"/>
      </rPr>
      <t xml:space="preserve">SUBSANACIÓN: </t>
    </r>
    <r>
      <rPr>
        <sz val="11"/>
        <color theme="1"/>
        <rFont val="Aptos Narrow"/>
        <family val="2"/>
        <scheme val="minor"/>
      </rPr>
      <t xml:space="preserve">Se tiene en cuenta únicamente la sumatoria de las experiencias de la ADR y Alcaldía de Medellín. Deberá aportar el Certificado de Experiencia conforme a lo establecido en el pliego de condiciones, numeral 4.3.1 EXPERIENCIA.
Así mismo debe tener en cuenta que para el presente caso, se está acreditando la misma experiencia para los dos grupos. Por lo tanto, la suma de las certificaciones aportadas debe ser el valor total de presupuesto oficial en Salarios Mínimos Legales Mensuales Vigentes, es decir 479,60. Lo anterior, en cumplimiento a la NOTA 3: Para acreditar la experiencia el proponente podrá aportar mínimo uno (1) y máximo tres (3) contratos para cada uno de los grupos o lotes, o podrá aportar los mismos para todos los grupos o lotes siempre y cuando cumplan con todas las condiciones establecidas para cada grupo. En la verificación del número de contratos frente al presupuesto oficial, el valor a certificar debe ser con relación al valor del presupuesto oficial del respectivo grupo o lote expresado en SMMLV, si se presenta para los dos grupos, será la sumatoria de los dos grupos a presentarse.
Razón por la cual, para tener la habilitación de la oferta, debe presentar el CERTIFICADO DE EXPERIENCIA expedido por la Fiduprevisora
 </t>
    </r>
  </si>
  <si>
    <r>
      <t xml:space="preserve">El Proponente deberá acreditar mínimo una (1) sede administrativa propia o contratada con terceros, ubicada en la sede principal de la ciudad de Bogotá D.C. Este requisito se verificará así:
• PARA SEDE PROPIA: Con certificado de tradición y libertad del inmueble con fecha de expedición no mayor a treinta (30) días calendario anterior a la fecha de cierre del proceso.
• PARA SEDE ARRENDADA: Por medio del contrato de arrendamiento, vigente, leasing o similares.
El proponente aportó convenio de cooperación suscrito entre la universidad Santiago de Cali y la Universidad Agustiniana, sin embargo, se mantiene en que el proponente NO CUMPLE teniendo en cuenta lo señalado en el CONSOLIDADO DE RESPUESTAS A LAS OBSERVACIONES TÉCNICAS PRESENTADAS AL PROYECTO DE PLIEGO DE CONDICIONES No. SNS-LP-2-2024, que señala frente a la observación de permitir sede bajo la modalidad PARA SEDE POR CONVENIO.”, no aceptarse la debido a que los requisitos habilitantes son establecidos teniendo en cuenta lo regulado en el artículo 2.2.1.1.1.6.2. de la ley 1082 de 2015, es decir, (a) el Riesgo del Proceso de Contratación; (b) el valor del contrato objeto del Proceso de Contratación; (c) el análisis del sector económico respectivo; y (d) el conocimiento de fondo de los posibles oferentes desde la perspectiva comercial.
En consideración a esto, se estableció el requisito habilitante de contar con sede propia o arrendada al cierre del proceso de selección, toda vez que esto minimiza fallas en la planeación, logística u organización del contratista que retrasen la ejecución del contrato en el plazo establecido y el cumplimiento del objeto contractual. De la misma forma, el artículo 2.6.6.8. del decreto 1075 de 2015, determina que, para ofrecer los servicios de educación informal, que para el caso corresponden al presente proceso, se deberá cumplir con lo establecido en el artículo 47 del decreto – ley 2150 de 1995, el cual requiere de unas condiciones físicas para su operación con las que previamente deben contar los prestadores de este servicio"  
</t>
    </r>
    <r>
      <rPr>
        <b/>
        <u/>
        <sz val="11"/>
        <color theme="1"/>
        <rFont val="Aptos Narrow"/>
        <family val="2"/>
        <scheme val="minor"/>
      </rPr>
      <t>SUBSANACIÓN:</t>
    </r>
    <r>
      <rPr>
        <sz val="11"/>
        <color theme="1"/>
        <rFont val="Aptos Narrow"/>
        <family val="2"/>
        <scheme val="minor"/>
      </rPr>
      <t xml:space="preserve"> Deberá aportar SEDE que cumpla con las condiciones del numeral 4.3.3 del pliego de condiciones.
 </t>
    </r>
  </si>
  <si>
    <r>
      <t xml:space="preserve">El proponente no aportó:
FORMATO NO. 3 FORMATO CERTIFICADO DE ACREDITACIÓN DE EXPERIENCIA DEL PROPONENTE.
</t>
    </r>
    <r>
      <rPr>
        <b/>
        <u/>
        <sz val="11"/>
        <color theme="1"/>
        <rFont val="Aptos Narrow"/>
        <family val="2"/>
        <scheme val="minor"/>
      </rPr>
      <t xml:space="preserve">SUBSANACIÓN: </t>
    </r>
    <r>
      <rPr>
        <sz val="11"/>
        <color theme="1"/>
        <rFont val="Aptos Narrow"/>
        <family val="2"/>
        <scheme val="minor"/>
      </rPr>
      <t>Deberá aportar el FORMATO NO. 3. Información sujeta a verificación el formato.</t>
    </r>
  </si>
  <si>
    <r>
      <t xml:space="preserve">El proponente no aportó para el coordinador propuesto:
Cédula de ciudadanía
Copia de la tarjeta o matrícula profesional vigente (requiere por ser Administrador de empresas)
Certificado de vigencia de la tarjeta profesional
Formato “Relación de equipo de trabajo mínimo habilitante”
</t>
    </r>
    <r>
      <rPr>
        <b/>
        <sz val="11"/>
        <color theme="1"/>
        <rFont val="Aptos Narrow"/>
        <family val="2"/>
        <scheme val="minor"/>
      </rPr>
      <t>Nota:</t>
    </r>
    <r>
      <rPr>
        <sz val="11"/>
        <color theme="1"/>
        <rFont val="Aptos Narrow"/>
        <family val="2"/>
        <scheme val="minor"/>
      </rPr>
      <t xml:space="preserve"> Se revisan las dos hojas de vida, toda vez que no se indicó el grupo para el cual presenta a cada persona.
</t>
    </r>
    <r>
      <rPr>
        <b/>
        <sz val="11"/>
        <color theme="1"/>
        <rFont val="Aptos Narrow"/>
        <family val="2"/>
        <scheme val="minor"/>
      </rPr>
      <t>SUBSANACIÓN:</t>
    </r>
    <r>
      <rPr>
        <sz val="11"/>
        <color theme="1"/>
        <rFont val="Aptos Narrow"/>
        <family val="2"/>
        <scheme val="minor"/>
      </rPr>
      <t xml:space="preserve"> Deberá aportar: 
Cédula de ciudadanía
Copia de la tarjeta o matrícula profesional vigente (requiere por ser Administrador de empresas)
Certificado de vigencia de la tarjeta profesional
Formato “Relación de equipo de trabajo mínimo habilitante”. Deberá indicar en el formato, para cual grupo presenta el perfil propuesto.</t>
    </r>
  </si>
  <si>
    <r>
      <t xml:space="preserve">El proponente:
No aportó los documentos solicitados en el numeral "4.3.3 SEDES” para acreditar la SEDE.
</t>
    </r>
    <r>
      <rPr>
        <b/>
        <u/>
        <sz val="11"/>
        <color theme="1"/>
        <rFont val="Aptos Narrow"/>
        <family val="2"/>
        <scheme val="minor"/>
      </rPr>
      <t xml:space="preserve">SUBSANACIÓN: </t>
    </r>
    <r>
      <rPr>
        <sz val="11"/>
        <color theme="1"/>
        <rFont val="Aptos Narrow"/>
        <family val="2"/>
        <scheme val="minor"/>
      </rPr>
      <t>Deberá aportar y cumplir con los documentos solicitados en el numeral "4.3.3 SEDES”.</t>
    </r>
  </si>
  <si>
    <r>
      <t xml:space="preserve">El proponente no aportó Certificado de experiencia y por el contrario aportó Acta de liquidación de la Gobernación de Cota con la cual NO CUMPLE. En el acta de liquidación no se puede evidenciar toda la información, así como que no se puede verificar las temáticas del grupo al que se presenta para cumplir con el requisito.
</t>
    </r>
    <r>
      <rPr>
        <b/>
        <u/>
        <sz val="11"/>
        <color theme="1"/>
        <rFont val="Aptos Narrow"/>
        <family val="2"/>
        <scheme val="minor"/>
      </rPr>
      <t>SUBSANACIÓN:</t>
    </r>
    <r>
      <rPr>
        <sz val="11"/>
        <color theme="1"/>
        <rFont val="Aptos Narrow"/>
        <family val="2"/>
        <scheme val="minor"/>
      </rPr>
      <t xml:space="preserve"> Deberá aportar el Certificado de Experiencia y acreditar la experiencia conforme a lo establecido en el pliego de condiciones, numeral 4.3.1 EXPERIENCIA.</t>
    </r>
  </si>
  <si>
    <r>
      <t xml:space="preserve">
El proponente no aportó Certificado de experiencia y por el contrario aportó Acta de liquidación de la Superintendencia de Notariado y Registro con la cual NO CUMPLE. En el acta de liquidación no se puede evidenciar toda la información, así como que no se puede verificar las temáticas del grupo al que se presenta para cumplir con el requisito.
</t>
    </r>
    <r>
      <rPr>
        <b/>
        <u/>
        <sz val="11"/>
        <color theme="1"/>
        <rFont val="Aptos Narrow"/>
        <family val="2"/>
        <scheme val="minor"/>
      </rPr>
      <t>SUBSANACIÓN:</t>
    </r>
    <r>
      <rPr>
        <u/>
        <sz val="11"/>
        <color theme="1"/>
        <rFont val="Aptos Narrow"/>
        <family val="2"/>
        <scheme val="minor"/>
      </rPr>
      <t xml:space="preserve"> </t>
    </r>
    <r>
      <rPr>
        <sz val="11"/>
        <color theme="1"/>
        <rFont val="Aptos Narrow"/>
        <family val="2"/>
        <scheme val="minor"/>
      </rPr>
      <t xml:space="preserve">Deberá aportar el Certificado de Experiencia y acreditar la experiencia conforme a lo establecido en el pliego de condiciones, numeral 4.3.1 EXPERIENCIA.
 </t>
    </r>
  </si>
  <si>
    <r>
      <t xml:space="preserve">El proponente no aportó un certificado de experiencia.  A pesar de que aportó un contrato con la Gobernación de Sucre (documento que no es válido para la acreditación) no cumple ni con el objeto del proceso, ni con las temáticas del grupo propuesto.
</t>
    </r>
    <r>
      <rPr>
        <b/>
        <u/>
        <sz val="11"/>
        <color theme="1"/>
        <rFont val="Aptos Narrow"/>
        <family val="2"/>
        <scheme val="minor"/>
      </rPr>
      <t xml:space="preserve"> 
SUBSANACIÓN: </t>
    </r>
    <r>
      <rPr>
        <sz val="11"/>
        <color theme="1"/>
        <rFont val="Aptos Narrow"/>
        <family val="2"/>
        <scheme val="minor"/>
      </rPr>
      <t xml:space="preserve">Deberá acreditar la experiencia conforme a lo establecido en el pliego de condiciones, numeral 4.3.1 EXPERIENCIA.
 </t>
    </r>
  </si>
  <si>
    <r>
      <t xml:space="preserve"> 
Al verificar la carpeta adjunta denominada “Recurso humano” se presenta un error y no se pueden descargar los archivos para hacer la verificación.
</t>
    </r>
    <r>
      <rPr>
        <b/>
        <u/>
        <sz val="11"/>
        <color theme="1"/>
        <rFont val="Aptos Narrow"/>
        <family val="2"/>
        <scheme val="minor"/>
      </rPr>
      <t xml:space="preserve">SUBSANACIÓN: </t>
    </r>
    <r>
      <rPr>
        <sz val="11"/>
        <color theme="1"/>
        <rFont val="Aptos Narrow"/>
        <family val="2"/>
        <scheme val="minor"/>
      </rPr>
      <t xml:space="preserve">Deberá aportar los documentos con el fin de acreditar las condiciones exigidas al coordinador de acuerdo con lo establecido en el numeral 4.3.2 EQUIPO DE TRABAJO MÍNIMO HABILITANTE.
 </t>
    </r>
  </si>
  <si>
    <r>
      <t xml:space="preserve">El proponente no cumple porque aportó 45 certificados de libertad y tradición, de predios propios en la ciudad de Bogotá, con fecha de expedición del 29 de enero de 2024.
</t>
    </r>
    <r>
      <rPr>
        <b/>
        <sz val="11"/>
        <color theme="1"/>
        <rFont val="Aptos Narrow"/>
        <family val="2"/>
        <scheme val="minor"/>
      </rPr>
      <t xml:space="preserve">
</t>
    </r>
    <r>
      <rPr>
        <b/>
        <u/>
        <sz val="11"/>
        <color theme="1"/>
        <rFont val="Aptos Narrow"/>
        <family val="2"/>
        <scheme val="minor"/>
      </rPr>
      <t>SUBSANACIÓN</t>
    </r>
    <r>
      <rPr>
        <sz val="11"/>
        <color theme="1"/>
        <rFont val="Aptos Narrow"/>
        <family val="2"/>
        <scheme val="minor"/>
      </rPr>
      <t xml:space="preserve">: El proponente deberá aportar certificado de tradición y libertad del inmueble con fecha de expedición no mayor a treinta (30) días calendario anterior a la fecha de cierre del proceso. </t>
    </r>
  </si>
  <si>
    <r>
      <t xml:space="preserve">El proponente aporta convenios entre: el integrante GRUPO EMPRESARIAL EFPE SAS y HOTEL MACAO y por otro lado, la ORGANIZACIÓN Y DISEÑO ARQUITECTONICO LTDA y la ASOCIACIÓN CRISTIANA DE JÓVENES DE BOGOTÁ Y CUNDINAMARCA ACJ-YMCA. De acuerdo con el pliego de condiciones, las sedes propuestas NO CUMPLEN con lo establecido en el numeral 4.3.3. SEDEs, donde se determina que la sede debe ser propia o arrendada, así como que tampoco cumple con lo establecido en el numeral IV Sub numeral 10 del ANEXO No. 1 “ESPECIFICACIONES TÉCNICAS MÍNIMAS” donde el espacio físico debe ser óptimo acorde con la cantidad de funcionarios inscritos por curso, capacitación y/o diplomado y que cuente con buena iluminación y ventilación, así como los espacios comunes y de la logística (i. Computador para las proyecciones que se requieran, ii. Conectividad, iii. Video Beam, iv. Tablero acrílico o papelógrafo, v. Silla y escritorio o pupitre para cada participante, que permita la realización de los cursos y/o diplomados, vi. Para capacitaciones que así lo requieran (GRUPO 2 – Capacitación Análisis y Gestión de la Información estadística) el contratista deberá poner a disposición un (1) computador por cada participante para los eventos de capacitación a llevarse a cabo en Bogotá D.C.
</t>
    </r>
    <r>
      <rPr>
        <b/>
        <u/>
        <sz val="11"/>
        <color theme="1"/>
        <rFont val="Aptos Narrow"/>
        <family val="2"/>
        <scheme val="minor"/>
      </rPr>
      <t xml:space="preserve">SUBSANACIÓN: </t>
    </r>
    <r>
      <rPr>
        <sz val="11"/>
        <color theme="1"/>
        <rFont val="Aptos Narrow"/>
        <family val="2"/>
        <scheme val="minor"/>
      </rPr>
      <t>Deberá aportar SEDE que cumpla con las condiciones del numeral 4.3.3 del pliego de condiciones.</t>
    </r>
  </si>
  <si>
    <r>
      <t xml:space="preserve">El proponente aportó certificado de experiencia con el cual cumple. 
Sin embargo, debe tener en cuenta que:
* De la sumatoria de experiencia, NO CUMPLE con lo establecido en el pliego de condiciones, toda vez que la sumatoria de experiencia acreditada, da como resultado 165.62 SMMLV.
* De la misma forma deberá tener en cuenta, que al pretender acreditar la experiencia para ambos grupos, con los mismos certificados, , la sumatoria debe cumplir con el presupuesto oficial de los dos grupos, es decir 479,6. 
Lo anterior, en aplicación al Numeral 4.3.1, Nota 3: “para acreditar la experiencia el proponente podrá aportar mínimo uno (1) y máximo tres (3) contratos para cada uno de los grupos o lotes, o podrá aportar los mismos para todos los grupos o lotes siempre y cuando cumplan con todas las condiciones establecidas para cada grupo. En la verificación del número de contratos frente al presupuesto oficial, el valor a certificar debe ser con relación al valor del presupuesto oficial del respectivo grupo o lote expresado en SMMLV, si se presenta para los dos grupos, será la sumatoria de los dos grupos a presentarse.”
* La experiencia del proponente del oferente plural (unión temporal-consorcio) corresponde a la suma de la experiencia que acredite cada uno de sus integrantes de conformidad con su porcentaje de participación. En todo caso, cada uno de sus integrantes deberá allegar el correspondiente Certificado del Registro Único de Proponentes (RUP) VIGENTE y EN FIRME. Que para el presente caso, no se cumple con el porcentaje de participación.
</t>
    </r>
    <r>
      <rPr>
        <b/>
        <u/>
        <sz val="11"/>
        <color theme="1"/>
        <rFont val="Aptos Narrow"/>
        <family val="2"/>
        <scheme val="minor"/>
      </rPr>
      <t>SUBSANACIÓN:</t>
    </r>
    <r>
      <rPr>
        <sz val="11"/>
        <color theme="1"/>
        <rFont val="Aptos Narrow"/>
        <family val="2"/>
        <scheme val="minor"/>
      </rPr>
      <t xml:space="preserve"> Deberá acreditar la Experiencia conforme a lo establecido en el pliego de condiciones, numeral 4.3.1 EXPERIENCIA. </t>
    </r>
  </si>
  <si>
    <r>
      <t xml:space="preserve">El proponente no aportó Registro Único de Proponentes donde se pueda verificar las condiciones de experiencia, de acuerdo con lo señalado en la ley 1150 de 2007 y el decreto 1082 de 2015.
</t>
    </r>
    <r>
      <rPr>
        <b/>
        <sz val="11"/>
        <color theme="1"/>
        <rFont val="Aptos Narrow"/>
        <family val="2"/>
        <scheme val="minor"/>
      </rPr>
      <t>SUBSANACIÓN:</t>
    </r>
    <r>
      <rPr>
        <sz val="11"/>
        <color theme="1"/>
        <rFont val="Aptos Narrow"/>
        <family val="2"/>
        <scheme val="minor"/>
      </rPr>
      <t xml:space="preserve"> El proponente deberá entregar el Registro Único de Proponentes (RUP) con fecha de expedición no mayor a treinta días calendarios anteriores a la fecha de cierre. </t>
    </r>
  </si>
  <si>
    <r>
      <t xml:space="preserve">Para el coordinador propuesto:
El certificado de experiencia expedido por la Universidad de Cali, no tiene funciones, obligaciones o actividades, que puedan permitir verificar experiencia relacionada exigida. Así mismo, al ser certificado por el mismo proponente deberá adjuntarse adicionalmente copia del respectivo contrato celebrado con el profesional propuesto y/o el contrato del proyecto en el cual el profesional ejecutó su actividad. 
</t>
    </r>
    <r>
      <rPr>
        <b/>
        <u/>
        <sz val="11"/>
        <color theme="1"/>
        <rFont val="Aptos Narrow"/>
        <family val="2"/>
        <scheme val="minor"/>
      </rPr>
      <t xml:space="preserve">
SUBSANACIÓN: </t>
    </r>
    <r>
      <rPr>
        <sz val="11"/>
        <color theme="1"/>
        <rFont val="Aptos Narrow"/>
        <family val="2"/>
        <scheme val="minor"/>
      </rPr>
      <t>Deberá aportar:
Acreditar la experiencia del coordinador de acuerdo con lo establecido en la observación anterior y cumpliendo con 4.3.2 EQUIPO DE TRABAJO MÍNIMO HABILITANTE.</t>
    </r>
  </si>
  <si>
    <r>
      <t xml:space="preserve">El proponente para el coordinador propuesto:
No aportó cédula de ciudadanía
El certificado de vigencia de la tarjeta profesional está vencido, toda vez que fue expedido el 29 de agosto de 2022 y tiene vigencia solo de 3 meses.
Si bien la certificación cumple con el perfil, esta certificación no cuenta con las funciones y/o obligaciones y/o actividades desempeñadas relacionadas con el perfil; por lo tanto debe aportar el certificado conforme lo establece el pliego de condiciones. 
</t>
    </r>
    <r>
      <rPr>
        <b/>
        <sz val="11"/>
        <color theme="1"/>
        <rFont val="Aptos Narrow"/>
        <family val="2"/>
        <scheme val="minor"/>
      </rPr>
      <t xml:space="preserve">SUBSANANCIÓN: </t>
    </r>
    <r>
      <rPr>
        <sz val="11"/>
        <color theme="1"/>
        <rFont val="Aptos Narrow"/>
        <family val="2"/>
        <scheme val="minor"/>
      </rPr>
      <t>Deberá aportar:
Cédula de ciudadanía
Certificado de vigencia de la tarjeta profesional
Acreditar la experiencia del coordinador de acuerdo con lo establecido en la observación anterior y cumpliendo con 4.3.2 EQUIPO DE TRABAJO MÍNIMO HABILITANTE</t>
    </r>
  </si>
  <si>
    <r>
      <t>El proponente</t>
    </r>
    <r>
      <rPr>
        <b/>
        <sz val="11"/>
        <color theme="1"/>
        <rFont val="Aptos Narrow"/>
        <family val="2"/>
        <scheme val="minor"/>
      </rPr>
      <t xml:space="preserve"> no aportó</t>
    </r>
    <r>
      <rPr>
        <sz val="11"/>
        <color theme="1"/>
        <rFont val="Aptos Narrow"/>
        <family val="2"/>
        <scheme val="minor"/>
      </rPr>
      <t xml:space="preserve"> para el coordinador propuesto:
Copia de la tarjeta o matrícula profesional vigente
Certificado de vigencia de la tarjeta profesional.
La certificación de FUNDACIÓN UNIVERSITARIA COMPENSAR no cumple porque no cuenta con las funciones y/o obligaciones y/o actividades desempeñadas relacionadas con el perfil. Así mismo, el tiempo laborado según certificado se toma desde su rol como Coordinador desde el 26/08/2021 hasta la expedición del certificado con fecha del 11 de julio 2022. 
Así las cosas, no cumple con el tiempo de experiencia de dos años, de acuerdo con los documentos aportados.   
</t>
    </r>
    <r>
      <rPr>
        <b/>
        <u/>
        <sz val="11"/>
        <color theme="1"/>
        <rFont val="Aptos Narrow"/>
        <family val="2"/>
        <scheme val="minor"/>
      </rPr>
      <t>SUBSANACIÓN:</t>
    </r>
    <r>
      <rPr>
        <sz val="11"/>
        <color theme="1"/>
        <rFont val="Aptos Narrow"/>
        <family val="2"/>
        <scheme val="minor"/>
      </rPr>
      <t xml:space="preserve"> Deberá aportar:
Copia de la tarjeta o matrícula profesional vigente
Certificado de vigencia de la tarjeta profesional.
Acreditar la experiencia del coordinador de acuerdo con lo establecido en la observación anterior y cumpliendo con 4.3.2 EQUIPO DE TRABAJO MÍNIMO HABILITANTE .</t>
    </r>
  </si>
  <si>
    <r>
      <t xml:space="preserve">El proponente no aportó para el coordinador propuesto:
Copia de la tarjeta o matrícula profesional vigente (requiere por ser Administrador de empresas)
Certificado de vigencia de la tarjeta profesional
Formato “Relación de equipo de trabajo mínimo habilitante”
La certificación REDE DE SERVICIO DE LA ORINOQUÍA Y EL CARIBE aportada NO CUMPLE, porque no tiene experiencia laboral relacionada como coordinador de programas académicos y la certificación no indica funciones, obligaciones o actividades. fecha finalizacion de experiencia hasta el 24 de septiembre de 2023 dado que se traslapa con la experiencia de Esumer .a certificación SERVICIOS TRANSACCIONALES DE COLOMBIA SAS aportada NO CUMPLE, porque no tiene cargo ni obligaciones donde se pueda evidencia la experiencia laboral relacionada como Coordinador de programas académicos y la certificación no indica funciones, obligaciones o actividades.
La certificación de ESUMER no cumple porque el cargo o rol, no tiene relación con la experiencia laboral relacionada como Coordinador de programas académicos. Así mismo, Al ser certificada por el mismo proponente, deberá adjuntarse adicionalmente copia del respectivo contrato celebrado con el profesional propuesto y/o el contrato del proyecto en el cual el profesional ejecutó su actividad.
</t>
    </r>
    <r>
      <rPr>
        <b/>
        <sz val="11"/>
        <color theme="1"/>
        <rFont val="Aptos Narrow"/>
        <family val="2"/>
        <scheme val="minor"/>
      </rPr>
      <t>Nota</t>
    </r>
    <r>
      <rPr>
        <sz val="11"/>
        <color theme="1"/>
        <rFont val="Aptos Narrow"/>
        <family val="2"/>
        <scheme val="minor"/>
      </rPr>
      <t xml:space="preserve">: Se revisan las dos hojas de vida, toda vez que no se indicó el grupo para el cual presenta a cada persona.
</t>
    </r>
    <r>
      <rPr>
        <b/>
        <sz val="11"/>
        <color theme="1"/>
        <rFont val="Aptos Narrow"/>
        <family val="2"/>
        <scheme val="minor"/>
      </rPr>
      <t xml:space="preserve">
SUBSANACIÓN: </t>
    </r>
    <r>
      <rPr>
        <sz val="11"/>
        <color theme="1"/>
        <rFont val="Aptos Narrow"/>
        <family val="2"/>
        <scheme val="minor"/>
      </rPr>
      <t>Deberá aportar:
Copia de la tarjeta o matrícula profesional vigente (requiere por ser Administrador de empresas)
Certificado de vigencia de la tarjeta profesional
Formato “Relación de equipo de trabajo mínimo habilitante”
Acreditar la experiencia del coordinador de acuerdo con lo establecido en la observación anterior y cumpliendo con 4.3.2 EQUIPO DE TRABAJO MÍNIMO HABILITANTE .</t>
    </r>
  </si>
  <si>
    <t>NO HABILITADO</t>
  </si>
  <si>
    <t>HABILITADO</t>
  </si>
  <si>
    <t xml:space="preserve">Lorena Velasquez Grajales </t>
  </si>
  <si>
    <t>Camila Andrea Jaime de la Rosa</t>
  </si>
  <si>
    <t xml:space="preserve">Directora Talento Humano </t>
  </si>
  <si>
    <t xml:space="preserve">Coordinadora Grupo Desarrollo </t>
  </si>
  <si>
    <t xml:space="preserve">Yina Pattricia Mejia Rodriguez </t>
  </si>
  <si>
    <t>Alejandro Bojaca Barreto</t>
  </si>
  <si>
    <t>Profesional Especializado</t>
  </si>
  <si>
    <t>Nota.</t>
  </si>
  <si>
    <t xml:space="preserve">La presente evaluación se suscribe por el comité técnico designado por el ordenador del gasto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</si>
</sst>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5" formatCode="&quot;$&quot;\ #,##0;\-&quot;$&quot;\ #,##0"/>
    <numFmt numFmtId="164" formatCode="_-&quot;$&quot;\ * #,##0_-;\-&quot;$&quot;\ * #,##0_-;_-&quot;$&quot;\ * &quot;-&quot;??_-;_-@_-"/>
  </numFmts>
  <fonts count="26" x14ac:knownFonts="1">
    <font>
      <sz val="11"/>
      <color theme="1"/>
      <name val="Aptos Narrow"/>
      <family val="2"/>
      <scheme val="minor"/>
    </font>
    <font>
      <b/>
      <sz val="11"/>
      <color theme="0"/>
      <name val="Aptos Narrow"/>
      <family val="2"/>
      <scheme val="minor"/>
    </font>
    <font>
      <sz val="11"/>
      <color rgb="FFFF0000"/>
      <name val="Aptos Narrow"/>
      <family val="2"/>
      <scheme val="minor"/>
    </font>
    <font>
      <b/>
      <sz val="11"/>
      <color theme="1"/>
      <name val="Aptos Narrow"/>
      <family val="2"/>
      <scheme val="minor"/>
    </font>
    <font>
      <sz val="10"/>
      <color theme="1"/>
      <name val="Aptos Narrow"/>
      <family val="2"/>
      <scheme val="minor"/>
    </font>
    <font>
      <b/>
      <sz val="9"/>
      <color rgb="FFFF0000"/>
      <name val="Aptos Narrow"/>
      <family val="2"/>
      <scheme val="minor"/>
    </font>
    <font>
      <b/>
      <sz val="11"/>
      <color rgb="FFFF0000"/>
      <name val="Aptos Narrow"/>
      <family val="2"/>
      <scheme val="minor"/>
    </font>
    <font>
      <b/>
      <i/>
      <u/>
      <sz val="11"/>
      <color theme="0"/>
      <name val="Aptos Narrow"/>
      <family val="2"/>
      <scheme val="minor"/>
    </font>
    <font>
      <b/>
      <sz val="10"/>
      <color theme="0"/>
      <name val="Aptos Narrow"/>
      <family val="2"/>
      <scheme val="minor"/>
    </font>
    <font>
      <b/>
      <sz val="10"/>
      <color theme="1"/>
      <name val="Aptos Narrow"/>
      <family val="2"/>
      <scheme val="minor"/>
    </font>
    <font>
      <b/>
      <sz val="9"/>
      <color theme="1"/>
      <name val="Aptos Narrow"/>
      <family val="2"/>
      <scheme val="minor"/>
    </font>
    <font>
      <b/>
      <sz val="8"/>
      <color theme="1"/>
      <name val="Aptos Narrow"/>
      <family val="2"/>
      <scheme val="minor"/>
    </font>
    <font>
      <sz val="12"/>
      <color theme="1"/>
      <name val="Aptos Narrow"/>
      <family val="2"/>
      <scheme val="minor"/>
    </font>
    <font>
      <b/>
      <sz val="14"/>
      <color theme="1"/>
      <name val="Aptos Narrow"/>
      <family val="2"/>
      <scheme val="minor"/>
    </font>
    <font>
      <b/>
      <sz val="18"/>
      <color theme="1"/>
      <name val="Aptos Narrow"/>
      <family val="2"/>
      <scheme val="minor"/>
    </font>
    <font>
      <b/>
      <sz val="11"/>
      <color rgb="FF000000"/>
      <name val="Aptos Narrow"/>
      <family val="2"/>
      <scheme val="minor"/>
    </font>
    <font>
      <b/>
      <sz val="11"/>
      <name val="Aptos Narrow"/>
      <family val="2"/>
      <scheme val="minor"/>
    </font>
    <font>
      <sz val="11"/>
      <name val="Aptos Narrow"/>
      <family val="2"/>
      <scheme val="minor"/>
    </font>
    <font>
      <b/>
      <u/>
      <sz val="11"/>
      <color theme="1"/>
      <name val="Aptos Narrow"/>
      <family val="2"/>
      <scheme val="minor"/>
    </font>
    <font>
      <b/>
      <sz val="10"/>
      <name val="Aptos Narrow"/>
      <family val="2"/>
      <scheme val="minor"/>
    </font>
    <font>
      <b/>
      <i/>
      <u/>
      <sz val="11"/>
      <name val="Aptos Narrow"/>
      <family val="2"/>
      <scheme val="minor"/>
    </font>
    <font>
      <u/>
      <sz val="11"/>
      <color theme="1"/>
      <name val="Aptos Narrow"/>
      <family val="2"/>
      <scheme val="minor"/>
    </font>
    <font>
      <sz val="11"/>
      <color theme="1"/>
      <name val="Aptos Display"/>
      <family val="2"/>
      <scheme val="major"/>
    </font>
    <font>
      <b/>
      <sz val="12"/>
      <color theme="1"/>
      <name val="Arial"/>
      <family val="2"/>
    </font>
    <font>
      <b/>
      <sz val="11"/>
      <color theme="1"/>
      <name val="Arial"/>
      <family val="2"/>
    </font>
    <font>
      <sz val="11"/>
      <color theme="1"/>
      <name val="Arial"/>
      <family val="2"/>
    </font>
  </fonts>
  <fills count="7">
    <fill>
      <patternFill patternType="none"/>
    </fill>
    <fill>
      <patternFill patternType="gray125"/>
    </fill>
    <fill>
      <patternFill patternType="solid">
        <fgColor theme="1"/>
        <bgColor indexed="64"/>
      </patternFill>
    </fill>
    <fill>
      <patternFill patternType="solid">
        <fgColor rgb="FFFFFF00"/>
        <bgColor indexed="64"/>
      </patternFill>
    </fill>
    <fill>
      <patternFill patternType="solid">
        <fgColor rgb="FF92D050"/>
        <bgColor indexed="64"/>
      </patternFill>
    </fill>
    <fill>
      <patternFill patternType="solid">
        <fgColor theme="0"/>
        <bgColor indexed="64"/>
      </patternFill>
    </fill>
    <fill>
      <patternFill patternType="solid">
        <fgColor theme="9" tint="0.39997558519241921"/>
        <bgColor indexed="64"/>
      </patternFill>
    </fill>
  </fills>
  <borders count="26">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style="thin">
        <color indexed="64"/>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cellStyleXfs>
  <cellXfs count="264">
    <xf numFmtId="0" fontId="0" fillId="0" borderId="0" xfId="0"/>
    <xf numFmtId="0" fontId="0" fillId="0" borderId="0" xfId="0" applyAlignment="1">
      <alignment horizontal="center"/>
    </xf>
    <xf numFmtId="0" fontId="0" fillId="0" borderId="0" xfId="0" applyAlignment="1">
      <alignment vertical="center"/>
    </xf>
    <xf numFmtId="2" fontId="7" fillId="0" borderId="0" xfId="0" applyNumberFormat="1" applyFont="1" applyAlignment="1">
      <alignment horizontal="center"/>
    </xf>
    <xf numFmtId="0" fontId="0" fillId="0" borderId="0" xfId="0" applyAlignment="1">
      <alignment horizontal="left"/>
    </xf>
    <xf numFmtId="0" fontId="3" fillId="0" borderId="0" xfId="0" applyFont="1"/>
    <xf numFmtId="0" fontId="0" fillId="0" borderId="12" xfId="0" applyBorder="1"/>
    <xf numFmtId="0" fontId="0" fillId="0" borderId="6" xfId="0" applyBorder="1"/>
    <xf numFmtId="0" fontId="0" fillId="0" borderId="7" xfId="0" applyBorder="1"/>
    <xf numFmtId="0" fontId="0" fillId="0" borderId="2" xfId="0" applyBorder="1"/>
    <xf numFmtId="0" fontId="0" fillId="0" borderId="13" xfId="0" applyBorder="1"/>
    <xf numFmtId="0" fontId="0" fillId="0" borderId="4" xfId="0" applyBorder="1"/>
    <xf numFmtId="0" fontId="0" fillId="0" borderId="8" xfId="0" applyBorder="1"/>
    <xf numFmtId="0" fontId="0" fillId="0" borderId="10" xfId="0" applyBorder="1"/>
    <xf numFmtId="0" fontId="0" fillId="0" borderId="14" xfId="0" applyBorder="1"/>
    <xf numFmtId="0" fontId="9" fillId="0" borderId="0" xfId="0" applyFont="1" applyAlignment="1">
      <alignment vertical="center"/>
    </xf>
    <xf numFmtId="0" fontId="10" fillId="4" borderId="1" xfId="0" applyFont="1" applyFill="1" applyBorder="1" applyAlignment="1">
      <alignment horizontal="center" vertical="center" wrapText="1"/>
    </xf>
    <xf numFmtId="0" fontId="3" fillId="0" borderId="0" xfId="0" applyFont="1" applyAlignment="1">
      <alignment wrapText="1"/>
    </xf>
    <xf numFmtId="0" fontId="3" fillId="4" borderId="1" xfId="0" applyFont="1" applyFill="1" applyBorder="1" applyAlignment="1">
      <alignment horizontal="center"/>
    </xf>
    <xf numFmtId="0" fontId="10" fillId="0" borderId="0" xfId="0" applyFont="1" applyAlignment="1">
      <alignment vertical="center" wrapText="1"/>
    </xf>
    <xf numFmtId="0" fontId="11" fillId="0" borderId="0" xfId="0" applyFont="1" applyAlignment="1">
      <alignment vertical="center" wrapText="1"/>
    </xf>
    <xf numFmtId="0" fontId="0" fillId="3" borderId="7" xfId="0" applyFill="1" applyBorder="1" applyAlignment="1">
      <alignment horizontal="center"/>
    </xf>
    <xf numFmtId="0" fontId="12" fillId="5" borderId="1" xfId="0" applyFont="1" applyFill="1" applyBorder="1" applyAlignment="1">
      <alignment horizontal="center"/>
    </xf>
    <xf numFmtId="0" fontId="1" fillId="0" borderId="0" xfId="0" applyFont="1" applyAlignment="1">
      <alignment wrapText="1"/>
    </xf>
    <xf numFmtId="0" fontId="3" fillId="0" borderId="2" xfId="0" applyFont="1" applyBorder="1"/>
    <xf numFmtId="0" fontId="3" fillId="0" borderId="13" xfId="0" applyFont="1" applyBorder="1"/>
    <xf numFmtId="0" fontId="3" fillId="0" borderId="4" xfId="0" applyFont="1" applyBorder="1"/>
    <xf numFmtId="0" fontId="3" fillId="0" borderId="8" xfId="0" applyFont="1" applyBorder="1"/>
    <xf numFmtId="0" fontId="3" fillId="0" borderId="12" xfId="0" applyFont="1" applyBorder="1"/>
    <xf numFmtId="0" fontId="0" fillId="0" borderId="0" xfId="0" applyAlignment="1">
      <alignment horizontal="center" vertical="center"/>
    </xf>
    <xf numFmtId="0" fontId="3" fillId="0" borderId="1" xfId="0" applyFont="1" applyBorder="1"/>
    <xf numFmtId="0" fontId="17" fillId="0" borderId="0" xfId="0" applyFont="1"/>
    <xf numFmtId="0" fontId="0" fillId="0" borderId="6" xfId="0" applyBorder="1" applyAlignment="1">
      <alignment horizontal="center"/>
    </xf>
    <xf numFmtId="0" fontId="0" fillId="0" borderId="3" xfId="0" applyBorder="1" applyAlignment="1">
      <alignment horizontal="center"/>
    </xf>
    <xf numFmtId="0" fontId="0" fillId="0" borderId="13" xfId="0" applyBorder="1" applyAlignment="1">
      <alignment horizontal="center"/>
    </xf>
    <xf numFmtId="0" fontId="0" fillId="0" borderId="1" xfId="0" applyBorder="1"/>
    <xf numFmtId="0" fontId="12" fillId="5" borderId="1" xfId="0" applyFont="1" applyFill="1" applyBorder="1" applyAlignment="1">
      <alignment horizontal="center" vertical="center"/>
    </xf>
    <xf numFmtId="0" fontId="10" fillId="4" borderId="11" xfId="0" applyFont="1" applyFill="1" applyBorder="1" applyAlignment="1">
      <alignment horizontal="center" vertical="center" wrapText="1"/>
    </xf>
    <xf numFmtId="0" fontId="0" fillId="0" borderId="1" xfId="0" applyBorder="1" applyAlignment="1">
      <alignment horizontal="center"/>
    </xf>
    <xf numFmtId="0" fontId="0" fillId="0" borderId="9" xfId="0" applyBorder="1" applyAlignment="1">
      <alignment horizontal="center"/>
    </xf>
    <xf numFmtId="0" fontId="19" fillId="0" borderId="0" xfId="0" applyFont="1" applyAlignment="1">
      <alignment vertical="center"/>
    </xf>
    <xf numFmtId="0" fontId="19" fillId="0" borderId="1" xfId="0" applyFont="1" applyBorder="1" applyAlignment="1">
      <alignment vertical="center"/>
    </xf>
    <xf numFmtId="0" fontId="8" fillId="0" borderId="1" xfId="0" applyFont="1" applyBorder="1" applyAlignment="1">
      <alignment vertical="center"/>
    </xf>
    <xf numFmtId="0" fontId="8" fillId="0" borderId="0" xfId="0" applyFont="1" applyAlignment="1">
      <alignment vertical="center"/>
    </xf>
    <xf numFmtId="0" fontId="1" fillId="0" borderId="1" xfId="0" applyFont="1" applyBorder="1" applyAlignment="1">
      <alignment vertical="center"/>
    </xf>
    <xf numFmtId="0" fontId="1" fillId="0" borderId="0" xfId="0" applyFont="1" applyAlignment="1">
      <alignment vertical="center"/>
    </xf>
    <xf numFmtId="0" fontId="1" fillId="0" borderId="9" xfId="0" applyFont="1" applyBorder="1" applyAlignment="1">
      <alignment vertical="center"/>
    </xf>
    <xf numFmtId="0" fontId="19" fillId="0" borderId="9" xfId="0" applyFont="1" applyBorder="1" applyAlignment="1">
      <alignment vertical="center"/>
    </xf>
    <xf numFmtId="0" fontId="1" fillId="0" borderId="0" xfId="0" applyFont="1" applyAlignment="1">
      <alignment vertical="center" wrapText="1"/>
    </xf>
    <xf numFmtId="0" fontId="1" fillId="0" borderId="1" xfId="0" applyFont="1" applyBorder="1" applyAlignment="1">
      <alignment vertical="center" wrapText="1"/>
    </xf>
    <xf numFmtId="0" fontId="12" fillId="0" borderId="1" xfId="0" applyFont="1" applyBorder="1" applyAlignment="1">
      <alignment horizontal="center"/>
    </xf>
    <xf numFmtId="0" fontId="12" fillId="0" borderId="11" xfId="0" applyFont="1" applyBorder="1" applyAlignment="1">
      <alignment horizontal="center"/>
    </xf>
    <xf numFmtId="0" fontId="12" fillId="0" borderId="1" xfId="0" applyFont="1" applyBorder="1" applyAlignment="1">
      <alignment horizontal="center" vertical="center" wrapText="1"/>
    </xf>
    <xf numFmtId="0" fontId="8" fillId="0" borderId="9" xfId="0" applyFont="1" applyBorder="1" applyAlignment="1">
      <alignment vertical="center"/>
    </xf>
    <xf numFmtId="0" fontId="0" fillId="0" borderId="3" xfId="0" applyBorder="1"/>
    <xf numFmtId="9" fontId="0" fillId="0" borderId="2" xfId="0" applyNumberFormat="1" applyBorder="1"/>
    <xf numFmtId="9" fontId="0" fillId="0" borderId="0" xfId="0" applyNumberFormat="1"/>
    <xf numFmtId="0" fontId="17" fillId="0" borderId="0" xfId="0" applyFont="1" applyAlignment="1">
      <alignment horizontal="center"/>
    </xf>
    <xf numFmtId="2" fontId="20" fillId="0" borderId="0" xfId="0" applyNumberFormat="1" applyFont="1" applyAlignment="1">
      <alignment horizontal="center"/>
    </xf>
    <xf numFmtId="0" fontId="9" fillId="0" borderId="0" xfId="0" applyFont="1" applyAlignment="1">
      <alignment horizontal="left" vertical="center"/>
    </xf>
    <xf numFmtId="0" fontId="12" fillId="0" borderId="1" xfId="0" applyFont="1" applyBorder="1" applyAlignment="1">
      <alignment horizontal="center" vertical="center"/>
    </xf>
    <xf numFmtId="2" fontId="0" fillId="0" borderId="0" xfId="0" applyNumberFormat="1"/>
    <xf numFmtId="0" fontId="12" fillId="5" borderId="11" xfId="0" applyFont="1" applyFill="1" applyBorder="1" applyAlignment="1">
      <alignment horizontal="center" vertical="center"/>
    </xf>
    <xf numFmtId="0" fontId="0" fillId="0" borderId="16" xfId="0" applyBorder="1" applyAlignment="1">
      <alignment horizontal="center"/>
    </xf>
    <xf numFmtId="0" fontId="0" fillId="0" borderId="17" xfId="0" applyBorder="1" applyAlignment="1">
      <alignment horizontal="center"/>
    </xf>
    <xf numFmtId="0" fontId="0" fillId="0" borderId="18" xfId="0" applyBorder="1" applyAlignment="1">
      <alignment horizontal="center"/>
    </xf>
    <xf numFmtId="0" fontId="0" fillId="0" borderId="19" xfId="0" applyBorder="1" applyAlignment="1">
      <alignment horizontal="center"/>
    </xf>
    <xf numFmtId="0" fontId="0" fillId="0" borderId="20" xfId="0" applyBorder="1" applyAlignment="1">
      <alignment horizontal="center"/>
    </xf>
    <xf numFmtId="0" fontId="0" fillId="0" borderId="21" xfId="0" applyBorder="1" applyAlignment="1">
      <alignment horizontal="center"/>
    </xf>
    <xf numFmtId="0" fontId="15" fillId="6" borderId="1" xfId="0" applyFont="1" applyFill="1" applyBorder="1" applyAlignment="1">
      <alignment horizontal="center" vertical="center"/>
    </xf>
    <xf numFmtId="0" fontId="16" fillId="0" borderId="1" xfId="0" applyFont="1" applyBorder="1" applyAlignment="1">
      <alignment horizontal="center" vertical="center" wrapText="1"/>
    </xf>
    <xf numFmtId="0" fontId="3" fillId="0" borderId="11" xfId="0" applyFont="1" applyBorder="1" applyAlignment="1">
      <alignment horizontal="center" vertical="center"/>
    </xf>
    <xf numFmtId="0" fontId="3" fillId="0" borderId="15" xfId="0" applyFont="1" applyBorder="1" applyAlignment="1">
      <alignment horizontal="center" vertical="center"/>
    </xf>
    <xf numFmtId="0" fontId="3" fillId="0" borderId="9" xfId="0" applyFont="1" applyBorder="1" applyAlignment="1">
      <alignment horizontal="center" vertical="center"/>
    </xf>
    <xf numFmtId="0" fontId="3" fillId="6" borderId="11" xfId="0" applyFont="1" applyFill="1" applyBorder="1" applyAlignment="1">
      <alignment horizontal="center" vertical="center"/>
    </xf>
    <xf numFmtId="0" fontId="3" fillId="6" borderId="15" xfId="0" applyFont="1" applyFill="1" applyBorder="1" applyAlignment="1">
      <alignment horizontal="center" vertical="center"/>
    </xf>
    <xf numFmtId="0" fontId="3" fillId="6" borderId="9" xfId="0" applyFont="1" applyFill="1" applyBorder="1" applyAlignment="1">
      <alignment horizontal="center" vertical="center"/>
    </xf>
    <xf numFmtId="0" fontId="9" fillId="0" borderId="0" xfId="0" applyFont="1" applyAlignment="1">
      <alignment horizontal="center" vertical="center" wrapText="1"/>
    </xf>
    <xf numFmtId="0" fontId="0" fillId="0" borderId="1" xfId="0" applyBorder="1" applyAlignment="1">
      <alignment horizontal="center" vertical="center"/>
    </xf>
    <xf numFmtId="0" fontId="0" fillId="0" borderId="1" xfId="0" applyBorder="1" applyAlignment="1">
      <alignment horizontal="center" vertical="center" wrapText="1"/>
    </xf>
    <xf numFmtId="14" fontId="0" fillId="0" borderId="1" xfId="0" applyNumberFormat="1" applyBorder="1" applyAlignment="1">
      <alignment horizontal="center" vertical="center" wrapText="1"/>
    </xf>
    <xf numFmtId="0" fontId="0" fillId="0" borderId="5" xfId="0" applyBorder="1" applyAlignment="1">
      <alignment horizontal="center" vertical="center"/>
    </xf>
    <xf numFmtId="0" fontId="0" fillId="0" borderId="6" xfId="0" applyBorder="1" applyAlignment="1">
      <alignment horizontal="center" vertical="center"/>
    </xf>
    <xf numFmtId="0" fontId="0" fillId="0" borderId="7" xfId="0" applyBorder="1" applyAlignment="1">
      <alignment horizontal="center" vertical="center"/>
    </xf>
    <xf numFmtId="0" fontId="1" fillId="2" borderId="1" xfId="0" applyFont="1" applyFill="1" applyBorder="1" applyAlignment="1">
      <alignment horizontal="center" vertical="center"/>
    </xf>
    <xf numFmtId="0" fontId="4" fillId="0" borderId="1" xfId="0" applyFont="1" applyBorder="1" applyAlignment="1">
      <alignment horizontal="center" vertical="center" wrapText="1"/>
    </xf>
    <xf numFmtId="0" fontId="0" fillId="0" borderId="0" xfId="0" applyAlignment="1">
      <alignment horizontal="center" vertical="center"/>
    </xf>
    <xf numFmtId="0" fontId="0" fillId="0" borderId="5" xfId="0"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1" fillId="2" borderId="4" xfId="0" applyFont="1" applyFill="1" applyBorder="1" applyAlignment="1">
      <alignment horizontal="center" wrapText="1"/>
    </xf>
    <xf numFmtId="0" fontId="1" fillId="2" borderId="0" xfId="0" applyFont="1" applyFill="1" applyAlignment="1">
      <alignment horizontal="center" wrapText="1"/>
    </xf>
    <xf numFmtId="0" fontId="9" fillId="4" borderId="1" xfId="0" applyFont="1" applyFill="1" applyBorder="1" applyAlignment="1">
      <alignment horizontal="center" vertical="center" wrapText="1"/>
    </xf>
    <xf numFmtId="0" fontId="9" fillId="4" borderId="5" xfId="0" applyFont="1" applyFill="1" applyBorder="1" applyAlignment="1">
      <alignment horizontal="center" vertical="center" wrapText="1"/>
    </xf>
    <xf numFmtId="0" fontId="9" fillId="4" borderId="6" xfId="0" applyFont="1" applyFill="1" applyBorder="1" applyAlignment="1">
      <alignment horizontal="center" vertical="center" wrapText="1"/>
    </xf>
    <xf numFmtId="0" fontId="9" fillId="4" borderId="7" xfId="0" applyFont="1" applyFill="1" applyBorder="1" applyAlignment="1">
      <alignment horizontal="center" vertical="center" wrapText="1"/>
    </xf>
    <xf numFmtId="0" fontId="9" fillId="4" borderId="1" xfId="0" applyFont="1" applyFill="1" applyBorder="1" applyAlignment="1">
      <alignment horizontal="center" vertical="center"/>
    </xf>
    <xf numFmtId="0" fontId="9" fillId="4" borderId="5" xfId="0" applyFont="1" applyFill="1" applyBorder="1" applyAlignment="1">
      <alignment horizontal="center" vertical="center"/>
    </xf>
    <xf numFmtId="0" fontId="4" fillId="0" borderId="0" xfId="0" applyFont="1" applyAlignment="1">
      <alignment horizontal="center" vertical="center"/>
    </xf>
    <xf numFmtId="0" fontId="1" fillId="2" borderId="1" xfId="0" applyFont="1" applyFill="1" applyBorder="1" applyAlignment="1">
      <alignment horizontal="center" wrapText="1"/>
    </xf>
    <xf numFmtId="0" fontId="0" fillId="0" borderId="3" xfId="0" applyBorder="1" applyAlignment="1">
      <alignment horizontal="center" vertical="center"/>
    </xf>
    <xf numFmtId="0" fontId="0" fillId="0" borderId="2" xfId="0" applyBorder="1" applyAlignment="1">
      <alignment horizontal="center" vertical="center"/>
    </xf>
    <xf numFmtId="0" fontId="0" fillId="0" borderId="13" xfId="0" applyBorder="1" applyAlignment="1">
      <alignment horizontal="center" vertical="center"/>
    </xf>
    <xf numFmtId="0" fontId="0" fillId="0" borderId="4" xfId="0" applyBorder="1" applyAlignment="1">
      <alignment horizontal="center" vertical="center"/>
    </xf>
    <xf numFmtId="0" fontId="0" fillId="0" borderId="8" xfId="0" applyBorder="1" applyAlignment="1">
      <alignment horizontal="center" vertical="center"/>
    </xf>
    <xf numFmtId="0" fontId="0" fillId="0" borderId="10" xfId="0" applyBorder="1" applyAlignment="1">
      <alignment horizontal="center" vertical="center"/>
    </xf>
    <xf numFmtId="0" fontId="0" fillId="0" borderId="12" xfId="0" applyBorder="1" applyAlignment="1">
      <alignment horizontal="center" vertical="center"/>
    </xf>
    <xf numFmtId="0" fontId="0" fillId="0" borderId="14" xfId="0" applyBorder="1" applyAlignment="1">
      <alignment horizontal="center" vertical="center"/>
    </xf>
    <xf numFmtId="0" fontId="0" fillId="0" borderId="3" xfId="0" applyBorder="1" applyAlignment="1">
      <alignment horizontal="center"/>
    </xf>
    <xf numFmtId="0" fontId="0" fillId="0" borderId="2" xfId="0" applyBorder="1" applyAlignment="1">
      <alignment horizontal="center"/>
    </xf>
    <xf numFmtId="0" fontId="0" fillId="0" borderId="13" xfId="0" applyBorder="1" applyAlignment="1">
      <alignment horizontal="center"/>
    </xf>
    <xf numFmtId="0" fontId="0" fillId="0" borderId="4" xfId="0" applyBorder="1" applyAlignment="1">
      <alignment horizontal="center"/>
    </xf>
    <xf numFmtId="0" fontId="0" fillId="0" borderId="0" xfId="0" applyAlignment="1">
      <alignment horizontal="center"/>
    </xf>
    <xf numFmtId="0" fontId="0" fillId="0" borderId="8" xfId="0" applyBorder="1" applyAlignment="1">
      <alignment horizontal="center"/>
    </xf>
    <xf numFmtId="0" fontId="0" fillId="0" borderId="10" xfId="0" applyBorder="1" applyAlignment="1">
      <alignment horizontal="center"/>
    </xf>
    <xf numFmtId="0" fontId="0" fillId="0" borderId="12" xfId="0" applyBorder="1" applyAlignment="1">
      <alignment horizontal="center"/>
    </xf>
    <xf numFmtId="0" fontId="0" fillId="0" borderId="14" xfId="0" applyBorder="1" applyAlignment="1">
      <alignment horizontal="center"/>
    </xf>
    <xf numFmtId="0" fontId="0" fillId="0" borderId="1" xfId="0" applyBorder="1" applyAlignment="1">
      <alignment horizontal="center"/>
    </xf>
    <xf numFmtId="0" fontId="8" fillId="2" borderId="3" xfId="0" applyFont="1" applyFill="1" applyBorder="1" applyAlignment="1">
      <alignment horizontal="center" vertical="center"/>
    </xf>
    <xf numFmtId="0" fontId="8" fillId="2" borderId="2" xfId="0" applyFont="1" applyFill="1" applyBorder="1" applyAlignment="1">
      <alignment horizontal="center" vertical="center"/>
    </xf>
    <xf numFmtId="0" fontId="8" fillId="2" borderId="13" xfId="0" applyFont="1" applyFill="1" applyBorder="1" applyAlignment="1">
      <alignment horizontal="center" vertical="center"/>
    </xf>
    <xf numFmtId="0" fontId="8" fillId="2" borderId="4" xfId="0" applyFont="1" applyFill="1" applyBorder="1" applyAlignment="1">
      <alignment horizontal="center" vertical="center"/>
    </xf>
    <xf numFmtId="0" fontId="8" fillId="2" borderId="0" xfId="0" applyFont="1" applyFill="1" applyAlignment="1">
      <alignment horizontal="center" vertical="center"/>
    </xf>
    <xf numFmtId="0" fontId="8" fillId="2" borderId="8" xfId="0" applyFont="1" applyFill="1" applyBorder="1" applyAlignment="1">
      <alignment horizontal="center" vertical="center"/>
    </xf>
    <xf numFmtId="0" fontId="8" fillId="2" borderId="14" xfId="0" applyFont="1" applyFill="1" applyBorder="1" applyAlignment="1">
      <alignment horizontal="center" vertical="center"/>
    </xf>
    <xf numFmtId="0" fontId="11" fillId="4" borderId="5" xfId="0" applyFont="1" applyFill="1" applyBorder="1" applyAlignment="1">
      <alignment horizontal="center" vertical="center" wrapText="1"/>
    </xf>
    <xf numFmtId="0" fontId="11" fillId="4" borderId="6" xfId="0" applyFont="1" applyFill="1" applyBorder="1" applyAlignment="1">
      <alignment horizontal="center" vertical="center" wrapText="1"/>
    </xf>
    <xf numFmtId="0" fontId="11" fillId="4" borderId="7" xfId="0" applyFont="1" applyFill="1" applyBorder="1" applyAlignment="1">
      <alignment horizontal="center" vertical="center" wrapText="1"/>
    </xf>
    <xf numFmtId="0" fontId="1" fillId="2" borderId="10" xfId="0" applyFont="1" applyFill="1" applyBorder="1" applyAlignment="1">
      <alignment horizontal="center" wrapText="1"/>
    </xf>
    <xf numFmtId="0" fontId="1" fillId="2" borderId="12" xfId="0" applyFont="1" applyFill="1" applyBorder="1" applyAlignment="1">
      <alignment horizontal="center" wrapText="1"/>
    </xf>
    <xf numFmtId="0" fontId="10" fillId="4" borderId="1" xfId="0" applyFont="1" applyFill="1" applyBorder="1" applyAlignment="1">
      <alignment horizontal="center" vertical="center" wrapText="1"/>
    </xf>
    <xf numFmtId="0" fontId="10" fillId="4" borderId="5" xfId="0" applyFont="1" applyFill="1" applyBorder="1" applyAlignment="1">
      <alignment horizontal="center" vertical="center" wrapText="1"/>
    </xf>
    <xf numFmtId="0" fontId="10" fillId="4" borderId="7" xfId="0" applyFont="1" applyFill="1" applyBorder="1" applyAlignment="1">
      <alignment horizontal="center" vertical="center" wrapText="1"/>
    </xf>
    <xf numFmtId="0" fontId="11" fillId="4" borderId="1" xfId="0" applyFont="1" applyFill="1" applyBorder="1" applyAlignment="1">
      <alignment horizontal="center" vertical="center" wrapText="1"/>
    </xf>
    <xf numFmtId="14" fontId="0" fillId="0" borderId="5" xfId="0" applyNumberFormat="1" applyBorder="1" applyAlignment="1">
      <alignment horizontal="center"/>
    </xf>
    <xf numFmtId="0" fontId="19" fillId="0" borderId="3" xfId="0" applyFont="1" applyBorder="1" applyAlignment="1">
      <alignment horizontal="center" vertical="center"/>
    </xf>
    <xf numFmtId="0" fontId="19" fillId="0" borderId="2" xfId="0" applyFont="1" applyBorder="1" applyAlignment="1">
      <alignment horizontal="center" vertical="center"/>
    </xf>
    <xf numFmtId="0" fontId="19" fillId="0" borderId="13" xfId="0" applyFont="1" applyBorder="1" applyAlignment="1">
      <alignment horizontal="center" vertical="center"/>
    </xf>
    <xf numFmtId="0" fontId="0" fillId="0" borderId="9" xfId="0" applyBorder="1" applyAlignment="1">
      <alignment horizontal="center"/>
    </xf>
    <xf numFmtId="2" fontId="7" fillId="2" borderId="9" xfId="0" applyNumberFormat="1" applyFont="1" applyFill="1" applyBorder="1" applyAlignment="1">
      <alignment horizontal="center"/>
    </xf>
    <xf numFmtId="0" fontId="19" fillId="2" borderId="3" xfId="0" applyFont="1" applyFill="1" applyBorder="1" applyAlignment="1">
      <alignment horizontal="center" vertical="center"/>
    </xf>
    <xf numFmtId="0" fontId="19" fillId="2" borderId="2" xfId="0" applyFont="1" applyFill="1" applyBorder="1" applyAlignment="1">
      <alignment horizontal="center" vertical="center"/>
    </xf>
    <xf numFmtId="0" fontId="19" fillId="2" borderId="13" xfId="0" applyFont="1" applyFill="1" applyBorder="1" applyAlignment="1">
      <alignment horizontal="center" vertical="center"/>
    </xf>
    <xf numFmtId="14" fontId="0" fillId="0" borderId="1" xfId="0" applyNumberFormat="1" applyBorder="1" applyAlignment="1">
      <alignment horizontal="center" vertical="center"/>
    </xf>
    <xf numFmtId="9" fontId="0" fillId="0" borderId="1" xfId="0" applyNumberFormat="1" applyBorder="1" applyAlignment="1">
      <alignment horizontal="center" vertical="center"/>
    </xf>
    <xf numFmtId="0" fontId="3" fillId="0" borderId="1" xfId="0" applyFont="1" applyBorder="1" applyAlignment="1">
      <alignment horizontal="left"/>
    </xf>
    <xf numFmtId="0" fontId="6" fillId="0" borderId="1" xfId="0" applyFont="1" applyBorder="1" applyAlignment="1">
      <alignment horizontal="center"/>
    </xf>
    <xf numFmtId="0" fontId="2" fillId="0" borderId="0" xfId="0" applyFont="1" applyAlignment="1">
      <alignment horizontal="center"/>
    </xf>
    <xf numFmtId="0" fontId="10" fillId="4" borderId="6" xfId="0" applyFont="1" applyFill="1" applyBorder="1" applyAlignment="1">
      <alignment horizontal="center" vertical="center" wrapText="1"/>
    </xf>
    <xf numFmtId="3" fontId="0" fillId="0" borderId="1" xfId="0" applyNumberFormat="1" applyBorder="1" applyAlignment="1">
      <alignment horizontal="center"/>
    </xf>
    <xf numFmtId="0" fontId="3" fillId="4" borderId="1" xfId="0" applyFont="1" applyFill="1" applyBorder="1" applyAlignment="1">
      <alignment horizontal="center"/>
    </xf>
    <xf numFmtId="0" fontId="13" fillId="0" borderId="1" xfId="0" applyFont="1" applyBorder="1" applyAlignment="1">
      <alignment vertical="center"/>
    </xf>
    <xf numFmtId="0" fontId="14" fillId="0" borderId="1" xfId="0" applyFont="1" applyBorder="1" applyAlignment="1">
      <alignment horizontal="center" vertical="center" wrapText="1"/>
    </xf>
    <xf numFmtId="0" fontId="3" fillId="0" borderId="3" xfId="0" applyFont="1" applyBorder="1"/>
    <xf numFmtId="0" fontId="3" fillId="0" borderId="13" xfId="0" applyFont="1" applyBorder="1"/>
    <xf numFmtId="0" fontId="0" fillId="0" borderId="11" xfId="0" applyBorder="1" applyAlignment="1">
      <alignment horizontal="left"/>
    </xf>
    <xf numFmtId="0" fontId="3" fillId="0" borderId="2" xfId="0" applyFont="1" applyBorder="1"/>
    <xf numFmtId="0" fontId="0" fillId="0" borderId="1" xfId="0" applyBorder="1" applyAlignment="1">
      <alignment horizontal="center" wrapText="1"/>
    </xf>
    <xf numFmtId="14" fontId="0" fillId="0" borderId="1" xfId="0" applyNumberFormat="1" applyBorder="1" applyAlignment="1">
      <alignment horizontal="center"/>
    </xf>
    <xf numFmtId="0" fontId="8" fillId="2" borderId="11" xfId="0" applyFont="1" applyFill="1" applyBorder="1" applyAlignment="1">
      <alignment horizontal="center" vertical="center"/>
    </xf>
    <xf numFmtId="0" fontId="8" fillId="2" borderId="1" xfId="0" applyFont="1" applyFill="1" applyBorder="1" applyAlignment="1">
      <alignment horizontal="center" vertical="center"/>
    </xf>
    <xf numFmtId="14" fontId="0" fillId="0" borderId="3" xfId="0" applyNumberFormat="1" applyBorder="1" applyAlignment="1">
      <alignment horizontal="center"/>
    </xf>
    <xf numFmtId="0" fontId="1" fillId="2" borderId="11" xfId="0" applyFont="1" applyFill="1" applyBorder="1" applyAlignment="1">
      <alignment horizontal="center" vertical="center"/>
    </xf>
    <xf numFmtId="0" fontId="0" fillId="0" borderId="5" xfId="0" applyBorder="1" applyAlignment="1">
      <alignment horizontal="center" wrapText="1"/>
    </xf>
    <xf numFmtId="0" fontId="0" fillId="0" borderId="3" xfId="0" applyBorder="1" applyAlignment="1">
      <alignment horizontal="center" vertical="center" wrapText="1"/>
    </xf>
    <xf numFmtId="0" fontId="0" fillId="0" borderId="2" xfId="0" applyBorder="1" applyAlignment="1">
      <alignment horizontal="center" vertical="center" wrapText="1"/>
    </xf>
    <xf numFmtId="0" fontId="0" fillId="0" borderId="13" xfId="0" applyBorder="1" applyAlignment="1">
      <alignment horizontal="center" vertical="center" wrapText="1"/>
    </xf>
    <xf numFmtId="0" fontId="0" fillId="0" borderId="4" xfId="0" applyBorder="1" applyAlignment="1">
      <alignment horizontal="center" vertical="center" wrapText="1"/>
    </xf>
    <xf numFmtId="0" fontId="0" fillId="0" borderId="0" xfId="0" applyAlignment="1">
      <alignment horizontal="center" vertical="center" wrapText="1"/>
    </xf>
    <xf numFmtId="0" fontId="0" fillId="0" borderId="8" xfId="0" applyBorder="1" applyAlignment="1">
      <alignment horizontal="center" vertical="center" wrapText="1"/>
    </xf>
    <xf numFmtId="0" fontId="0" fillId="0" borderId="10" xfId="0" applyBorder="1" applyAlignment="1">
      <alignment horizontal="center" vertical="center" wrapText="1"/>
    </xf>
    <xf numFmtId="0" fontId="0" fillId="0" borderId="12" xfId="0" applyBorder="1" applyAlignment="1">
      <alignment horizontal="center" vertical="center" wrapText="1"/>
    </xf>
    <xf numFmtId="0" fontId="0" fillId="0" borderId="14" xfId="0" applyBorder="1" applyAlignment="1">
      <alignment horizontal="center" vertical="center" wrapText="1"/>
    </xf>
    <xf numFmtId="0" fontId="19" fillId="2" borderId="1" xfId="0" applyFont="1" applyFill="1" applyBorder="1" applyAlignment="1">
      <alignment horizontal="center" vertical="center"/>
    </xf>
    <xf numFmtId="2" fontId="0" fillId="0" borderId="1" xfId="0" applyNumberFormat="1" applyBorder="1" applyAlignment="1">
      <alignment horizontal="center" vertical="center" wrapText="1"/>
    </xf>
    <xf numFmtId="2" fontId="0" fillId="0" borderId="1" xfId="0" applyNumberFormat="1" applyBorder="1" applyAlignment="1">
      <alignment horizontal="center" vertical="center"/>
    </xf>
    <xf numFmtId="0" fontId="0" fillId="0" borderId="5" xfId="0" applyBorder="1" applyAlignment="1">
      <alignment horizontal="center" vertical="center" wrapText="1"/>
    </xf>
    <xf numFmtId="0" fontId="0" fillId="0" borderId="6" xfId="0" applyBorder="1" applyAlignment="1">
      <alignment horizontal="center" vertical="center" wrapText="1"/>
    </xf>
    <xf numFmtId="0" fontId="0" fillId="0" borderId="7" xfId="0" applyBorder="1" applyAlignment="1">
      <alignment horizontal="center" vertical="center" wrapText="1"/>
    </xf>
    <xf numFmtId="14" fontId="0" fillId="0" borderId="5" xfId="0" applyNumberFormat="1" applyBorder="1" applyAlignment="1">
      <alignment horizontal="center" vertical="center" wrapText="1"/>
    </xf>
    <xf numFmtId="14" fontId="0" fillId="0" borderId="6" xfId="0" applyNumberFormat="1" applyBorder="1" applyAlignment="1">
      <alignment horizontal="center" vertical="center" wrapText="1"/>
    </xf>
    <xf numFmtId="14" fontId="0" fillId="0" borderId="7" xfId="0" applyNumberFormat="1" applyBorder="1" applyAlignment="1">
      <alignment horizontal="center" vertical="center" wrapText="1"/>
    </xf>
    <xf numFmtId="0" fontId="16" fillId="0" borderId="5" xfId="0" applyFont="1" applyBorder="1" applyAlignment="1">
      <alignment horizontal="center" vertical="center"/>
    </xf>
    <xf numFmtId="0" fontId="16" fillId="0" borderId="6" xfId="0" applyFont="1" applyBorder="1" applyAlignment="1">
      <alignment horizontal="center" vertical="center"/>
    </xf>
    <xf numFmtId="0" fontId="16" fillId="0" borderId="7" xfId="0" applyFont="1" applyBorder="1" applyAlignment="1">
      <alignment horizontal="center" vertical="center"/>
    </xf>
    <xf numFmtId="0" fontId="19" fillId="0" borderId="1" xfId="0" applyFont="1" applyBorder="1" applyAlignment="1">
      <alignment horizontal="center" vertical="center"/>
    </xf>
    <xf numFmtId="0" fontId="9" fillId="4" borderId="3" xfId="0" applyFont="1" applyFill="1" applyBorder="1" applyAlignment="1">
      <alignment horizontal="center" vertical="center" wrapText="1"/>
    </xf>
    <xf numFmtId="0" fontId="9" fillId="4" borderId="2" xfId="0" applyFont="1" applyFill="1" applyBorder="1" applyAlignment="1">
      <alignment horizontal="center" vertical="center" wrapText="1"/>
    </xf>
    <xf numFmtId="0" fontId="9" fillId="4" borderId="13" xfId="0" applyFont="1" applyFill="1" applyBorder="1" applyAlignment="1">
      <alignment horizontal="center" vertical="center" wrapText="1"/>
    </xf>
    <xf numFmtId="0" fontId="9" fillId="4" borderId="11" xfId="0" applyFont="1" applyFill="1" applyBorder="1" applyAlignment="1">
      <alignment horizontal="center" vertical="center" wrapText="1"/>
    </xf>
    <xf numFmtId="0" fontId="11" fillId="4" borderId="3" xfId="0" applyFont="1" applyFill="1" applyBorder="1" applyAlignment="1">
      <alignment horizontal="center" vertical="center" wrapText="1"/>
    </xf>
    <xf numFmtId="0" fontId="11" fillId="4" borderId="2" xfId="0" applyFont="1" applyFill="1" applyBorder="1" applyAlignment="1">
      <alignment horizontal="center" vertical="center" wrapText="1"/>
    </xf>
    <xf numFmtId="0" fontId="11" fillId="4" borderId="13" xfId="0" applyFont="1" applyFill="1" applyBorder="1" applyAlignment="1">
      <alignment horizontal="center" vertical="center" wrapText="1"/>
    </xf>
    <xf numFmtId="0" fontId="10" fillId="4" borderId="11" xfId="0" applyFont="1" applyFill="1" applyBorder="1" applyAlignment="1">
      <alignment horizontal="center" vertical="center" wrapText="1"/>
    </xf>
    <xf numFmtId="0" fontId="10" fillId="4" borderId="3" xfId="0" applyFont="1" applyFill="1" applyBorder="1" applyAlignment="1">
      <alignment horizontal="center" vertical="center" wrapText="1"/>
    </xf>
    <xf numFmtId="0" fontId="10" fillId="4" borderId="13" xfId="0" applyFont="1" applyFill="1" applyBorder="1" applyAlignment="1">
      <alignment horizontal="center" vertical="center" wrapText="1"/>
    </xf>
    <xf numFmtId="0" fontId="9" fillId="4" borderId="11" xfId="0" applyFont="1" applyFill="1" applyBorder="1" applyAlignment="1">
      <alignment horizontal="center" vertical="center"/>
    </xf>
    <xf numFmtId="0" fontId="11" fillId="4" borderId="11" xfId="0" applyFont="1" applyFill="1" applyBorder="1" applyAlignment="1">
      <alignment horizontal="center" vertical="center" wrapText="1"/>
    </xf>
    <xf numFmtId="0" fontId="2" fillId="0" borderId="3" xfId="0" applyFont="1" applyBorder="1" applyAlignment="1">
      <alignment horizontal="center" vertical="center"/>
    </xf>
    <xf numFmtId="0" fontId="2" fillId="0" borderId="2" xfId="0" applyFont="1" applyBorder="1" applyAlignment="1">
      <alignment horizontal="center" vertical="center"/>
    </xf>
    <xf numFmtId="0" fontId="2" fillId="0" borderId="13" xfId="0" applyFont="1" applyBorder="1" applyAlignment="1">
      <alignment horizontal="center" vertical="center"/>
    </xf>
    <xf numFmtId="0" fontId="2" fillId="0" borderId="10" xfId="0" applyFont="1" applyBorder="1" applyAlignment="1">
      <alignment horizontal="center" vertical="center"/>
    </xf>
    <xf numFmtId="0" fontId="2" fillId="0" borderId="12" xfId="0" applyFont="1" applyBorder="1" applyAlignment="1">
      <alignment horizontal="center" vertical="center"/>
    </xf>
    <xf numFmtId="0" fontId="2" fillId="0" borderId="14" xfId="0" applyFont="1" applyBorder="1" applyAlignment="1">
      <alignment horizontal="center" vertical="center"/>
    </xf>
    <xf numFmtId="0" fontId="16" fillId="0" borderId="1" xfId="0" applyFont="1" applyBorder="1" applyAlignment="1">
      <alignment horizontal="center" vertical="center"/>
    </xf>
    <xf numFmtId="0" fontId="9" fillId="4" borderId="5" xfId="0" applyFont="1" applyFill="1" applyBorder="1" applyAlignment="1">
      <alignment horizontal="left" vertical="center" wrapText="1"/>
    </xf>
    <xf numFmtId="0" fontId="9" fillId="4" borderId="6" xfId="0" applyFont="1" applyFill="1" applyBorder="1" applyAlignment="1">
      <alignment horizontal="left" vertical="center" wrapText="1"/>
    </xf>
    <xf numFmtId="0" fontId="9" fillId="4" borderId="7" xfId="0" applyFont="1" applyFill="1" applyBorder="1" applyAlignment="1">
      <alignment horizontal="left" vertical="center" wrapText="1"/>
    </xf>
    <xf numFmtId="0" fontId="17" fillId="0" borderId="1" xfId="0" applyFont="1" applyBorder="1" applyAlignment="1">
      <alignment horizontal="center" vertical="center" wrapText="1"/>
    </xf>
    <xf numFmtId="0" fontId="17" fillId="0" borderId="1" xfId="0" applyFont="1" applyBorder="1" applyAlignment="1">
      <alignment horizontal="center" vertical="center"/>
    </xf>
    <xf numFmtId="0" fontId="0" fillId="0" borderId="4" xfId="0" applyBorder="1" applyAlignment="1">
      <alignment horizontal="left" wrapText="1"/>
    </xf>
    <xf numFmtId="0" fontId="0" fillId="0" borderId="0" xfId="0" applyAlignment="1">
      <alignment horizontal="left" wrapText="1"/>
    </xf>
    <xf numFmtId="0" fontId="0" fillId="0" borderId="10" xfId="0" applyBorder="1" applyAlignment="1">
      <alignment horizontal="left" wrapText="1"/>
    </xf>
    <xf numFmtId="0" fontId="0" fillId="0" borderId="12" xfId="0" applyBorder="1" applyAlignment="1">
      <alignment horizontal="left" wrapText="1"/>
    </xf>
    <xf numFmtId="14" fontId="0" fillId="0" borderId="3" xfId="0" applyNumberFormat="1" applyBorder="1" applyAlignment="1">
      <alignment horizontal="center" vertical="center"/>
    </xf>
    <xf numFmtId="14" fontId="0" fillId="0" borderId="2" xfId="0" applyNumberFormat="1" applyBorder="1" applyAlignment="1">
      <alignment horizontal="center" vertical="center"/>
    </xf>
    <xf numFmtId="14" fontId="0" fillId="0" borderId="13" xfId="0" applyNumberFormat="1" applyBorder="1" applyAlignment="1">
      <alignment horizontal="center" vertical="center"/>
    </xf>
    <xf numFmtId="14" fontId="0" fillId="0" borderId="4" xfId="0" applyNumberFormat="1" applyBorder="1" applyAlignment="1">
      <alignment horizontal="center" vertical="center"/>
    </xf>
    <xf numFmtId="14" fontId="0" fillId="0" borderId="0" xfId="0" applyNumberFormat="1" applyAlignment="1">
      <alignment horizontal="center" vertical="center"/>
    </xf>
    <xf numFmtId="14" fontId="0" fillId="0" borderId="8" xfId="0" applyNumberFormat="1" applyBorder="1" applyAlignment="1">
      <alignment horizontal="center" vertical="center"/>
    </xf>
    <xf numFmtId="14" fontId="0" fillId="0" borderId="10" xfId="0" applyNumberFormat="1" applyBorder="1" applyAlignment="1">
      <alignment horizontal="center" vertical="center"/>
    </xf>
    <xf numFmtId="14" fontId="0" fillId="0" borderId="12" xfId="0" applyNumberFormat="1" applyBorder="1" applyAlignment="1">
      <alignment horizontal="center" vertical="center"/>
    </xf>
    <xf numFmtId="14" fontId="0" fillId="0" borderId="14" xfId="0" applyNumberFormat="1" applyBorder="1" applyAlignment="1">
      <alignment horizontal="center" vertical="center"/>
    </xf>
    <xf numFmtId="0" fontId="3" fillId="0" borderId="1" xfId="0" applyFont="1" applyBorder="1" applyAlignment="1">
      <alignment horizontal="center" vertical="center" wrapText="1"/>
    </xf>
    <xf numFmtId="0" fontId="3" fillId="0" borderId="1" xfId="0" applyFont="1" applyBorder="1" applyAlignment="1">
      <alignment horizontal="center" vertical="center"/>
    </xf>
    <xf numFmtId="0" fontId="0" fillId="0" borderId="3" xfId="0" applyBorder="1" applyAlignment="1">
      <alignment horizontal="center" wrapText="1"/>
    </xf>
    <xf numFmtId="0" fontId="0" fillId="0" borderId="2" xfId="0" applyBorder="1" applyAlignment="1">
      <alignment horizontal="center" wrapText="1"/>
    </xf>
    <xf numFmtId="0" fontId="0" fillId="0" borderId="13" xfId="0" applyBorder="1" applyAlignment="1">
      <alignment horizontal="center" wrapText="1"/>
    </xf>
    <xf numFmtId="0" fontId="0" fillId="0" borderId="4" xfId="0" applyBorder="1" applyAlignment="1">
      <alignment horizontal="center" wrapText="1"/>
    </xf>
    <xf numFmtId="0" fontId="0" fillId="0" borderId="0" xfId="0" applyAlignment="1">
      <alignment horizontal="center" wrapText="1"/>
    </xf>
    <xf numFmtId="0" fontId="0" fillId="0" borderId="8" xfId="0" applyBorder="1" applyAlignment="1">
      <alignment horizontal="center" wrapText="1"/>
    </xf>
    <xf numFmtId="0" fontId="0" fillId="0" borderId="10" xfId="0" applyBorder="1" applyAlignment="1">
      <alignment horizontal="center" wrapText="1"/>
    </xf>
    <xf numFmtId="0" fontId="0" fillId="0" borderId="12" xfId="0" applyBorder="1" applyAlignment="1">
      <alignment horizontal="center" wrapText="1"/>
    </xf>
    <xf numFmtId="0" fontId="0" fillId="0" borderId="14" xfId="0" applyBorder="1" applyAlignment="1">
      <alignment horizontal="center" wrapText="1"/>
    </xf>
    <xf numFmtId="0" fontId="0" fillId="0" borderId="22" xfId="0" applyBorder="1" applyAlignment="1">
      <alignment horizontal="center"/>
    </xf>
    <xf numFmtId="0" fontId="0" fillId="0" borderId="23" xfId="0" applyBorder="1" applyAlignment="1">
      <alignment horizontal="center"/>
    </xf>
    <xf numFmtId="0" fontId="19" fillId="0" borderId="4" xfId="0" applyFont="1" applyBorder="1" applyAlignment="1">
      <alignment horizontal="center" vertical="center"/>
    </xf>
    <xf numFmtId="0" fontId="19" fillId="0" borderId="0" xfId="0" applyFont="1" applyAlignment="1">
      <alignment horizontal="center" vertical="center"/>
    </xf>
    <xf numFmtId="0" fontId="19" fillId="0" borderId="8" xfId="0" applyFont="1" applyBorder="1" applyAlignment="1">
      <alignment horizontal="center" vertical="center"/>
    </xf>
    <xf numFmtId="0" fontId="19" fillId="0" borderId="10" xfId="0" applyFont="1" applyBorder="1" applyAlignment="1">
      <alignment horizontal="center" vertical="center"/>
    </xf>
    <xf numFmtId="0" fontId="19" fillId="0" borderId="12" xfId="0" applyFont="1" applyBorder="1" applyAlignment="1">
      <alignment horizontal="center" vertical="center"/>
    </xf>
    <xf numFmtId="0" fontId="19" fillId="0" borderId="14" xfId="0" applyFont="1" applyBorder="1" applyAlignment="1">
      <alignment horizontal="center" vertical="center"/>
    </xf>
    <xf numFmtId="0" fontId="0" fillId="0" borderId="24" xfId="0" applyBorder="1" applyAlignment="1">
      <alignment horizontal="center"/>
    </xf>
    <xf numFmtId="0" fontId="0" fillId="0" borderId="25" xfId="0" applyBorder="1" applyAlignment="1">
      <alignment horizontal="center"/>
    </xf>
    <xf numFmtId="0" fontId="0" fillId="0" borderId="6" xfId="0" applyBorder="1" applyAlignment="1">
      <alignment horizontal="center" wrapText="1"/>
    </xf>
    <xf numFmtId="0" fontId="0" fillId="0" borderId="7" xfId="0" applyBorder="1" applyAlignment="1">
      <alignment horizontal="center" wrapText="1"/>
    </xf>
    <xf numFmtId="0" fontId="0" fillId="0" borderId="11" xfId="0" applyBorder="1" applyAlignment="1">
      <alignment horizontal="center"/>
    </xf>
    <xf numFmtId="14" fontId="17" fillId="0" borderId="1" xfId="0" applyNumberFormat="1" applyFont="1" applyBorder="1" applyAlignment="1">
      <alignment horizontal="center" vertical="center"/>
    </xf>
    <xf numFmtId="14" fontId="0" fillId="0" borderId="6" xfId="0" applyNumberFormat="1" applyBorder="1" applyAlignment="1">
      <alignment horizontal="center"/>
    </xf>
    <xf numFmtId="14" fontId="0" fillId="0" borderId="7" xfId="0" applyNumberFormat="1" applyBorder="1" applyAlignment="1">
      <alignment horizontal="center"/>
    </xf>
    <xf numFmtId="0" fontId="1" fillId="2" borderId="1" xfId="0" applyFont="1" applyFill="1" applyBorder="1" applyAlignment="1">
      <alignment horizontal="center" vertical="center" wrapText="1"/>
    </xf>
    <xf numFmtId="14" fontId="0" fillId="0" borderId="5" xfId="0" applyNumberFormat="1" applyBorder="1" applyAlignment="1">
      <alignment horizontal="center" vertical="center"/>
    </xf>
    <xf numFmtId="0" fontId="4" fillId="0" borderId="7" xfId="0" applyFont="1" applyBorder="1" applyAlignment="1">
      <alignment horizontal="center" vertical="center" wrapText="1"/>
    </xf>
    <xf numFmtId="0" fontId="9" fillId="4" borderId="3" xfId="0" applyFont="1" applyFill="1" applyBorder="1" applyAlignment="1">
      <alignment horizontal="center" vertical="center"/>
    </xf>
    <xf numFmtId="0" fontId="1" fillId="2" borderId="1" xfId="0" applyFont="1" applyFill="1" applyBorder="1" applyAlignment="1">
      <alignment horizontal="center"/>
    </xf>
    <xf numFmtId="0" fontId="0" fillId="0" borderId="1" xfId="0" applyBorder="1" applyAlignment="1">
      <alignment horizontal="left"/>
    </xf>
    <xf numFmtId="0" fontId="2" fillId="0" borderId="1" xfId="0" applyFont="1" applyBorder="1" applyAlignment="1">
      <alignment horizontal="center"/>
    </xf>
    <xf numFmtId="0" fontId="22" fillId="0" borderId="0" xfId="0" applyFont="1"/>
    <xf numFmtId="164" fontId="22" fillId="0" borderId="0" xfId="0" applyNumberFormat="1" applyFont="1"/>
    <xf numFmtId="5" fontId="22" fillId="0" borderId="0" xfId="0" applyNumberFormat="1" applyFont="1"/>
    <xf numFmtId="0" fontId="23" fillId="0" borderId="0" xfId="0" applyFont="1"/>
    <xf numFmtId="0" fontId="24" fillId="0" borderId="0" xfId="0" applyFont="1"/>
    <xf numFmtId="0" fontId="25" fillId="0" borderId="0" xfId="0" applyFont="1"/>
    <xf numFmtId="0" fontId="24" fillId="0" borderId="0" xfId="0" applyFont="1" applyAlignment="1">
      <alignment horizontal="center" vertical="center" wrapText="1"/>
    </xf>
  </cellXfs>
  <cellStyles count="1">
    <cellStyle name="Normal" xfId="0" builtinId="0"/>
  </cellStyles>
  <dxfs count="140">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theme="1"/>
        </patternFill>
      </fill>
    </dxf>
    <dxf>
      <font>
        <b/>
        <i val="0"/>
        <color theme="0"/>
      </font>
      <fill>
        <patternFill>
          <bgColor theme="7" tint="0.39994506668294322"/>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theme="1"/>
        </patternFill>
      </fill>
    </dxf>
    <dxf>
      <font>
        <b/>
        <i val="0"/>
        <color theme="0"/>
      </font>
      <fill>
        <patternFill>
          <bgColor theme="7" tint="0.39994506668294322"/>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theme="1"/>
        </patternFill>
      </fill>
    </dxf>
    <dxf>
      <font>
        <b/>
        <i val="0"/>
        <color theme="0"/>
      </font>
      <fill>
        <patternFill>
          <bgColor theme="7" tint="0.39994506668294322"/>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theme="1"/>
        </patternFill>
      </fill>
    </dxf>
    <dxf>
      <font>
        <b/>
        <i val="0"/>
        <color theme="0"/>
      </font>
      <fill>
        <patternFill>
          <bgColor theme="7" tint="0.39994506668294322"/>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theme="1"/>
        </patternFill>
      </fill>
    </dxf>
    <dxf>
      <font>
        <b/>
        <i val="0"/>
        <color theme="0"/>
      </font>
      <fill>
        <patternFill>
          <bgColor theme="7" tint="0.39994506668294322"/>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theme="1"/>
        </patternFill>
      </fill>
    </dxf>
    <dxf>
      <font>
        <b/>
        <i val="0"/>
        <color theme="0"/>
      </font>
      <fill>
        <patternFill>
          <bgColor theme="7" tint="0.39994506668294322"/>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theme="1"/>
        </patternFill>
      </fill>
    </dxf>
    <dxf>
      <font>
        <b/>
        <i val="0"/>
        <color theme="0"/>
      </font>
      <fill>
        <patternFill>
          <bgColor theme="7" tint="0.39994506668294322"/>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theme="1"/>
        </patternFill>
      </fill>
    </dxf>
    <dxf>
      <font>
        <b/>
        <i val="0"/>
        <color theme="0"/>
      </font>
      <fill>
        <patternFill>
          <bgColor theme="7" tint="0.39994506668294322"/>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theme="1"/>
        </patternFill>
      </fill>
    </dxf>
    <dxf>
      <font>
        <b/>
        <i val="0"/>
        <color theme="0"/>
      </font>
      <fill>
        <patternFill>
          <bgColor theme="7" tint="0.39994506668294322"/>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theme="1"/>
        </patternFill>
      </fill>
    </dxf>
    <dxf>
      <font>
        <b/>
        <i val="0"/>
        <color theme="0"/>
      </font>
      <fill>
        <patternFill>
          <bgColor theme="7" tint="0.39994506668294322"/>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
      <font>
        <b/>
        <i val="0"/>
        <color theme="0"/>
      </font>
      <fill>
        <patternFill>
          <bgColor rgb="FFFF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FF0000"/>
        </patternFill>
      </fill>
    </dxf>
    <dxf>
      <font>
        <b/>
        <i val="0"/>
        <color theme="0"/>
      </font>
      <fill>
        <patternFill>
          <bgColor rgb="FF00B050"/>
        </patternFill>
      </fill>
    </dxf>
    <dxf>
      <font>
        <b/>
        <i val="0"/>
        <color theme="0"/>
      </font>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1" Type="http://schemas.openxmlformats.org/officeDocument/2006/relationships/image" Target="../media/image5.png"/></Relationships>
</file>

<file path=xl/drawings/drawing1.xml><?xml version="1.0" encoding="utf-8"?>
<xdr:wsDr xmlns:xdr="http://schemas.openxmlformats.org/drawingml/2006/spreadsheetDrawing" xmlns:a="http://schemas.openxmlformats.org/drawingml/2006/main">
  <xdr:twoCellAnchor editAs="oneCell">
    <xdr:from>
      <xdr:col>0</xdr:col>
      <xdr:colOff>17394</xdr:colOff>
      <xdr:row>30</xdr:row>
      <xdr:rowOff>19302</xdr:rowOff>
    </xdr:from>
    <xdr:to>
      <xdr:col>0</xdr:col>
      <xdr:colOff>2000835</xdr:colOff>
      <xdr:row>34</xdr:row>
      <xdr:rowOff>32462</xdr:rowOff>
    </xdr:to>
    <xdr:pic>
      <xdr:nvPicPr>
        <xdr:cNvPr id="2" name="Imagen 1">
          <a:extLst>
            <a:ext uri="{FF2B5EF4-FFF2-40B4-BE49-F238E27FC236}">
              <a16:creationId xmlns:a16="http://schemas.microsoft.com/office/drawing/2014/main" id="{79F90F65-B809-4DB9-882E-3455693ADBAB}"/>
            </a:ext>
          </a:extLst>
        </xdr:cNvPr>
        <xdr:cNvPicPr>
          <a:picLocks noChangeAspect="1"/>
        </xdr:cNvPicPr>
      </xdr:nvPicPr>
      <xdr:blipFill>
        <a:blip xmlns:r="http://schemas.openxmlformats.org/officeDocument/2006/relationships" r:embed="rId1"/>
        <a:stretch>
          <a:fillRect/>
        </a:stretch>
      </xdr:blipFill>
      <xdr:spPr>
        <a:xfrm>
          <a:off x="17394" y="5772402"/>
          <a:ext cx="1983441" cy="775160"/>
        </a:xfrm>
        <a:prstGeom prst="rect">
          <a:avLst/>
        </a:prstGeom>
      </xdr:spPr>
    </xdr:pic>
    <xdr:clientData/>
  </xdr:twoCellAnchor>
  <xdr:twoCellAnchor editAs="oneCell">
    <xdr:from>
      <xdr:col>2</xdr:col>
      <xdr:colOff>331239</xdr:colOff>
      <xdr:row>21</xdr:row>
      <xdr:rowOff>165652</xdr:rowOff>
    </xdr:from>
    <xdr:to>
      <xdr:col>3</xdr:col>
      <xdr:colOff>1079845</xdr:colOff>
      <xdr:row>25</xdr:row>
      <xdr:rowOff>146442</xdr:rowOff>
    </xdr:to>
    <xdr:pic>
      <xdr:nvPicPr>
        <xdr:cNvPr id="3" name="Imagen 2">
          <a:extLst>
            <a:ext uri="{FF2B5EF4-FFF2-40B4-BE49-F238E27FC236}">
              <a16:creationId xmlns:a16="http://schemas.microsoft.com/office/drawing/2014/main" id="{B9D47830-890A-447E-A1D7-18FFDFC689A6}"/>
            </a:ext>
          </a:extLst>
        </xdr:cNvPr>
        <xdr:cNvPicPr>
          <a:picLocks noChangeAspect="1"/>
        </xdr:cNvPicPr>
      </xdr:nvPicPr>
      <xdr:blipFill>
        <a:blip xmlns:r="http://schemas.openxmlformats.org/officeDocument/2006/relationships" r:embed="rId2"/>
        <a:stretch>
          <a:fillRect/>
        </a:stretch>
      </xdr:blipFill>
      <xdr:spPr>
        <a:xfrm>
          <a:off x="3245889" y="4166152"/>
          <a:ext cx="1701106" cy="742790"/>
        </a:xfrm>
        <a:prstGeom prst="rect">
          <a:avLst/>
        </a:prstGeom>
      </xdr:spPr>
    </xdr:pic>
    <xdr:clientData/>
  </xdr:twoCellAnchor>
  <xdr:twoCellAnchor editAs="oneCell">
    <xdr:from>
      <xdr:col>2</xdr:col>
      <xdr:colOff>193789</xdr:colOff>
      <xdr:row>29</xdr:row>
      <xdr:rowOff>122148</xdr:rowOff>
    </xdr:from>
    <xdr:to>
      <xdr:col>3</xdr:col>
      <xdr:colOff>1001442</xdr:colOff>
      <xdr:row>34</xdr:row>
      <xdr:rowOff>55576</xdr:rowOff>
    </xdr:to>
    <xdr:pic>
      <xdr:nvPicPr>
        <xdr:cNvPr id="4" name="Imagen 3">
          <a:extLst>
            <a:ext uri="{FF2B5EF4-FFF2-40B4-BE49-F238E27FC236}">
              <a16:creationId xmlns:a16="http://schemas.microsoft.com/office/drawing/2014/main" id="{7BD73D13-FC7E-4DBD-AD8D-218C4052761F}"/>
            </a:ext>
          </a:extLst>
        </xdr:cNvPr>
        <xdr:cNvPicPr>
          <a:picLocks noChangeAspect="1"/>
        </xdr:cNvPicPr>
      </xdr:nvPicPr>
      <xdr:blipFill>
        <a:blip xmlns:r="http://schemas.openxmlformats.org/officeDocument/2006/relationships" r:embed="rId3">
          <a:biLevel thresh="50000"/>
        </a:blip>
        <a:stretch>
          <a:fillRect/>
        </a:stretch>
      </xdr:blipFill>
      <xdr:spPr>
        <a:xfrm>
          <a:off x="3108439" y="5675223"/>
          <a:ext cx="1760153" cy="885928"/>
        </a:xfrm>
        <a:prstGeom prst="rect">
          <a:avLst/>
        </a:prstGeom>
      </xdr:spPr>
    </xdr:pic>
    <xdr:clientData/>
  </xdr:twoCellAnchor>
  <xdr:twoCellAnchor editAs="oneCell">
    <xdr:from>
      <xdr:col>0</xdr:col>
      <xdr:colOff>314325</xdr:colOff>
      <xdr:row>21</xdr:row>
      <xdr:rowOff>76200</xdr:rowOff>
    </xdr:from>
    <xdr:to>
      <xdr:col>0</xdr:col>
      <xdr:colOff>1590676</xdr:colOff>
      <xdr:row>26</xdr:row>
      <xdr:rowOff>28574</xdr:rowOff>
    </xdr:to>
    <xdr:pic>
      <xdr:nvPicPr>
        <xdr:cNvPr id="5" name="Imagen 4">
          <a:extLst>
            <a:ext uri="{FF2B5EF4-FFF2-40B4-BE49-F238E27FC236}">
              <a16:creationId xmlns:a16="http://schemas.microsoft.com/office/drawing/2014/main" id="{6DFEBD60-9EAE-4D39-A00E-4136B52E01D9}"/>
            </a:ext>
          </a:extLst>
        </xdr:cNvPr>
        <xdr:cNvPicPr>
          <a:picLocks noChangeAspect="1"/>
        </xdr:cNvPicPr>
      </xdr:nvPicPr>
      <xdr:blipFill>
        <a:blip xmlns:r="http://schemas.openxmlformats.org/officeDocument/2006/relationships" r:embed="rId4">
          <a:biLevel thresh="50000"/>
        </a:blip>
        <a:stretch>
          <a:fillRect/>
        </a:stretch>
      </xdr:blipFill>
      <xdr:spPr>
        <a:xfrm>
          <a:off x="314325" y="4076700"/>
          <a:ext cx="1276351" cy="904874"/>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70</xdr:col>
      <xdr:colOff>225021</xdr:colOff>
      <xdr:row>30</xdr:row>
      <xdr:rowOff>535780</xdr:rowOff>
    </xdr:from>
    <xdr:to>
      <xdr:col>75</xdr:col>
      <xdr:colOff>336702</xdr:colOff>
      <xdr:row>30</xdr:row>
      <xdr:rowOff>1333499</xdr:rowOff>
    </xdr:to>
    <xdr:pic>
      <xdr:nvPicPr>
        <xdr:cNvPr id="2" name="Imagen 1">
          <a:extLst>
            <a:ext uri="{FF2B5EF4-FFF2-40B4-BE49-F238E27FC236}">
              <a16:creationId xmlns:a16="http://schemas.microsoft.com/office/drawing/2014/main" id="{99082019-B1D1-A609-926E-538CCCDBDD6D}"/>
            </a:ext>
          </a:extLst>
        </xdr:cNvPr>
        <xdr:cNvPicPr>
          <a:picLocks noChangeAspect="1"/>
        </xdr:cNvPicPr>
      </xdr:nvPicPr>
      <xdr:blipFill>
        <a:blip xmlns:r="http://schemas.openxmlformats.org/officeDocument/2006/relationships" r:embed="rId1"/>
        <a:stretch>
          <a:fillRect/>
        </a:stretch>
      </xdr:blipFill>
      <xdr:spPr>
        <a:xfrm>
          <a:off x="27442709" y="12596811"/>
          <a:ext cx="2504838" cy="797719"/>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7E4F0E-E01D-4D3D-A311-AE7053D45E07}">
  <sheetPr>
    <tabColor rgb="FFFFC000"/>
  </sheetPr>
  <dimension ref="A1:AE38"/>
  <sheetViews>
    <sheetView showGridLines="0" tabSelected="1" workbookViewId="0">
      <pane xSplit="1" ySplit="4" topLeftCell="B11" activePane="bottomRight" state="frozen"/>
      <selection pane="topRight" activeCell="B1" sqref="B1"/>
      <selection pane="bottomLeft" activeCell="A5" sqref="A5"/>
      <selection pane="bottomRight" activeCell="J33" sqref="J33"/>
    </sheetView>
  </sheetViews>
  <sheetFormatPr baseColWidth="10" defaultColWidth="11.42578125" defaultRowHeight="15" x14ac:dyDescent="0.25"/>
  <cols>
    <col min="1" max="1" width="30.7109375" bestFit="1" customWidth="1"/>
    <col min="2" max="2" width="11.85546875" bestFit="1" customWidth="1"/>
    <col min="3" max="3" width="14.28515625" bestFit="1" customWidth="1"/>
    <col min="4" max="4" width="20.85546875" bestFit="1" customWidth="1"/>
    <col min="5" max="5" width="14.28515625" bestFit="1" customWidth="1"/>
    <col min="6" max="6" width="10.7109375" bestFit="1" customWidth="1"/>
    <col min="7" max="7" width="14.28515625" bestFit="1" customWidth="1"/>
    <col min="8" max="8" width="11.85546875" bestFit="1" customWidth="1"/>
    <col min="9" max="9" width="14.28515625" bestFit="1" customWidth="1"/>
    <col min="10" max="10" width="11.85546875" bestFit="1" customWidth="1"/>
    <col min="11" max="11" width="14.28515625" bestFit="1" customWidth="1"/>
    <col min="12" max="12" width="13.28515625" customWidth="1"/>
    <col min="13" max="13" width="14.28515625" bestFit="1" customWidth="1"/>
    <col min="14" max="14" width="11.85546875" bestFit="1" customWidth="1"/>
    <col min="15" max="15" width="14.28515625" bestFit="1" customWidth="1"/>
    <col min="16" max="16" width="11.85546875" bestFit="1" customWidth="1"/>
    <col min="17" max="17" width="14.28515625" bestFit="1" customWidth="1"/>
    <col min="18" max="18" width="11.85546875" bestFit="1" customWidth="1"/>
    <col min="19" max="19" width="14.28515625" bestFit="1" customWidth="1"/>
    <col min="20" max="20" width="11.85546875" bestFit="1" customWidth="1"/>
    <col min="21" max="21" width="14.28515625" bestFit="1" customWidth="1"/>
    <col min="22" max="22" width="11.85546875" bestFit="1" customWidth="1"/>
    <col min="23" max="23" width="14.28515625" bestFit="1" customWidth="1"/>
    <col min="24" max="24" width="11.85546875" bestFit="1" customWidth="1"/>
    <col min="25" max="25" width="14.28515625" bestFit="1" customWidth="1"/>
    <col min="26" max="26" width="11.85546875" bestFit="1" customWidth="1"/>
    <col min="27" max="27" width="14.28515625" bestFit="1" customWidth="1"/>
    <col min="28" max="28" width="11.85546875" bestFit="1" customWidth="1"/>
    <col min="29" max="29" width="14.28515625" bestFit="1" customWidth="1"/>
    <col min="30" max="30" width="20.85546875" bestFit="1" customWidth="1"/>
    <col min="31" max="31" width="14.28515625" bestFit="1" customWidth="1"/>
  </cols>
  <sheetData>
    <row r="1" spans="1:31" s="31" customFormat="1" x14ac:dyDescent="0.25">
      <c r="A1" s="69" t="s">
        <v>0</v>
      </c>
      <c r="B1" s="70" t="s">
        <v>213</v>
      </c>
      <c r="C1" s="70"/>
      <c r="D1" s="70" t="s">
        <v>1</v>
      </c>
      <c r="E1" s="70"/>
      <c r="F1" s="70" t="s">
        <v>2</v>
      </c>
      <c r="G1" s="70"/>
      <c r="H1" s="70" t="s">
        <v>3</v>
      </c>
      <c r="I1" s="70"/>
      <c r="J1" s="70" t="s">
        <v>4</v>
      </c>
      <c r="K1" s="70"/>
      <c r="L1" s="70" t="s">
        <v>5</v>
      </c>
      <c r="M1" s="70"/>
      <c r="N1" s="70" t="s">
        <v>6</v>
      </c>
      <c r="O1" s="70"/>
      <c r="P1" s="70" t="s">
        <v>7</v>
      </c>
      <c r="Q1" s="70"/>
      <c r="R1" s="70" t="s">
        <v>8</v>
      </c>
      <c r="S1" s="70"/>
      <c r="T1" s="70" t="s">
        <v>9</v>
      </c>
      <c r="U1" s="70"/>
      <c r="V1" s="70" t="s">
        <v>10</v>
      </c>
      <c r="W1" s="70"/>
      <c r="X1" s="70" t="s">
        <v>11</v>
      </c>
      <c r="Y1" s="70"/>
      <c r="Z1" s="70" t="s">
        <v>12</v>
      </c>
      <c r="AA1" s="70"/>
      <c r="AB1" s="70" t="s">
        <v>13</v>
      </c>
      <c r="AC1" s="70"/>
      <c r="AD1" s="70" t="s">
        <v>14</v>
      </c>
      <c r="AE1" s="70"/>
    </row>
    <row r="2" spans="1:31" s="31" customFormat="1" x14ac:dyDescent="0.25">
      <c r="A2" s="69"/>
      <c r="B2" s="70"/>
      <c r="C2" s="70"/>
      <c r="D2" s="70"/>
      <c r="E2" s="70"/>
      <c r="F2" s="70"/>
      <c r="G2" s="70"/>
      <c r="H2" s="70"/>
      <c r="I2" s="70"/>
      <c r="J2" s="70"/>
      <c r="K2" s="70"/>
      <c r="L2" s="70"/>
      <c r="M2" s="70"/>
      <c r="N2" s="70"/>
      <c r="O2" s="70"/>
      <c r="P2" s="70"/>
      <c r="Q2" s="70"/>
      <c r="R2" s="70"/>
      <c r="S2" s="70"/>
      <c r="T2" s="70"/>
      <c r="U2" s="70"/>
      <c r="V2" s="70"/>
      <c r="W2" s="70"/>
      <c r="X2" s="70"/>
      <c r="Y2" s="70"/>
      <c r="Z2" s="70"/>
      <c r="AA2" s="70"/>
      <c r="AB2" s="70"/>
      <c r="AC2" s="70"/>
      <c r="AD2" s="70"/>
      <c r="AE2" s="70"/>
    </row>
    <row r="3" spans="1:31" s="31" customFormat="1" x14ac:dyDescent="0.25">
      <c r="A3" s="69"/>
      <c r="B3" s="70"/>
      <c r="C3" s="70"/>
      <c r="D3" s="70"/>
      <c r="E3" s="70"/>
      <c r="F3" s="70"/>
      <c r="G3" s="70"/>
      <c r="H3" s="70"/>
      <c r="I3" s="70"/>
      <c r="J3" s="70"/>
      <c r="K3" s="70"/>
      <c r="L3" s="70"/>
      <c r="M3" s="70"/>
      <c r="N3" s="70"/>
      <c r="O3" s="70"/>
      <c r="P3" s="70"/>
      <c r="Q3" s="70"/>
      <c r="R3" s="70"/>
      <c r="S3" s="70"/>
      <c r="T3" s="70"/>
      <c r="U3" s="70"/>
      <c r="V3" s="70"/>
      <c r="W3" s="70"/>
      <c r="X3" s="70"/>
      <c r="Y3" s="70"/>
      <c r="Z3" s="70"/>
      <c r="AA3" s="70"/>
      <c r="AB3" s="70"/>
      <c r="AC3" s="70"/>
      <c r="AD3" s="70"/>
      <c r="AE3" s="70"/>
    </row>
    <row r="4" spans="1:31" s="29" customFormat="1" x14ac:dyDescent="0.25">
      <c r="A4" s="69"/>
      <c r="B4" s="18" t="s">
        <v>15</v>
      </c>
      <c r="C4" s="18" t="s">
        <v>16</v>
      </c>
      <c r="D4" s="18" t="s">
        <v>15</v>
      </c>
      <c r="E4" s="18" t="s">
        <v>16</v>
      </c>
      <c r="F4" s="18" t="s">
        <v>15</v>
      </c>
      <c r="G4" s="18" t="s">
        <v>16</v>
      </c>
      <c r="H4" s="18" t="s">
        <v>15</v>
      </c>
      <c r="I4" s="18" t="s">
        <v>16</v>
      </c>
      <c r="J4" s="18" t="s">
        <v>15</v>
      </c>
      <c r="K4" s="18" t="s">
        <v>16</v>
      </c>
      <c r="L4" s="18" t="s">
        <v>15</v>
      </c>
      <c r="M4" s="18" t="s">
        <v>16</v>
      </c>
      <c r="N4" s="18" t="s">
        <v>15</v>
      </c>
      <c r="O4" s="18" t="s">
        <v>16</v>
      </c>
      <c r="P4" s="18" t="s">
        <v>15</v>
      </c>
      <c r="Q4" s="18" t="s">
        <v>16</v>
      </c>
      <c r="R4" s="18" t="s">
        <v>15</v>
      </c>
      <c r="S4" s="18" t="s">
        <v>16</v>
      </c>
      <c r="T4" s="18" t="s">
        <v>15</v>
      </c>
      <c r="U4" s="18" t="s">
        <v>16</v>
      </c>
      <c r="V4" s="18" t="s">
        <v>15</v>
      </c>
      <c r="W4" s="18" t="s">
        <v>16</v>
      </c>
      <c r="X4" s="18" t="s">
        <v>15</v>
      </c>
      <c r="Y4" s="18" t="s">
        <v>16</v>
      </c>
      <c r="Z4" s="18" t="s">
        <v>15</v>
      </c>
      <c r="AA4" s="18" t="s">
        <v>16</v>
      </c>
      <c r="AB4" s="18" t="s">
        <v>15</v>
      </c>
      <c r="AC4" s="18" t="s">
        <v>16</v>
      </c>
      <c r="AD4" s="18" t="s">
        <v>15</v>
      </c>
      <c r="AE4" s="18" t="s">
        <v>16</v>
      </c>
    </row>
    <row r="5" spans="1:31" x14ac:dyDescent="0.25">
      <c r="A5" s="30" t="s">
        <v>17</v>
      </c>
      <c r="B5" s="30" t="str">
        <f>+'1. CICCE'!BG21</f>
        <v>SI CUMPLE</v>
      </c>
      <c r="C5" s="71" t="s">
        <v>470</v>
      </c>
      <c r="D5" s="30" t="str">
        <f>+'2. COOPERATIVA'!BG22</f>
        <v>NO CUMPLE</v>
      </c>
      <c r="E5" s="71" t="s">
        <v>470</v>
      </c>
      <c r="F5" s="30" t="str">
        <f>+'3. CONSORCIO BI'!BJ24</f>
        <v>SI CUMPLE</v>
      </c>
      <c r="G5" s="74" t="s">
        <v>471</v>
      </c>
      <c r="H5" s="30" t="str">
        <f>+'4. UMERANI'!BG21</f>
        <v>SI CUMPLE</v>
      </c>
      <c r="I5" s="74" t="s">
        <v>471</v>
      </c>
      <c r="J5" s="30" t="str">
        <f>+'5. CIDOR'!BG23</f>
        <v>NO CUMPLE</v>
      </c>
      <c r="K5" s="71" t="s">
        <v>470</v>
      </c>
      <c r="L5" s="30" t="str">
        <f>+'6. UT POLCOLAN'!BJ24</f>
        <v>SI CUMPLE</v>
      </c>
      <c r="M5" s="71" t="s">
        <v>470</v>
      </c>
      <c r="N5" s="30" t="str">
        <f>+'7. EAN'!BG22</f>
        <v>SI CUMPLE</v>
      </c>
      <c r="O5" s="71" t="s">
        <v>470</v>
      </c>
      <c r="P5" s="30" t="str">
        <f>+'8. CHICAMOCHA'!BG22</f>
        <v>NO CUMPLE</v>
      </c>
      <c r="Q5" s="71" t="s">
        <v>470</v>
      </c>
      <c r="R5" s="30" t="str">
        <f>+'9. POLITECNICO'!BG22</f>
        <v>NO CUMPLE</v>
      </c>
      <c r="S5" s="71" t="s">
        <v>470</v>
      </c>
      <c r="T5" s="30" t="str">
        <f>+'10. SANTIAGO CALI'!BG22</f>
        <v>SI CUMPLE</v>
      </c>
      <c r="U5" s="71" t="s">
        <v>470</v>
      </c>
      <c r="V5" s="30" t="str">
        <f>+'11. ESUMER'!BG22</f>
        <v>NO CUMPLE</v>
      </c>
      <c r="W5" s="71" t="s">
        <v>470</v>
      </c>
      <c r="X5" s="30" t="str">
        <f>+'13. COMPENSAR'!BG22</f>
        <v>SI CUMPLE</v>
      </c>
      <c r="Y5" s="71" t="s">
        <v>470</v>
      </c>
      <c r="Z5" s="30" t="str">
        <f>+'14. CUN'!BG22</f>
        <v>NO CUMPLE</v>
      </c>
      <c r="AA5" s="71" t="s">
        <v>470</v>
      </c>
      <c r="AB5" s="30" t="str">
        <f>+'15. UT PIC 2024'!BJ24</f>
        <v>NO CUMPLE</v>
      </c>
      <c r="AC5" s="71" t="s">
        <v>470</v>
      </c>
      <c r="AD5" s="30" t="str">
        <f>+'16. SOCOLDES'!BG20</f>
        <v>NO CUMPLE</v>
      </c>
      <c r="AE5" s="71" t="s">
        <v>470</v>
      </c>
    </row>
    <row r="6" spans="1:31" x14ac:dyDescent="0.25">
      <c r="A6" s="30" t="s">
        <v>18</v>
      </c>
      <c r="B6" s="30" t="str">
        <f>+'1. CICCE'!BO34</f>
        <v>NO CUMPLE</v>
      </c>
      <c r="C6" s="72"/>
      <c r="D6" s="30" t="str">
        <f>+'2. COOPERATIVA'!BO30</f>
        <v>NO CUMPLE</v>
      </c>
      <c r="E6" s="72"/>
      <c r="F6" s="30" t="str">
        <f>+'3. CONSORCIO BI'!BO31</f>
        <v>SI CUMPLE</v>
      </c>
      <c r="G6" s="75"/>
      <c r="H6" s="30" t="str">
        <f>+'4. UMERANI'!BO28</f>
        <v>SI CUMPLE</v>
      </c>
      <c r="I6" s="75"/>
      <c r="J6" s="30" t="str">
        <f>+'5. CIDOR'!BO30</f>
        <v>SI CUMPLE</v>
      </c>
      <c r="K6" s="72"/>
      <c r="L6" s="30" t="str">
        <f>+'6. UT POLCOLAN'!BO31</f>
        <v>NO CUMPLE</v>
      </c>
      <c r="M6" s="72"/>
      <c r="N6" s="30" t="str">
        <f>+'7. EAN'!BO36</f>
        <v>NO CUMPLE</v>
      </c>
      <c r="O6" s="72"/>
      <c r="P6" s="30" t="str">
        <f>+'8. CHICAMOCHA'!BO31</f>
        <v>NO CUMPLE</v>
      </c>
      <c r="Q6" s="72"/>
      <c r="R6" s="30" t="str">
        <f>+'9. POLITECNICO'!BO29</f>
        <v>SI CUMPLE</v>
      </c>
      <c r="S6" s="72"/>
      <c r="T6" s="30" t="str">
        <f>+'10. SANTIAGO CALI'!BO30</f>
        <v>NO CUMPLE</v>
      </c>
      <c r="U6" s="72"/>
      <c r="V6" s="30" t="str">
        <f>+'11. ESUMER'!BO39</f>
        <v>NO CUMPLE</v>
      </c>
      <c r="W6" s="72"/>
      <c r="X6" s="30" t="str">
        <f>+'13. COMPENSAR'!BO29</f>
        <v>NO CUMPLE</v>
      </c>
      <c r="Y6" s="72"/>
      <c r="Z6" s="30" t="str">
        <f>+'14. CUN'!BO32</f>
        <v>NO CUMPLE</v>
      </c>
      <c r="AA6" s="72"/>
      <c r="AB6" s="30" t="str">
        <f>+'15. UT PIC 2024'!BO34</f>
        <v>SI CUMPLE</v>
      </c>
      <c r="AC6" s="72"/>
      <c r="AD6" s="30" t="str">
        <f>+'16. SOCOLDES'!BO28</f>
        <v>NO CUMPLE</v>
      </c>
      <c r="AE6" s="72"/>
    </row>
    <row r="7" spans="1:31" x14ac:dyDescent="0.25">
      <c r="A7" s="30" t="s">
        <v>19</v>
      </c>
      <c r="B7" s="30" t="str">
        <f>+'1. CICCE'!AE38</f>
        <v>NO CUMPLE</v>
      </c>
      <c r="C7" s="72"/>
      <c r="D7" s="30" t="str">
        <f>+'2. COOPERATIVA'!AE43</f>
        <v>SI CUMPLE</v>
      </c>
      <c r="E7" s="72"/>
      <c r="F7" s="30" t="str">
        <f>+'3. CONSORCIO BI'!AE38</f>
        <v>SI CUMPLE</v>
      </c>
      <c r="G7" s="75"/>
      <c r="H7" s="30" t="str">
        <f>+'4. UMERANI'!AE38</f>
        <v>SI CUMPLE</v>
      </c>
      <c r="I7" s="75"/>
      <c r="J7" s="30" t="str">
        <f>+'5. CIDOR'!AE36</f>
        <v>SI CUMPLE</v>
      </c>
      <c r="K7" s="72"/>
      <c r="L7" s="30" t="str">
        <f>+'6. UT POLCOLAN'!AE38</f>
        <v>SI CUMPLE</v>
      </c>
      <c r="M7" s="72"/>
      <c r="N7" s="30" t="str">
        <f>+'7. EAN'!AE42</f>
        <v>SI CUMPLE</v>
      </c>
      <c r="O7" s="72"/>
      <c r="P7" s="30" t="str">
        <f>+'8. CHICAMOCHA'!AE37</f>
        <v>SI CUMPLE</v>
      </c>
      <c r="Q7" s="72"/>
      <c r="R7" s="30" t="str">
        <f>+'9. POLITECNICO'!AE35</f>
        <v>SI CUMPLE</v>
      </c>
      <c r="S7" s="72"/>
      <c r="T7" s="30" t="str">
        <f>+'10. SANTIAGO CALI'!AE36</f>
        <v>NO CUMPLE</v>
      </c>
      <c r="U7" s="72"/>
      <c r="V7" s="30" t="str">
        <f>+'11. ESUMER'!AE43</f>
        <v>NO CUMPLE</v>
      </c>
      <c r="W7" s="72"/>
      <c r="X7" s="30" t="str">
        <f>+'13. COMPENSAR'!AE35</f>
        <v>SI CUMPLE</v>
      </c>
      <c r="Y7" s="72"/>
      <c r="Z7" s="30" t="str">
        <f>+'14. CUN'!AE38</f>
        <v>NO CUMPLE</v>
      </c>
      <c r="AA7" s="72"/>
      <c r="AB7" s="30" t="str">
        <f>+'15. UT PIC 2024'!AE40</f>
        <v>NO CUMPLE</v>
      </c>
      <c r="AC7" s="72"/>
      <c r="AD7" s="30" t="str">
        <f>+'16. SOCOLDES'!AE34</f>
        <v>NO CUMPLE</v>
      </c>
      <c r="AE7" s="72"/>
    </row>
    <row r="8" spans="1:31" x14ac:dyDescent="0.25">
      <c r="A8" s="30" t="s">
        <v>20</v>
      </c>
      <c r="B8" s="30" t="str">
        <f>+'1. CICCE'!J45</f>
        <v>SI CUMPLE</v>
      </c>
      <c r="C8" s="73"/>
      <c r="D8" s="30" t="str">
        <f>+'2. COOPERATIVA'!J50</f>
        <v>SI CUMPLE</v>
      </c>
      <c r="E8" s="73"/>
      <c r="F8" s="30" t="str">
        <f>+'3. CONSORCIO BI'!J45</f>
        <v>SI CUMPLE</v>
      </c>
      <c r="G8" s="76"/>
      <c r="H8" s="30" t="str">
        <f>+'4. UMERANI'!J45</f>
        <v>SI CUMPLE</v>
      </c>
      <c r="I8" s="76"/>
      <c r="J8" s="30" t="str">
        <f>+'5. CIDOR'!J43</f>
        <v>SI CUMPLE</v>
      </c>
      <c r="K8" s="73"/>
      <c r="L8" s="30" t="str">
        <f>+'6. UT POLCOLAN'!J45</f>
        <v>SI CUMPLE</v>
      </c>
      <c r="M8" s="73"/>
      <c r="N8" s="30" t="str">
        <f>+'7. EAN'!J49</f>
        <v>SI CUMPLE</v>
      </c>
      <c r="O8" s="73"/>
      <c r="P8" s="30" t="str">
        <f>+'8. CHICAMOCHA'!J44</f>
        <v>SI CUMPLE</v>
      </c>
      <c r="Q8" s="73"/>
      <c r="R8" s="30" t="str">
        <f>+'9. POLITECNICO'!J42</f>
        <v>SI CUMPLE</v>
      </c>
      <c r="S8" s="73"/>
      <c r="T8" s="30" t="str">
        <f>+'10. SANTIAGO CALI'!J43</f>
        <v>SI CUMPLE</v>
      </c>
      <c r="U8" s="73"/>
      <c r="V8" s="30" t="str">
        <f>+'11. ESUMER'!J50</f>
        <v>SI CUMPLE</v>
      </c>
      <c r="W8" s="73"/>
      <c r="X8" s="30" t="str">
        <f>+'13. COMPENSAR'!J42</f>
        <v>SI CUMPLE</v>
      </c>
      <c r="Y8" s="73"/>
      <c r="Z8" s="30" t="str">
        <f>+'14. CUN'!J45</f>
        <v>SI CUMPLE</v>
      </c>
      <c r="AA8" s="73"/>
      <c r="AB8" s="30" t="str">
        <f>+'15. UT PIC 2024'!J47</f>
        <v>SI CUMPLE</v>
      </c>
      <c r="AC8" s="73"/>
      <c r="AD8" s="30" t="str">
        <f>+'16. SOCOLDES'!J41</f>
        <v>SI CUMPLE</v>
      </c>
      <c r="AE8" s="73"/>
    </row>
    <row r="13" spans="1:31" x14ac:dyDescent="0.25">
      <c r="A13" s="261" t="s">
        <v>479</v>
      </c>
      <c r="B13" s="262"/>
    </row>
    <row r="14" spans="1:31" x14ac:dyDescent="0.25">
      <c r="A14" s="262"/>
      <c r="B14" s="262"/>
    </row>
    <row r="15" spans="1:31" ht="15" customHeight="1" x14ac:dyDescent="0.25">
      <c r="A15" s="263" t="s">
        <v>480</v>
      </c>
      <c r="B15" s="263"/>
      <c r="C15" s="263"/>
      <c r="D15" s="263"/>
    </row>
    <row r="16" spans="1:31" x14ac:dyDescent="0.25">
      <c r="A16" s="263"/>
      <c r="B16" s="263"/>
      <c r="C16" s="263"/>
      <c r="D16" s="263"/>
    </row>
    <row r="17" spans="1:4" x14ac:dyDescent="0.25">
      <c r="A17" s="263"/>
      <c r="B17" s="263"/>
      <c r="C17" s="263"/>
      <c r="D17" s="263"/>
    </row>
    <row r="21" spans="1:4" ht="15" customHeight="1" x14ac:dyDescent="0.25"/>
    <row r="22" spans="1:4" x14ac:dyDescent="0.25">
      <c r="A22" s="257"/>
      <c r="B22" s="257"/>
      <c r="C22" s="257"/>
      <c r="D22" s="257"/>
    </row>
    <row r="23" spans="1:4" x14ac:dyDescent="0.25">
      <c r="A23" s="257"/>
      <c r="B23" s="257"/>
      <c r="C23" s="258"/>
      <c r="D23" s="257"/>
    </row>
    <row r="24" spans="1:4" x14ac:dyDescent="0.25">
      <c r="A24" s="257"/>
      <c r="B24" s="257"/>
      <c r="C24" s="258"/>
      <c r="D24" s="259"/>
    </row>
    <row r="25" spans="1:4" x14ac:dyDescent="0.25">
      <c r="A25" s="257"/>
      <c r="B25" s="257"/>
      <c r="C25" s="257"/>
      <c r="D25" s="257"/>
    </row>
    <row r="26" spans="1:4" x14ac:dyDescent="0.25">
      <c r="A26" s="257"/>
      <c r="B26" s="257"/>
      <c r="C26" s="257"/>
      <c r="D26" s="257"/>
    </row>
    <row r="27" spans="1:4" ht="15.75" x14ac:dyDescent="0.25">
      <c r="A27" s="260" t="s">
        <v>472</v>
      </c>
      <c r="C27" s="260" t="s">
        <v>473</v>
      </c>
      <c r="D27" s="257"/>
    </row>
    <row r="28" spans="1:4" ht="15.75" x14ac:dyDescent="0.25">
      <c r="A28" s="260" t="s">
        <v>474</v>
      </c>
      <c r="C28" s="260" t="s">
        <v>475</v>
      </c>
      <c r="D28" s="257"/>
    </row>
    <row r="29" spans="1:4" ht="15.75" x14ac:dyDescent="0.25">
      <c r="A29" s="257"/>
      <c r="B29" s="260"/>
      <c r="C29" s="257"/>
      <c r="D29" s="257"/>
    </row>
    <row r="30" spans="1:4" ht="15.75" x14ac:dyDescent="0.25">
      <c r="A30" s="257"/>
      <c r="B30" s="260"/>
      <c r="C30" s="257"/>
      <c r="D30" s="257"/>
    </row>
    <row r="31" spans="1:4" ht="15.75" x14ac:dyDescent="0.25">
      <c r="A31" s="257"/>
      <c r="B31" s="260"/>
      <c r="C31" s="257"/>
      <c r="D31" s="257"/>
    </row>
    <row r="32" spans="1:4" ht="15.75" x14ac:dyDescent="0.25">
      <c r="A32" s="257"/>
      <c r="B32" s="260"/>
      <c r="C32" s="257"/>
      <c r="D32" s="257"/>
    </row>
    <row r="33" spans="1:4" x14ac:dyDescent="0.25">
      <c r="A33" s="257"/>
      <c r="B33" s="257"/>
      <c r="C33" s="257"/>
      <c r="D33" s="257"/>
    </row>
    <row r="34" spans="1:4" x14ac:dyDescent="0.25">
      <c r="A34" s="257"/>
      <c r="B34" s="257"/>
      <c r="C34" s="257"/>
      <c r="D34" s="257"/>
    </row>
    <row r="35" spans="1:4" ht="15.75" x14ac:dyDescent="0.25">
      <c r="A35" s="260" t="s">
        <v>476</v>
      </c>
      <c r="C35" s="260" t="s">
        <v>477</v>
      </c>
      <c r="D35" s="257"/>
    </row>
    <row r="36" spans="1:4" ht="15.75" x14ac:dyDescent="0.25">
      <c r="A36" s="260" t="s">
        <v>478</v>
      </c>
      <c r="C36" s="260" t="s">
        <v>478</v>
      </c>
      <c r="D36" s="257"/>
    </row>
    <row r="37" spans="1:4" x14ac:dyDescent="0.25">
      <c r="A37" s="257"/>
      <c r="B37" s="257"/>
      <c r="C37" s="257"/>
      <c r="D37" s="257"/>
    </row>
    <row r="38" spans="1:4" x14ac:dyDescent="0.25">
      <c r="A38" s="257"/>
      <c r="B38" s="257"/>
      <c r="C38" s="257"/>
      <c r="D38" s="257"/>
    </row>
  </sheetData>
  <mergeCells count="32">
    <mergeCell ref="A15:D17"/>
    <mergeCell ref="C5:C8"/>
    <mergeCell ref="AA5:AA8"/>
    <mergeCell ref="AC5:AC8"/>
    <mergeCell ref="AE5:AE8"/>
    <mergeCell ref="Q5:Q8"/>
    <mergeCell ref="S5:S8"/>
    <mergeCell ref="U5:U8"/>
    <mergeCell ref="W5:W8"/>
    <mergeCell ref="Y5:Y8"/>
    <mergeCell ref="X1:Y3"/>
    <mergeCell ref="Z1:AA3"/>
    <mergeCell ref="AB1:AC3"/>
    <mergeCell ref="AD1:AE3"/>
    <mergeCell ref="E5:E8"/>
    <mergeCell ref="G5:G8"/>
    <mergeCell ref="I5:I8"/>
    <mergeCell ref="K5:K8"/>
    <mergeCell ref="M5:M8"/>
    <mergeCell ref="O5:O8"/>
    <mergeCell ref="N1:O3"/>
    <mergeCell ref="P1:Q3"/>
    <mergeCell ref="R1:S3"/>
    <mergeCell ref="T1:U3"/>
    <mergeCell ref="V1:W3"/>
    <mergeCell ref="L1:M3"/>
    <mergeCell ref="A1:A4"/>
    <mergeCell ref="D1:E3"/>
    <mergeCell ref="F1:G3"/>
    <mergeCell ref="H1:I3"/>
    <mergeCell ref="J1:K3"/>
    <mergeCell ref="B1:C3"/>
  </mergeCell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9FADD7-E329-4F80-9721-90CE21C39E95}">
  <dimension ref="A2:BX44"/>
  <sheetViews>
    <sheetView showGridLines="0" topLeftCell="A20" zoomScale="90" zoomScaleNormal="90" workbookViewId="0">
      <selection activeCell="A26" sqref="A26:BU26"/>
    </sheetView>
  </sheetViews>
  <sheetFormatPr baseColWidth="10" defaultColWidth="5.7109375" defaultRowHeight="15" x14ac:dyDescent="0.25"/>
  <cols>
    <col min="41" max="41" width="6.42578125" customWidth="1"/>
    <col min="42" max="42" width="7.85546875" customWidth="1"/>
    <col min="43" max="43" width="9" customWidth="1"/>
    <col min="44" max="44" width="7.85546875" customWidth="1"/>
  </cols>
  <sheetData>
    <row r="2" spans="1:73" ht="32.25" customHeight="1" x14ac:dyDescent="0.25">
      <c r="A2" s="151" t="s">
        <v>21</v>
      </c>
      <c r="B2" s="151"/>
      <c r="C2" s="152" t="s">
        <v>22</v>
      </c>
      <c r="D2" s="152"/>
      <c r="E2" s="152"/>
      <c r="F2" s="152"/>
      <c r="G2" s="152"/>
      <c r="H2" s="152"/>
      <c r="I2" s="152"/>
      <c r="J2" s="152"/>
      <c r="K2" s="152"/>
      <c r="L2" s="152"/>
      <c r="M2" s="152"/>
      <c r="N2" s="152"/>
      <c r="O2" s="152"/>
      <c r="P2" s="152"/>
      <c r="Q2" s="152"/>
      <c r="R2" s="152"/>
      <c r="S2" s="152"/>
      <c r="T2" s="152"/>
      <c r="U2" s="152"/>
      <c r="V2" s="152"/>
      <c r="W2" s="152"/>
      <c r="X2" s="152"/>
      <c r="Y2" s="152"/>
      <c r="Z2" s="152"/>
      <c r="AA2" s="152"/>
      <c r="AB2" s="152"/>
      <c r="AC2" s="152"/>
      <c r="AD2" s="152"/>
      <c r="AE2" s="152"/>
      <c r="AF2" s="152"/>
      <c r="AG2" s="152"/>
      <c r="AH2" s="152"/>
      <c r="AI2" s="152"/>
      <c r="AJ2" s="152"/>
      <c r="AK2" s="152"/>
      <c r="AL2" s="152"/>
      <c r="AM2" s="152"/>
      <c r="AN2" s="152"/>
      <c r="AO2" s="152"/>
      <c r="AP2" s="152"/>
      <c r="AQ2" s="152"/>
      <c r="AR2" s="152"/>
      <c r="AS2" s="152"/>
      <c r="AT2" s="152"/>
      <c r="AU2" s="152"/>
      <c r="AV2" s="152"/>
      <c r="AW2" s="152"/>
      <c r="AX2" s="152"/>
      <c r="AY2" s="152"/>
      <c r="AZ2" s="152"/>
      <c r="BA2" s="152"/>
      <c r="BB2" s="152"/>
      <c r="BC2" s="152"/>
      <c r="BD2" s="152"/>
      <c r="BE2" s="152"/>
      <c r="BF2" s="152"/>
      <c r="BG2" s="152"/>
      <c r="BH2" s="152"/>
      <c r="BI2" s="152"/>
      <c r="BJ2" s="152"/>
      <c r="BK2" s="152"/>
      <c r="BL2" s="152"/>
      <c r="BM2" s="152"/>
      <c r="BN2" s="152"/>
      <c r="BO2" s="152"/>
      <c r="BP2" s="152"/>
      <c r="BQ2" s="152"/>
      <c r="BR2" s="152"/>
      <c r="BS2" s="152"/>
      <c r="BT2" s="152"/>
      <c r="BU2" s="152"/>
    </row>
    <row r="3" spans="1:73" x14ac:dyDescent="0.25">
      <c r="A3" s="153" t="s">
        <v>23</v>
      </c>
      <c r="B3" s="154"/>
      <c r="C3" s="155" t="s">
        <v>24</v>
      </c>
      <c r="D3" s="155"/>
      <c r="E3" s="155"/>
      <c r="F3" s="155"/>
      <c r="G3" s="155"/>
      <c r="H3" s="155"/>
      <c r="I3" s="155"/>
      <c r="J3" s="155"/>
      <c r="K3" s="155"/>
      <c r="L3" s="155"/>
      <c r="M3" s="155"/>
      <c r="N3" s="155"/>
      <c r="O3" s="155"/>
      <c r="P3" s="155"/>
      <c r="Q3" s="155"/>
      <c r="R3" s="155"/>
      <c r="S3" s="155"/>
      <c r="T3" s="155"/>
      <c r="U3" s="155"/>
      <c r="V3" s="155"/>
      <c r="W3" s="155"/>
      <c r="X3" s="155"/>
      <c r="Y3" s="155"/>
      <c r="Z3" s="155"/>
      <c r="AA3" s="155"/>
      <c r="AB3" s="155"/>
      <c r="AC3" s="155"/>
      <c r="AD3" s="155"/>
      <c r="AE3" s="155"/>
      <c r="AF3" s="155"/>
      <c r="AG3" s="155"/>
      <c r="AH3" s="155"/>
      <c r="AI3" s="155"/>
      <c r="AJ3" s="155"/>
      <c r="AK3" s="155"/>
      <c r="AL3" s="155"/>
      <c r="AM3" s="155"/>
      <c r="AN3" s="155"/>
      <c r="AO3" s="155"/>
      <c r="AP3" s="155"/>
      <c r="AQ3" s="155"/>
      <c r="AR3" s="155"/>
      <c r="AS3" s="155"/>
      <c r="AT3" s="155"/>
      <c r="AU3" s="155"/>
      <c r="AV3" s="155"/>
      <c r="AW3" s="155"/>
      <c r="AX3" s="155"/>
      <c r="AY3" s="155"/>
      <c r="AZ3" s="155"/>
      <c r="BA3" s="155"/>
      <c r="BB3" s="155"/>
      <c r="BC3" s="155"/>
      <c r="BD3" s="155"/>
      <c r="BE3" s="155"/>
      <c r="BF3" s="155"/>
      <c r="BG3" s="155"/>
      <c r="BH3" s="155"/>
      <c r="BI3" s="155"/>
      <c r="BJ3" s="155"/>
      <c r="BK3" s="155"/>
      <c r="BL3" s="155"/>
      <c r="BM3" s="155"/>
      <c r="BN3" s="155"/>
      <c r="BO3" s="155"/>
      <c r="BP3" s="155"/>
      <c r="BQ3" s="155"/>
      <c r="BR3" s="155"/>
      <c r="BS3" s="155"/>
      <c r="BT3" s="155"/>
      <c r="BU3" s="155"/>
    </row>
    <row r="4" spans="1:73" s="5" customFormat="1" x14ac:dyDescent="0.25">
      <c r="A4" s="153" t="s">
        <v>25</v>
      </c>
      <c r="B4" s="156"/>
      <c r="C4" s="24" t="s">
        <v>26</v>
      </c>
      <c r="D4" s="24"/>
      <c r="E4" s="24"/>
      <c r="F4" s="24"/>
      <c r="G4" s="24"/>
      <c r="H4" s="24"/>
      <c r="I4" s="24"/>
      <c r="J4" s="24"/>
      <c r="K4" s="24"/>
      <c r="L4" s="24"/>
      <c r="M4" s="24"/>
      <c r="N4" s="24"/>
      <c r="O4" s="24"/>
      <c r="P4" s="24"/>
      <c r="Q4" s="24"/>
      <c r="R4" s="24"/>
      <c r="S4" s="24" t="s">
        <v>27</v>
      </c>
      <c r="T4" s="24"/>
      <c r="U4" s="24"/>
      <c r="V4" s="24"/>
      <c r="W4" s="24"/>
      <c r="X4" s="24"/>
      <c r="Y4" s="24"/>
      <c r="Z4" s="24"/>
      <c r="AA4" s="24"/>
      <c r="AB4" s="24"/>
      <c r="AC4" s="24"/>
      <c r="AD4" s="24"/>
      <c r="AE4" s="24"/>
      <c r="AF4" s="24"/>
      <c r="AG4" s="24"/>
      <c r="AH4" s="24" t="s">
        <v>28</v>
      </c>
      <c r="AI4" s="24"/>
      <c r="AJ4" s="24"/>
      <c r="AK4" s="24"/>
      <c r="AL4" s="24"/>
      <c r="AM4" s="24"/>
      <c r="AN4" s="24"/>
      <c r="AO4" s="24"/>
      <c r="AP4" s="24"/>
      <c r="AQ4" s="24"/>
      <c r="AR4" s="24"/>
      <c r="AS4" s="24"/>
      <c r="AT4" s="24"/>
      <c r="AU4" s="24"/>
      <c r="AV4" s="24"/>
      <c r="AW4" s="24"/>
      <c r="AX4" s="24"/>
      <c r="AY4" s="24"/>
      <c r="AZ4" s="24"/>
      <c r="BA4" s="24"/>
      <c r="BB4" s="24"/>
      <c r="BC4" s="24"/>
      <c r="BD4" s="24"/>
      <c r="BE4" s="24"/>
      <c r="BF4" s="24"/>
      <c r="BG4" s="24"/>
      <c r="BH4" s="24"/>
      <c r="BI4" s="24"/>
      <c r="BJ4" s="24"/>
      <c r="BK4" s="24"/>
      <c r="BL4" s="24"/>
      <c r="BM4" s="24"/>
      <c r="BN4" s="24"/>
      <c r="BO4" s="24"/>
      <c r="BP4" s="24"/>
      <c r="BQ4" s="24"/>
      <c r="BR4" s="24"/>
      <c r="BS4" s="24"/>
      <c r="BT4" s="24"/>
      <c r="BU4" s="25"/>
    </row>
    <row r="5" spans="1:73" s="5" customFormat="1" x14ac:dyDescent="0.25">
      <c r="A5" s="26"/>
      <c r="C5" s="5" t="s">
        <v>29</v>
      </c>
      <c r="S5" s="5" t="s">
        <v>30</v>
      </c>
      <c r="AH5" s="5" t="s">
        <v>31</v>
      </c>
      <c r="BU5" s="27"/>
    </row>
    <row r="6" spans="1:73" s="5" customFormat="1" x14ac:dyDescent="0.25">
      <c r="A6" s="26"/>
      <c r="C6" s="5" t="s">
        <v>32</v>
      </c>
      <c r="S6" s="5" t="s">
        <v>33</v>
      </c>
      <c r="AH6" s="5" t="s">
        <v>34</v>
      </c>
      <c r="BU6" s="27"/>
    </row>
    <row r="7" spans="1:73" x14ac:dyDescent="0.25">
      <c r="A7" s="13"/>
      <c r="B7" s="6"/>
      <c r="C7" s="6"/>
      <c r="D7" s="6"/>
      <c r="E7" s="6"/>
      <c r="F7" s="6"/>
      <c r="G7" s="6"/>
      <c r="H7" s="6"/>
      <c r="I7" s="6"/>
      <c r="J7" s="6"/>
      <c r="K7" s="6"/>
      <c r="L7" s="6"/>
      <c r="M7" s="6"/>
      <c r="N7" s="6"/>
      <c r="O7" s="6"/>
      <c r="P7" s="6"/>
      <c r="Q7" s="6"/>
      <c r="R7" s="6"/>
      <c r="S7" s="6"/>
      <c r="T7" s="6"/>
      <c r="U7" s="6"/>
      <c r="V7" s="6"/>
      <c r="W7" s="6"/>
      <c r="X7" s="6"/>
      <c r="Y7" s="6"/>
      <c r="Z7" s="6"/>
      <c r="AA7" s="6"/>
      <c r="AB7" s="6"/>
      <c r="AC7" s="6"/>
      <c r="AD7" s="6"/>
      <c r="AE7" s="6"/>
      <c r="AF7" s="6"/>
      <c r="AG7" s="6"/>
      <c r="AH7" s="28" t="s">
        <v>35</v>
      </c>
      <c r="AI7" s="6"/>
      <c r="AJ7" s="6"/>
      <c r="AK7" s="6"/>
      <c r="AL7" s="6"/>
      <c r="AM7" s="6"/>
      <c r="AN7" s="6"/>
      <c r="AO7" s="6"/>
      <c r="AP7" s="6"/>
      <c r="AQ7" s="6"/>
      <c r="AR7" s="6"/>
      <c r="AS7" s="6"/>
      <c r="AT7" s="6"/>
      <c r="AU7" s="6"/>
      <c r="AV7" s="6"/>
      <c r="AW7" s="6"/>
      <c r="AX7" s="6"/>
      <c r="AY7" s="6"/>
      <c r="AZ7" s="6"/>
      <c r="BA7" s="6"/>
      <c r="BB7" s="6"/>
      <c r="BC7" s="6"/>
      <c r="BD7" s="6"/>
      <c r="BE7" s="6"/>
      <c r="BF7" s="6"/>
      <c r="BG7" s="6"/>
      <c r="BH7" s="6"/>
      <c r="BI7" s="6"/>
      <c r="BJ7" s="6"/>
      <c r="BK7" s="6"/>
      <c r="BL7" s="6"/>
      <c r="BM7" s="6"/>
      <c r="BN7" s="6"/>
      <c r="BO7" s="6"/>
      <c r="BP7" s="6"/>
      <c r="BQ7" s="6"/>
      <c r="BR7" s="6"/>
      <c r="BS7" s="6"/>
      <c r="BT7" s="6"/>
      <c r="BU7" s="14"/>
    </row>
    <row r="9" spans="1:73" x14ac:dyDescent="0.25">
      <c r="A9" s="145" t="s">
        <v>36</v>
      </c>
      <c r="B9" s="145"/>
      <c r="C9" s="145"/>
      <c r="D9" s="145"/>
      <c r="E9" s="145"/>
      <c r="F9" s="145"/>
      <c r="G9" s="157"/>
      <c r="H9" s="157"/>
      <c r="I9" s="157"/>
      <c r="J9" s="157"/>
      <c r="K9" s="157"/>
      <c r="L9" s="157"/>
      <c r="M9" s="157"/>
      <c r="N9" s="157"/>
      <c r="O9" s="157"/>
      <c r="P9" s="157"/>
      <c r="Q9" s="157"/>
      <c r="R9" s="157"/>
      <c r="S9" s="157"/>
      <c r="T9" s="157"/>
    </row>
    <row r="10" spans="1:73" x14ac:dyDescent="0.25">
      <c r="A10" s="145" t="s">
        <v>37</v>
      </c>
      <c r="B10" s="145"/>
      <c r="C10" s="145"/>
      <c r="D10" s="145"/>
      <c r="E10" s="145"/>
      <c r="F10" s="145"/>
      <c r="G10" s="117"/>
      <c r="H10" s="117"/>
      <c r="I10" s="117"/>
      <c r="J10" s="117"/>
      <c r="K10" s="117"/>
      <c r="L10" s="117"/>
      <c r="M10" s="117"/>
      <c r="N10" s="117"/>
      <c r="O10" s="117"/>
      <c r="P10" s="117"/>
      <c r="Q10" s="117"/>
      <c r="R10" s="117"/>
      <c r="S10" s="117"/>
      <c r="T10" s="117"/>
    </row>
    <row r="11" spans="1:73" x14ac:dyDescent="0.25">
      <c r="A11" s="145" t="s">
        <v>38</v>
      </c>
      <c r="B11" s="145"/>
      <c r="C11" s="145"/>
      <c r="D11" s="145"/>
      <c r="E11" s="145"/>
      <c r="F11" s="145"/>
      <c r="G11" s="149"/>
      <c r="H11" s="117"/>
      <c r="I11" s="117"/>
      <c r="J11" s="117"/>
      <c r="K11" s="117"/>
      <c r="L11" s="117"/>
      <c r="M11" s="117"/>
      <c r="N11" s="117"/>
      <c r="O11" s="117"/>
      <c r="P11" s="117"/>
      <c r="Q11" s="117"/>
      <c r="R11" s="117"/>
      <c r="S11" s="117"/>
      <c r="T11" s="117"/>
    </row>
    <row r="12" spans="1:73" ht="15.75" customHeight="1" x14ac:dyDescent="0.25">
      <c r="A12" s="145" t="s">
        <v>39</v>
      </c>
      <c r="B12" s="145"/>
      <c r="C12" s="145"/>
      <c r="D12" s="145"/>
      <c r="E12" s="145"/>
      <c r="F12" s="145"/>
      <c r="G12" s="150" t="s">
        <v>102</v>
      </c>
      <c r="H12" s="150"/>
      <c r="I12" s="150"/>
      <c r="J12" s="150"/>
      <c r="K12" s="150"/>
      <c r="L12" s="150"/>
      <c r="M12" s="150"/>
      <c r="N12" s="150"/>
      <c r="O12" s="150"/>
      <c r="P12" s="150"/>
      <c r="Q12" s="150"/>
      <c r="R12" s="150"/>
      <c r="S12" s="150"/>
      <c r="T12" s="150"/>
    </row>
    <row r="13" spans="1:73" x14ac:dyDescent="0.25">
      <c r="A13" s="145" t="s">
        <v>41</v>
      </c>
      <c r="B13" s="145"/>
      <c r="C13" s="145"/>
      <c r="D13" s="145"/>
      <c r="E13" s="145"/>
      <c r="F13" s="145"/>
      <c r="G13" s="146">
        <v>252.71</v>
      </c>
      <c r="H13" s="146"/>
      <c r="I13" s="146"/>
      <c r="J13" s="146"/>
      <c r="K13" s="146"/>
      <c r="L13" s="146"/>
      <c r="M13" s="146"/>
      <c r="N13" s="146"/>
      <c r="O13" s="146"/>
      <c r="P13" s="146"/>
      <c r="Q13" s="146"/>
      <c r="R13" s="146"/>
      <c r="S13" s="146"/>
      <c r="T13" s="146"/>
    </row>
    <row r="14" spans="1:73" ht="15.75" customHeight="1" x14ac:dyDescent="0.25">
      <c r="A14" s="4"/>
      <c r="B14" s="4"/>
      <c r="C14" s="4"/>
      <c r="D14" s="4"/>
      <c r="E14" s="4"/>
      <c r="F14" s="4"/>
      <c r="G14" s="147"/>
      <c r="H14" s="147"/>
      <c r="I14" s="147"/>
      <c r="J14" s="147"/>
      <c r="K14" s="147"/>
      <c r="L14" s="147"/>
      <c r="M14" s="147"/>
      <c r="N14" s="147"/>
      <c r="O14" s="147"/>
      <c r="P14" s="147"/>
      <c r="Q14" s="147"/>
      <c r="R14" s="147"/>
      <c r="S14" s="147"/>
      <c r="T14" s="147"/>
    </row>
    <row r="15" spans="1:73" x14ac:dyDescent="0.25">
      <c r="A15" s="5" t="s">
        <v>42</v>
      </c>
    </row>
    <row r="16" spans="1:73" x14ac:dyDescent="0.25">
      <c r="AV16" s="79">
        <v>902.97</v>
      </c>
      <c r="AW16" s="78"/>
      <c r="AX16" s="78"/>
    </row>
    <row r="17" spans="1:76" s="5" customFormat="1" ht="15" customHeight="1" x14ac:dyDescent="0.25">
      <c r="A17" s="90" t="s">
        <v>43</v>
      </c>
      <c r="B17" s="91"/>
      <c r="C17" s="91"/>
      <c r="D17" s="91"/>
      <c r="E17" s="91"/>
      <c r="F17" s="91"/>
      <c r="G17" s="91"/>
      <c r="H17" s="91"/>
      <c r="I17" s="91"/>
      <c r="J17" s="91"/>
      <c r="K17" s="91"/>
      <c r="L17" s="91"/>
      <c r="M17" s="91"/>
      <c r="N17" s="91"/>
      <c r="O17" s="91"/>
      <c r="P17" s="91"/>
      <c r="Q17" s="91"/>
      <c r="R17" s="91"/>
      <c r="S17" s="91"/>
      <c r="T17" s="91"/>
      <c r="U17" s="91"/>
      <c r="V17" s="91"/>
      <c r="W17" s="91"/>
      <c r="X17" s="91"/>
      <c r="Y17" s="91"/>
      <c r="Z17" s="91"/>
      <c r="AA17" s="91"/>
      <c r="AB17" s="91"/>
      <c r="AC17" s="91"/>
      <c r="AD17" s="91"/>
      <c r="AE17" s="91"/>
      <c r="AF17" s="91"/>
      <c r="AG17" s="91"/>
      <c r="AH17" s="91"/>
      <c r="AI17" s="91"/>
      <c r="AJ17" s="91"/>
      <c r="AK17" s="91"/>
      <c r="AL17" s="91"/>
      <c r="AM17" s="91"/>
      <c r="AN17" s="91"/>
      <c r="AO17" s="91"/>
      <c r="AP17" s="91"/>
      <c r="AQ17" s="91"/>
      <c r="AR17" s="91"/>
      <c r="AS17" s="91"/>
      <c r="AT17" s="91"/>
      <c r="AU17" s="91"/>
      <c r="AV17" s="91"/>
      <c r="AW17" s="91"/>
      <c r="AX17" s="91"/>
      <c r="AY17" s="91"/>
      <c r="AZ17" s="91"/>
      <c r="BA17" s="91"/>
      <c r="BB17" s="91"/>
      <c r="BC17" s="91"/>
      <c r="BD17" s="91"/>
      <c r="BE17" s="91"/>
      <c r="BF17" s="91"/>
      <c r="BG17" s="91"/>
      <c r="BH17" s="91"/>
      <c r="BI17" s="91"/>
      <c r="BJ17" s="91"/>
      <c r="BK17" s="91"/>
      <c r="BL17" s="91"/>
      <c r="BM17" s="91"/>
      <c r="BN17" s="91"/>
      <c r="BO17" s="91"/>
      <c r="BP17" s="91"/>
      <c r="BQ17" s="91"/>
      <c r="BR17" s="91"/>
      <c r="BS17" s="91"/>
      <c r="BT17" s="91"/>
      <c r="BU17" s="91"/>
    </row>
    <row r="18" spans="1:76" s="15" customFormat="1" ht="55.5" customHeight="1" x14ac:dyDescent="0.25">
      <c r="A18" s="93" t="s">
        <v>130</v>
      </c>
      <c r="B18" s="94"/>
      <c r="C18" s="95"/>
      <c r="D18" s="96" t="s">
        <v>45</v>
      </c>
      <c r="E18" s="96"/>
      <c r="F18" s="96"/>
      <c r="G18" s="96" t="s">
        <v>46</v>
      </c>
      <c r="H18" s="96"/>
      <c r="I18" s="96"/>
      <c r="J18" s="96"/>
      <c r="K18" s="96"/>
      <c r="L18" s="96"/>
      <c r="M18" s="96"/>
      <c r="N18" s="96"/>
      <c r="O18" s="96"/>
      <c r="P18" s="96"/>
      <c r="Q18" s="96" t="s">
        <v>47</v>
      </c>
      <c r="R18" s="96"/>
      <c r="S18" s="96"/>
      <c r="T18" s="96" t="s">
        <v>48</v>
      </c>
      <c r="U18" s="96"/>
      <c r="V18" s="96"/>
      <c r="W18" s="92" t="s">
        <v>49</v>
      </c>
      <c r="X18" s="92"/>
      <c r="Y18" s="92"/>
      <c r="Z18" s="92"/>
      <c r="AA18" s="92"/>
      <c r="AB18" s="92"/>
      <c r="AC18" s="92"/>
      <c r="AD18" s="92"/>
      <c r="AE18" s="92"/>
      <c r="AF18" s="92"/>
      <c r="AG18" s="92"/>
      <c r="AH18" s="92"/>
      <c r="AI18" s="92" t="s">
        <v>50</v>
      </c>
      <c r="AJ18" s="92"/>
      <c r="AK18" s="92"/>
      <c r="AL18" s="93" t="s">
        <v>51</v>
      </c>
      <c r="AM18" s="94"/>
      <c r="AN18" s="95"/>
      <c r="AO18" s="130" t="s">
        <v>52</v>
      </c>
      <c r="AP18" s="130"/>
      <c r="AQ18" s="130"/>
      <c r="AR18" s="130" t="s">
        <v>53</v>
      </c>
      <c r="AS18" s="130"/>
      <c r="AT18" s="130"/>
      <c r="AU18" s="130" t="s">
        <v>54</v>
      </c>
      <c r="AV18" s="130"/>
      <c r="AW18" s="130"/>
      <c r="AX18" s="130" t="s">
        <v>125</v>
      </c>
      <c r="AY18" s="130"/>
      <c r="AZ18" s="130"/>
      <c r="BA18" s="131" t="s">
        <v>56</v>
      </c>
      <c r="BB18" s="148"/>
      <c r="BC18" s="132"/>
      <c r="BD18" s="130" t="s">
        <v>57</v>
      </c>
      <c r="BE18" s="130"/>
      <c r="BF18" s="130"/>
      <c r="BG18" s="96" t="s">
        <v>58</v>
      </c>
      <c r="BH18" s="96"/>
      <c r="BI18" s="96"/>
      <c r="BJ18" s="96" t="s">
        <v>59</v>
      </c>
      <c r="BK18" s="96"/>
      <c r="BL18" s="96"/>
      <c r="BM18" s="96"/>
      <c r="BN18" s="96"/>
      <c r="BO18" s="96"/>
      <c r="BP18" s="96"/>
      <c r="BQ18" s="96"/>
      <c r="BR18" s="96"/>
      <c r="BS18" s="96"/>
      <c r="BT18" s="96"/>
      <c r="BU18" s="96"/>
    </row>
    <row r="19" spans="1:76" ht="171.75" customHeight="1" x14ac:dyDescent="0.25">
      <c r="A19" s="78"/>
      <c r="B19" s="78"/>
      <c r="C19" s="78"/>
      <c r="D19" s="79" t="s">
        <v>60</v>
      </c>
      <c r="E19" s="78"/>
      <c r="F19" s="78"/>
      <c r="G19" s="78"/>
      <c r="H19" s="78"/>
      <c r="I19" s="78"/>
      <c r="J19" s="78"/>
      <c r="K19" s="78"/>
      <c r="L19" s="78"/>
      <c r="M19" s="78"/>
      <c r="N19" s="78"/>
      <c r="O19" s="78"/>
      <c r="P19" s="78"/>
      <c r="Q19" s="143"/>
      <c r="R19" s="78"/>
      <c r="S19" s="78"/>
      <c r="T19" s="78"/>
      <c r="U19" s="78"/>
      <c r="V19" s="78"/>
      <c r="W19" s="79"/>
      <c r="X19" s="79"/>
      <c r="Y19" s="79"/>
      <c r="Z19" s="79"/>
      <c r="AA19" s="79"/>
      <c r="AB19" s="79"/>
      <c r="AC19" s="79"/>
      <c r="AD19" s="79"/>
      <c r="AE19" s="79"/>
      <c r="AF19" s="79"/>
      <c r="AG19" s="79"/>
      <c r="AH19" s="79"/>
      <c r="AI19" s="78"/>
      <c r="AJ19" s="78"/>
      <c r="AK19" s="78"/>
      <c r="AL19" s="78"/>
      <c r="AM19" s="78"/>
      <c r="AN19" s="78"/>
      <c r="AO19" s="78"/>
      <c r="AP19" s="78"/>
      <c r="AQ19" s="78"/>
      <c r="AR19" s="78"/>
      <c r="AS19" s="78"/>
      <c r="AT19" s="78"/>
      <c r="AU19" s="78"/>
      <c r="AV19" s="78"/>
      <c r="AW19" s="78"/>
      <c r="AX19" s="78"/>
      <c r="AY19" s="78"/>
      <c r="AZ19" s="78"/>
      <c r="BA19" s="78"/>
      <c r="BB19" s="78"/>
      <c r="BC19" s="78"/>
      <c r="BD19" s="78"/>
      <c r="BE19" s="78"/>
      <c r="BF19" s="78"/>
      <c r="BG19" s="140" t="s">
        <v>99</v>
      </c>
      <c r="BH19" s="141"/>
      <c r="BI19" s="142"/>
      <c r="BJ19" s="79"/>
      <c r="BK19" s="79"/>
      <c r="BL19" s="79"/>
      <c r="BM19" s="79"/>
      <c r="BN19" s="79"/>
      <c r="BO19" s="79"/>
      <c r="BP19" s="79"/>
      <c r="BQ19" s="79"/>
      <c r="BR19" s="79"/>
      <c r="BS19" s="79"/>
      <c r="BT19" s="79"/>
      <c r="BU19" s="79"/>
    </row>
    <row r="20" spans="1:76" ht="171" customHeight="1" x14ac:dyDescent="0.25">
      <c r="A20" s="78"/>
      <c r="B20" s="78"/>
      <c r="C20" s="78"/>
      <c r="D20" s="79" t="s">
        <v>60</v>
      </c>
      <c r="E20" s="78"/>
      <c r="F20" s="78"/>
      <c r="G20" s="78"/>
      <c r="H20" s="78"/>
      <c r="I20" s="78"/>
      <c r="J20" s="78"/>
      <c r="K20" s="78"/>
      <c r="L20" s="78"/>
      <c r="M20" s="78"/>
      <c r="N20" s="78"/>
      <c r="O20" s="78"/>
      <c r="P20" s="78"/>
      <c r="Q20" s="143"/>
      <c r="R20" s="78"/>
      <c r="S20" s="78"/>
      <c r="T20" s="143"/>
      <c r="U20" s="78"/>
      <c r="V20" s="78"/>
      <c r="W20" s="79"/>
      <c r="X20" s="79"/>
      <c r="Y20" s="79"/>
      <c r="Z20" s="79"/>
      <c r="AA20" s="79"/>
      <c r="AB20" s="79"/>
      <c r="AC20" s="79"/>
      <c r="AD20" s="79"/>
      <c r="AE20" s="79"/>
      <c r="AF20" s="79"/>
      <c r="AG20" s="79"/>
      <c r="AH20" s="79"/>
      <c r="AI20" s="78"/>
      <c r="AJ20" s="78"/>
      <c r="AK20" s="78"/>
      <c r="AL20" s="78"/>
      <c r="AM20" s="78"/>
      <c r="AN20" s="78"/>
      <c r="AO20" s="78"/>
      <c r="AP20" s="78"/>
      <c r="AQ20" s="78"/>
      <c r="AR20" s="144"/>
      <c r="AS20" s="78"/>
      <c r="AT20" s="78"/>
      <c r="AU20" s="79"/>
      <c r="AV20" s="78"/>
      <c r="AW20" s="78"/>
      <c r="AX20" s="78"/>
      <c r="AY20" s="78"/>
      <c r="AZ20" s="78"/>
      <c r="BA20" s="78"/>
      <c r="BB20" s="78"/>
      <c r="BC20" s="78"/>
      <c r="BD20" s="78"/>
      <c r="BE20" s="78"/>
      <c r="BF20" s="78"/>
      <c r="BG20" s="135" t="s">
        <v>99</v>
      </c>
      <c r="BH20" s="136"/>
      <c r="BI20" s="137"/>
      <c r="BJ20" s="117"/>
      <c r="BK20" s="117"/>
      <c r="BL20" s="117"/>
      <c r="BM20" s="117"/>
      <c r="BN20" s="117"/>
      <c r="BO20" s="117"/>
      <c r="BP20" s="117"/>
      <c r="BQ20" s="117"/>
      <c r="BR20" s="117"/>
      <c r="BS20" s="117"/>
      <c r="BT20" s="117"/>
      <c r="BU20" s="117"/>
    </row>
    <row r="21" spans="1:76" ht="152.25" customHeight="1" x14ac:dyDescent="0.25">
      <c r="A21" s="78"/>
      <c r="B21" s="78"/>
      <c r="C21" s="78"/>
      <c r="D21" s="79" t="s">
        <v>60</v>
      </c>
      <c r="E21" s="78"/>
      <c r="F21" s="78"/>
      <c r="G21" s="78"/>
      <c r="H21" s="78"/>
      <c r="I21" s="78"/>
      <c r="J21" s="78"/>
      <c r="K21" s="78"/>
      <c r="L21" s="78"/>
      <c r="M21" s="78"/>
      <c r="N21" s="78"/>
      <c r="O21" s="78"/>
      <c r="P21" s="78"/>
      <c r="Q21" s="78"/>
      <c r="R21" s="78"/>
      <c r="S21" s="78"/>
      <c r="T21" s="78"/>
      <c r="U21" s="78"/>
      <c r="V21" s="78"/>
      <c r="W21" s="79"/>
      <c r="X21" s="78"/>
      <c r="Y21" s="78"/>
      <c r="Z21" s="78"/>
      <c r="AA21" s="78"/>
      <c r="AB21" s="78"/>
      <c r="AC21" s="78"/>
      <c r="AD21" s="78"/>
      <c r="AE21" s="78"/>
      <c r="AF21" s="78"/>
      <c r="AG21" s="78"/>
      <c r="AH21" s="78"/>
      <c r="AI21" s="78"/>
      <c r="AJ21" s="78"/>
      <c r="AK21" s="78"/>
      <c r="AL21" s="78"/>
      <c r="AM21" s="78"/>
      <c r="AN21" s="78"/>
      <c r="AO21" s="78"/>
      <c r="AP21" s="78"/>
      <c r="AQ21" s="78"/>
      <c r="AR21" s="78"/>
      <c r="AS21" s="78"/>
      <c r="AT21" s="78"/>
      <c r="AU21" s="78"/>
      <c r="AV21" s="78"/>
      <c r="AW21" s="78"/>
      <c r="AX21" s="78"/>
      <c r="AY21" s="78"/>
      <c r="AZ21" s="78"/>
      <c r="BA21" s="78"/>
      <c r="BB21" s="78"/>
      <c r="BC21" s="78"/>
      <c r="BD21" s="78"/>
      <c r="BE21" s="78"/>
      <c r="BF21" s="78"/>
      <c r="BG21" s="135" t="s">
        <v>99</v>
      </c>
      <c r="BH21" s="136"/>
      <c r="BI21" s="137"/>
      <c r="BJ21" s="117"/>
      <c r="BK21" s="117"/>
      <c r="BL21" s="117"/>
      <c r="BM21" s="117"/>
      <c r="BN21" s="117"/>
      <c r="BO21" s="117"/>
      <c r="BP21" s="117"/>
      <c r="BQ21" s="117"/>
      <c r="BR21" s="117"/>
      <c r="BS21" s="117"/>
      <c r="BT21" s="117"/>
      <c r="BU21" s="117"/>
    </row>
    <row r="22" spans="1:76" x14ac:dyDescent="0.25">
      <c r="AR22" s="138" t="s">
        <v>61</v>
      </c>
      <c r="AS22" s="138"/>
      <c r="AT22" s="138"/>
      <c r="AU22" s="139">
        <f>SUM(AU19:AW21)</f>
        <v>0</v>
      </c>
      <c r="AV22" s="139"/>
      <c r="AW22" s="139"/>
      <c r="BG22" s="140" t="s">
        <v>99</v>
      </c>
      <c r="BH22" s="141"/>
      <c r="BI22" s="142"/>
    </row>
    <row r="23" spans="1:76" x14ac:dyDescent="0.25">
      <c r="AR23" s="1"/>
      <c r="AS23" s="1"/>
      <c r="AT23" s="1"/>
      <c r="AU23" s="3"/>
      <c r="AV23" s="3"/>
      <c r="AW23" s="3"/>
    </row>
    <row r="24" spans="1:76" x14ac:dyDescent="0.25">
      <c r="A24" s="5" t="s">
        <v>62</v>
      </c>
      <c r="AR24" s="1"/>
      <c r="AS24" s="1"/>
      <c r="AT24" s="1"/>
      <c r="AU24" s="3"/>
      <c r="AV24" s="3"/>
      <c r="AW24" s="3"/>
    </row>
    <row r="25" spans="1:76" x14ac:dyDescent="0.25">
      <c r="AR25" s="1"/>
      <c r="AS25" s="1"/>
      <c r="AT25" s="1"/>
      <c r="AU25" s="3"/>
      <c r="AV25" s="3"/>
      <c r="AW25" s="3"/>
    </row>
    <row r="26" spans="1:76" s="5" customFormat="1" ht="15" customHeight="1" x14ac:dyDescent="0.25">
      <c r="A26" s="128" t="s">
        <v>204</v>
      </c>
      <c r="B26" s="129"/>
      <c r="C26" s="129"/>
      <c r="D26" s="129"/>
      <c r="E26" s="129"/>
      <c r="F26" s="129"/>
      <c r="G26" s="129"/>
      <c r="H26" s="129"/>
      <c r="I26" s="129"/>
      <c r="J26" s="129"/>
      <c r="K26" s="129"/>
      <c r="L26" s="129"/>
      <c r="M26" s="129"/>
      <c r="N26" s="129"/>
      <c r="O26" s="129"/>
      <c r="P26" s="129"/>
      <c r="Q26" s="129"/>
      <c r="R26" s="129"/>
      <c r="S26" s="129"/>
      <c r="T26" s="129"/>
      <c r="U26" s="129"/>
      <c r="V26" s="129"/>
      <c r="W26" s="129"/>
      <c r="X26" s="129"/>
      <c r="Y26" s="129"/>
      <c r="Z26" s="129"/>
      <c r="AA26" s="129"/>
      <c r="AB26" s="129"/>
      <c r="AC26" s="129"/>
      <c r="AD26" s="129"/>
      <c r="AE26" s="129"/>
      <c r="AF26" s="129"/>
      <c r="AG26" s="129"/>
      <c r="AH26" s="129"/>
      <c r="AI26" s="129"/>
      <c r="AJ26" s="129"/>
      <c r="AK26" s="129"/>
      <c r="AL26" s="129"/>
      <c r="AM26" s="129"/>
      <c r="AN26" s="129"/>
      <c r="AO26" s="129"/>
      <c r="AP26" s="129"/>
      <c r="AQ26" s="129"/>
      <c r="AR26" s="129"/>
      <c r="AS26" s="129"/>
      <c r="AT26" s="129"/>
      <c r="AU26" s="129"/>
      <c r="AV26" s="129"/>
      <c r="AW26" s="129"/>
      <c r="AX26" s="129"/>
      <c r="AY26" s="129"/>
      <c r="AZ26" s="129"/>
      <c r="BA26" s="129"/>
      <c r="BB26" s="129"/>
      <c r="BC26" s="129"/>
      <c r="BD26" s="129"/>
      <c r="BE26" s="129"/>
      <c r="BF26" s="129"/>
      <c r="BG26" s="129"/>
      <c r="BH26" s="129"/>
      <c r="BI26" s="129"/>
      <c r="BJ26" s="129"/>
      <c r="BK26" s="129"/>
      <c r="BL26" s="129"/>
      <c r="BM26" s="129"/>
      <c r="BN26" s="129"/>
      <c r="BO26" s="129"/>
      <c r="BP26" s="129"/>
      <c r="BQ26" s="129"/>
      <c r="BR26" s="129"/>
      <c r="BS26" s="129"/>
      <c r="BT26" s="129"/>
      <c r="BU26" s="129"/>
    </row>
    <row r="27" spans="1:76" s="17" customFormat="1" ht="89.25" customHeight="1" x14ac:dyDescent="0.25">
      <c r="A27" s="93" t="s">
        <v>64</v>
      </c>
      <c r="B27" s="94"/>
      <c r="C27" s="94"/>
      <c r="D27" s="94"/>
      <c r="E27" s="94"/>
      <c r="F27" s="95"/>
      <c r="G27" s="92" t="s">
        <v>65</v>
      </c>
      <c r="H27" s="92"/>
      <c r="I27" s="92"/>
      <c r="J27" s="92" t="s">
        <v>66</v>
      </c>
      <c r="K27" s="92"/>
      <c r="L27" s="92"/>
      <c r="M27" s="93" t="s">
        <v>67</v>
      </c>
      <c r="N27" s="94"/>
      <c r="O27" s="94"/>
      <c r="P27" s="95"/>
      <c r="Q27" s="92" t="s">
        <v>68</v>
      </c>
      <c r="R27" s="92"/>
      <c r="S27" s="92"/>
      <c r="T27" s="125" t="s">
        <v>69</v>
      </c>
      <c r="U27" s="126"/>
      <c r="V27" s="126"/>
      <c r="W27" s="126"/>
      <c r="X27" s="127"/>
      <c r="Y27" s="125" t="s">
        <v>70</v>
      </c>
      <c r="Z27" s="126"/>
      <c r="AA27" s="126"/>
      <c r="AB27" s="126"/>
      <c r="AC27" s="127"/>
      <c r="AD27" s="125" t="s">
        <v>71</v>
      </c>
      <c r="AE27" s="126"/>
      <c r="AF27" s="126"/>
      <c r="AG27" s="126"/>
      <c r="AH27" s="127"/>
      <c r="AI27" s="130" t="s">
        <v>72</v>
      </c>
      <c r="AJ27" s="130"/>
      <c r="AK27" s="130"/>
      <c r="AL27" s="130"/>
      <c r="AM27" s="130"/>
      <c r="AN27" s="125" t="s">
        <v>73</v>
      </c>
      <c r="AO27" s="126"/>
      <c r="AP27" s="126"/>
      <c r="AQ27" s="126"/>
      <c r="AR27" s="127"/>
      <c r="AS27" s="125" t="s">
        <v>192</v>
      </c>
      <c r="AT27" s="126"/>
      <c r="AU27" s="127"/>
      <c r="AV27" s="125" t="s">
        <v>74</v>
      </c>
      <c r="AW27" s="126"/>
      <c r="AX27" s="127"/>
      <c r="AY27" s="133" t="s">
        <v>75</v>
      </c>
      <c r="AZ27" s="133"/>
      <c r="BA27" s="133"/>
      <c r="BB27" s="125" t="s">
        <v>76</v>
      </c>
      <c r="BC27" s="127"/>
      <c r="BD27" s="132" t="s">
        <v>47</v>
      </c>
      <c r="BE27" s="130"/>
      <c r="BF27" s="130"/>
      <c r="BG27" s="130" t="s">
        <v>48</v>
      </c>
      <c r="BH27" s="130"/>
      <c r="BI27" s="130"/>
      <c r="BJ27" s="16" t="s">
        <v>77</v>
      </c>
      <c r="BK27" s="16" t="s">
        <v>78</v>
      </c>
      <c r="BL27" s="16" t="s">
        <v>79</v>
      </c>
      <c r="BM27" s="131" t="s">
        <v>80</v>
      </c>
      <c r="BN27" s="132"/>
      <c r="BO27" s="96" t="s">
        <v>58</v>
      </c>
      <c r="BP27" s="96"/>
      <c r="BQ27" s="96"/>
      <c r="BR27" s="92" t="s">
        <v>59</v>
      </c>
      <c r="BS27" s="92"/>
      <c r="BT27" s="92"/>
      <c r="BU27" s="92"/>
      <c r="BV27" s="92"/>
      <c r="BW27" s="92"/>
      <c r="BX27" s="92"/>
    </row>
    <row r="28" spans="1:76" ht="15.75" x14ac:dyDescent="0.25">
      <c r="A28" s="108"/>
      <c r="B28" s="109"/>
      <c r="C28" s="109"/>
      <c r="D28" s="109"/>
      <c r="E28" s="109"/>
      <c r="F28" s="110"/>
      <c r="G28" s="100"/>
      <c r="H28" s="101"/>
      <c r="I28" s="102"/>
      <c r="J28" s="100"/>
      <c r="K28" s="101"/>
      <c r="L28" s="102"/>
      <c r="M28" s="108"/>
      <c r="N28" s="109"/>
      <c r="O28" s="109"/>
      <c r="P28" s="110"/>
      <c r="Q28" s="108"/>
      <c r="R28" s="109"/>
      <c r="S28" s="110"/>
      <c r="T28" s="108"/>
      <c r="U28" s="109"/>
      <c r="V28" s="109"/>
      <c r="W28" s="109"/>
      <c r="X28" s="110"/>
      <c r="Y28" s="100"/>
      <c r="Z28" s="101"/>
      <c r="AA28" s="101"/>
      <c r="AB28" s="101"/>
      <c r="AC28" s="102"/>
      <c r="AD28" s="100"/>
      <c r="AE28" s="101"/>
      <c r="AF28" s="101"/>
      <c r="AG28" s="101"/>
      <c r="AH28" s="102"/>
      <c r="AI28" s="117"/>
      <c r="AJ28" s="117"/>
      <c r="AK28" s="117"/>
      <c r="AL28" s="117"/>
      <c r="AM28" s="117"/>
      <c r="AN28" s="87"/>
      <c r="AO28" s="88"/>
      <c r="AP28" s="88"/>
      <c r="AQ28" s="88"/>
      <c r="AR28" s="89"/>
      <c r="AS28" s="87"/>
      <c r="AT28" s="88"/>
      <c r="AU28" s="89"/>
      <c r="AV28" s="87"/>
      <c r="AW28" s="88"/>
      <c r="AX28" s="88"/>
      <c r="AY28" s="87"/>
      <c r="AZ28" s="88"/>
      <c r="BA28" s="89"/>
      <c r="BB28" s="87"/>
      <c r="BC28" s="89"/>
      <c r="BD28" s="134"/>
      <c r="BE28" s="88"/>
      <c r="BF28" s="89"/>
      <c r="BG28" s="134"/>
      <c r="BH28" s="88"/>
      <c r="BI28" s="89"/>
      <c r="BJ28" s="22"/>
      <c r="BK28" s="22"/>
      <c r="BL28" s="22"/>
      <c r="BM28" s="87"/>
      <c r="BN28" s="89"/>
      <c r="BO28" s="118" t="s">
        <v>99</v>
      </c>
      <c r="BP28" s="119"/>
      <c r="BQ28" s="120"/>
      <c r="BR28" s="117"/>
      <c r="BS28" s="117"/>
      <c r="BT28" s="117"/>
      <c r="BU28" s="117"/>
      <c r="BV28" s="117"/>
      <c r="BW28" s="117"/>
      <c r="BX28" s="117"/>
    </row>
    <row r="29" spans="1:76" ht="15.75" x14ac:dyDescent="0.25">
      <c r="A29" s="111"/>
      <c r="B29" s="112"/>
      <c r="C29" s="112"/>
      <c r="D29" s="112"/>
      <c r="E29" s="112"/>
      <c r="F29" s="113"/>
      <c r="G29" s="103"/>
      <c r="H29" s="86"/>
      <c r="I29" s="104"/>
      <c r="J29" s="103"/>
      <c r="K29" s="86"/>
      <c r="L29" s="104"/>
      <c r="M29" s="111"/>
      <c r="N29" s="112"/>
      <c r="O29" s="112"/>
      <c r="P29" s="113"/>
      <c r="Q29" s="111"/>
      <c r="R29" s="112"/>
      <c r="S29" s="113"/>
      <c r="T29" s="111"/>
      <c r="U29" s="112"/>
      <c r="V29" s="112"/>
      <c r="W29" s="112"/>
      <c r="X29" s="113"/>
      <c r="Y29" s="103"/>
      <c r="Z29" s="86"/>
      <c r="AA29" s="86"/>
      <c r="AB29" s="86"/>
      <c r="AC29" s="104"/>
      <c r="AD29" s="103"/>
      <c r="AE29" s="86"/>
      <c r="AF29" s="86"/>
      <c r="AG29" s="86"/>
      <c r="AH29" s="104"/>
      <c r="AI29" s="117"/>
      <c r="AJ29" s="117"/>
      <c r="AK29" s="117"/>
      <c r="AL29" s="117"/>
      <c r="AM29" s="117"/>
      <c r="AN29" s="87"/>
      <c r="AO29" s="88"/>
      <c r="AP29" s="88"/>
      <c r="AQ29" s="88"/>
      <c r="AR29" s="89"/>
      <c r="AS29" s="87"/>
      <c r="AT29" s="88"/>
      <c r="AU29" s="89"/>
      <c r="AV29" s="87"/>
      <c r="AW29" s="88"/>
      <c r="AX29" s="88"/>
      <c r="AY29" s="87"/>
      <c r="AZ29" s="88"/>
      <c r="BA29" s="89"/>
      <c r="BB29" s="87"/>
      <c r="BC29" s="89"/>
      <c r="BD29" s="87"/>
      <c r="BE29" s="88"/>
      <c r="BF29" s="89"/>
      <c r="BG29" s="87"/>
      <c r="BH29" s="88"/>
      <c r="BI29" s="89"/>
      <c r="BJ29" s="22"/>
      <c r="BK29" s="22"/>
      <c r="BL29" s="22"/>
      <c r="BM29" s="87"/>
      <c r="BN29" s="89"/>
      <c r="BO29" s="121"/>
      <c r="BP29" s="122"/>
      <c r="BQ29" s="123"/>
      <c r="BR29" s="117"/>
      <c r="BS29" s="117"/>
      <c r="BT29" s="117"/>
      <c r="BU29" s="117"/>
      <c r="BV29" s="117"/>
      <c r="BW29" s="117"/>
      <c r="BX29" s="117"/>
    </row>
    <row r="30" spans="1:76" ht="15.75" x14ac:dyDescent="0.25">
      <c r="A30" s="111"/>
      <c r="B30" s="112"/>
      <c r="C30" s="112"/>
      <c r="D30" s="112"/>
      <c r="E30" s="112"/>
      <c r="F30" s="113"/>
      <c r="G30" s="103"/>
      <c r="H30" s="86"/>
      <c r="I30" s="104"/>
      <c r="J30" s="103"/>
      <c r="K30" s="86"/>
      <c r="L30" s="104"/>
      <c r="M30" s="111"/>
      <c r="N30" s="112"/>
      <c r="O30" s="112"/>
      <c r="P30" s="113"/>
      <c r="Q30" s="111"/>
      <c r="R30" s="112"/>
      <c r="S30" s="113"/>
      <c r="T30" s="111"/>
      <c r="U30" s="112"/>
      <c r="V30" s="112"/>
      <c r="W30" s="112"/>
      <c r="X30" s="113"/>
      <c r="Y30" s="103"/>
      <c r="Z30" s="86"/>
      <c r="AA30" s="86"/>
      <c r="AB30" s="86"/>
      <c r="AC30" s="104"/>
      <c r="AD30" s="103"/>
      <c r="AE30" s="86"/>
      <c r="AF30" s="86"/>
      <c r="AG30" s="86"/>
      <c r="AH30" s="104"/>
      <c r="AI30" s="117"/>
      <c r="AJ30" s="117"/>
      <c r="AK30" s="117"/>
      <c r="AL30" s="117"/>
      <c r="AM30" s="117"/>
      <c r="AN30" s="87"/>
      <c r="AO30" s="88"/>
      <c r="AP30" s="88"/>
      <c r="AQ30" s="88"/>
      <c r="AR30" s="89"/>
      <c r="AS30" s="87"/>
      <c r="AT30" s="88"/>
      <c r="AU30" s="89"/>
      <c r="AV30" s="87"/>
      <c r="AW30" s="88"/>
      <c r="AX30" s="88"/>
      <c r="AY30" s="87"/>
      <c r="AZ30" s="88"/>
      <c r="BA30" s="89"/>
      <c r="BB30" s="87"/>
      <c r="BC30" s="89"/>
      <c r="BD30" s="87"/>
      <c r="BE30" s="88"/>
      <c r="BF30" s="89"/>
      <c r="BG30" s="87"/>
      <c r="BH30" s="88"/>
      <c r="BI30" s="89"/>
      <c r="BJ30" s="22"/>
      <c r="BK30" s="22"/>
      <c r="BL30" s="22"/>
      <c r="BM30" s="87"/>
      <c r="BN30" s="89"/>
      <c r="BO30" s="121"/>
      <c r="BP30" s="122"/>
      <c r="BQ30" s="123"/>
      <c r="BR30" s="117"/>
      <c r="BS30" s="117"/>
      <c r="BT30" s="117"/>
      <c r="BU30" s="117"/>
      <c r="BV30" s="117"/>
      <c r="BW30" s="117"/>
      <c r="BX30" s="117"/>
    </row>
    <row r="31" spans="1:76" ht="15.75" x14ac:dyDescent="0.25">
      <c r="A31" s="114"/>
      <c r="B31" s="115"/>
      <c r="C31" s="115"/>
      <c r="D31" s="115"/>
      <c r="E31" s="115"/>
      <c r="F31" s="116"/>
      <c r="G31" s="105"/>
      <c r="H31" s="106"/>
      <c r="I31" s="107"/>
      <c r="J31" s="105"/>
      <c r="K31" s="106"/>
      <c r="L31" s="107"/>
      <c r="M31" s="114"/>
      <c r="N31" s="115"/>
      <c r="O31" s="115"/>
      <c r="P31" s="116"/>
      <c r="Q31" s="114"/>
      <c r="R31" s="115"/>
      <c r="S31" s="116"/>
      <c r="T31" s="114"/>
      <c r="U31" s="115"/>
      <c r="V31" s="115"/>
      <c r="W31" s="115"/>
      <c r="X31" s="116"/>
      <c r="Y31" s="105"/>
      <c r="Z31" s="106"/>
      <c r="AA31" s="106"/>
      <c r="AB31" s="106"/>
      <c r="AC31" s="107"/>
      <c r="AD31" s="105"/>
      <c r="AE31" s="106"/>
      <c r="AF31" s="106"/>
      <c r="AG31" s="106"/>
      <c r="AH31" s="107"/>
      <c r="AI31" s="117"/>
      <c r="AJ31" s="117"/>
      <c r="AK31" s="117"/>
      <c r="AL31" s="117"/>
      <c r="AM31" s="117"/>
      <c r="AN31" s="87"/>
      <c r="AO31" s="88"/>
      <c r="AP31" s="88"/>
      <c r="AQ31" s="88"/>
      <c r="AR31" s="89"/>
      <c r="AS31" s="87"/>
      <c r="AT31" s="88"/>
      <c r="AU31" s="89"/>
      <c r="AV31" s="87"/>
      <c r="AW31" s="88"/>
      <c r="AX31" s="88"/>
      <c r="AY31" s="87"/>
      <c r="AZ31" s="88"/>
      <c r="BA31" s="89"/>
      <c r="BB31" s="87"/>
      <c r="BC31" s="89"/>
      <c r="BD31" s="87"/>
      <c r="BE31" s="88"/>
      <c r="BF31" s="89"/>
      <c r="BG31" s="87"/>
      <c r="BH31" s="88"/>
      <c r="BI31" s="89"/>
      <c r="BJ31" s="22"/>
      <c r="BK31" s="22"/>
      <c r="BL31" s="22"/>
      <c r="BM31" s="87"/>
      <c r="BN31" s="89"/>
      <c r="BO31" s="121"/>
      <c r="BP31" s="122"/>
      <c r="BQ31" s="124"/>
      <c r="BR31" s="117"/>
      <c r="BS31" s="117"/>
      <c r="BT31" s="117"/>
      <c r="BU31" s="117"/>
      <c r="BV31" s="117"/>
      <c r="BW31" s="117"/>
      <c r="BX31" s="117"/>
    </row>
    <row r="33" spans="1:70" x14ac:dyDescent="0.25">
      <c r="A33" s="5" t="s">
        <v>83</v>
      </c>
    </row>
    <row r="35" spans="1:70" s="5" customFormat="1" ht="15" customHeight="1" x14ac:dyDescent="0.25">
      <c r="A35" s="99" t="s">
        <v>84</v>
      </c>
      <c r="B35" s="99"/>
      <c r="C35" s="99"/>
      <c r="D35" s="99"/>
      <c r="E35" s="99"/>
      <c r="F35" s="99"/>
      <c r="G35" s="99"/>
      <c r="H35" s="99"/>
      <c r="I35" s="99"/>
      <c r="J35" s="99"/>
      <c r="K35" s="99"/>
      <c r="L35" s="99"/>
      <c r="M35" s="99"/>
      <c r="N35" s="99"/>
      <c r="O35" s="99"/>
      <c r="P35" s="99"/>
      <c r="Q35" s="99"/>
      <c r="R35" s="99"/>
      <c r="S35" s="99"/>
      <c r="T35" s="99"/>
      <c r="U35" s="99"/>
      <c r="V35" s="99"/>
      <c r="W35" s="99"/>
      <c r="X35" s="99"/>
      <c r="Y35" s="99"/>
      <c r="Z35" s="99"/>
      <c r="AA35" s="99"/>
      <c r="AB35" s="99"/>
      <c r="AC35" s="99"/>
      <c r="AD35" s="99"/>
      <c r="AE35" s="99"/>
      <c r="AF35" s="99"/>
      <c r="AG35" s="99"/>
      <c r="AH35" s="99"/>
      <c r="AI35" s="99"/>
      <c r="AJ35" s="99"/>
      <c r="AK35" s="99"/>
      <c r="AL35" s="99"/>
      <c r="AM35" s="99"/>
      <c r="AN35" s="99"/>
      <c r="AO35" s="23"/>
      <c r="AP35" s="23"/>
      <c r="AQ35" s="23"/>
      <c r="AR35" s="23"/>
      <c r="AS35" s="23"/>
      <c r="AT35" s="23"/>
      <c r="AU35" s="23"/>
      <c r="AV35" s="23"/>
      <c r="AW35" s="23"/>
      <c r="AX35" s="23"/>
      <c r="AY35" s="23"/>
      <c r="AZ35" s="23"/>
      <c r="BA35" s="23"/>
      <c r="BB35" s="23"/>
      <c r="BC35" s="23"/>
      <c r="BD35" s="23"/>
      <c r="BE35" s="23"/>
      <c r="BF35" s="23"/>
      <c r="BG35" s="23"/>
      <c r="BH35" s="23"/>
      <c r="BI35" s="23"/>
      <c r="BJ35" s="23"/>
      <c r="BK35" s="23"/>
      <c r="BL35" s="23"/>
      <c r="BM35" s="23"/>
      <c r="BN35" s="23"/>
      <c r="BO35" s="23"/>
      <c r="BP35" s="23"/>
    </row>
    <row r="36" spans="1:70" s="5" customFormat="1" ht="28.5" customHeight="1" x14ac:dyDescent="0.25">
      <c r="A36" s="92" t="s">
        <v>19</v>
      </c>
      <c r="B36" s="92"/>
      <c r="C36" s="92"/>
      <c r="D36" s="92"/>
      <c r="E36" s="92"/>
      <c r="F36" s="92"/>
      <c r="G36" s="92" t="s">
        <v>85</v>
      </c>
      <c r="H36" s="92"/>
      <c r="I36" s="92"/>
      <c r="J36" s="92"/>
      <c r="K36" s="92"/>
      <c r="L36" s="92"/>
      <c r="M36" s="92" t="s">
        <v>86</v>
      </c>
      <c r="N36" s="92"/>
      <c r="O36" s="92"/>
      <c r="P36" s="92"/>
      <c r="Q36" s="92" t="s">
        <v>87</v>
      </c>
      <c r="R36" s="92"/>
      <c r="S36" s="92"/>
      <c r="T36" s="92"/>
      <c r="U36" s="92" t="s">
        <v>88</v>
      </c>
      <c r="V36" s="92"/>
      <c r="W36" s="92"/>
      <c r="X36" s="92"/>
      <c r="Y36" s="92" t="s">
        <v>89</v>
      </c>
      <c r="Z36" s="92"/>
      <c r="AA36" s="92"/>
      <c r="AB36" s="92" t="s">
        <v>90</v>
      </c>
      <c r="AC36" s="92"/>
      <c r="AD36" s="92"/>
      <c r="AE36" s="96" t="s">
        <v>58</v>
      </c>
      <c r="AF36" s="96"/>
      <c r="AG36" s="96"/>
      <c r="AH36" s="96" t="s">
        <v>59</v>
      </c>
      <c r="AI36" s="96"/>
      <c r="AJ36" s="96"/>
      <c r="AK36" s="96"/>
      <c r="AL36" s="96"/>
      <c r="AM36" s="96"/>
      <c r="AN36" s="96"/>
      <c r="AO36" s="19"/>
      <c r="AP36" s="20"/>
      <c r="AQ36" s="20"/>
      <c r="AR36" s="20"/>
      <c r="AS36" s="20"/>
      <c r="AT36" s="20"/>
      <c r="AU36" s="20"/>
      <c r="AV36" s="20"/>
      <c r="AW36" s="19"/>
      <c r="AX36" s="19"/>
      <c r="AY36" s="19"/>
      <c r="AZ36" s="19"/>
      <c r="BA36" s="19"/>
      <c r="BB36" s="19"/>
      <c r="BC36" s="19"/>
      <c r="BD36" s="19"/>
      <c r="BE36" s="19"/>
      <c r="BF36" s="77"/>
      <c r="BG36" s="77"/>
      <c r="BH36" s="77"/>
      <c r="BI36" s="77"/>
      <c r="BJ36" s="77"/>
      <c r="BK36" s="77"/>
      <c r="BL36" s="77"/>
      <c r="BM36" s="77"/>
      <c r="BN36" s="77"/>
      <c r="BO36" s="77"/>
      <c r="BP36" s="77"/>
      <c r="BQ36" s="77"/>
      <c r="BR36" s="77"/>
    </row>
    <row r="37" spans="1:70" ht="67.5" customHeight="1" x14ac:dyDescent="0.25">
      <c r="A37" s="78"/>
      <c r="B37" s="78"/>
      <c r="C37" s="78"/>
      <c r="D37" s="78"/>
      <c r="E37" s="78"/>
      <c r="F37" s="78"/>
      <c r="G37" s="79"/>
      <c r="H37" s="79"/>
      <c r="I37" s="79"/>
      <c r="J37" s="79"/>
      <c r="K37" s="79"/>
      <c r="L37" s="79"/>
      <c r="M37" s="79"/>
      <c r="N37" s="79"/>
      <c r="O37" s="79"/>
      <c r="P37" s="79"/>
      <c r="Q37" s="80"/>
      <c r="R37" s="79"/>
      <c r="S37" s="79"/>
      <c r="T37" s="79"/>
      <c r="U37" s="78"/>
      <c r="V37" s="78"/>
      <c r="W37" s="78"/>
      <c r="X37" s="78"/>
      <c r="Y37" s="81"/>
      <c r="Z37" s="82"/>
      <c r="AA37" s="83"/>
      <c r="AB37" s="81"/>
      <c r="AC37" s="82"/>
      <c r="AD37" s="83"/>
      <c r="AE37" s="84" t="s">
        <v>99</v>
      </c>
      <c r="AF37" s="84"/>
      <c r="AG37" s="84"/>
      <c r="AH37" s="87"/>
      <c r="AI37" s="88"/>
      <c r="AJ37" s="88"/>
      <c r="AK37" s="88"/>
      <c r="AL37" s="88"/>
      <c r="AM37" s="88"/>
      <c r="AN37" s="89"/>
    </row>
    <row r="40" spans="1:70" x14ac:dyDescent="0.25">
      <c r="A40" s="5" t="s">
        <v>92</v>
      </c>
    </row>
    <row r="42" spans="1:70" s="5" customFormat="1" ht="15" customHeight="1" x14ac:dyDescent="0.25">
      <c r="A42" s="90" t="s">
        <v>93</v>
      </c>
      <c r="B42" s="91"/>
      <c r="C42" s="91"/>
      <c r="D42" s="91"/>
      <c r="E42" s="91"/>
      <c r="F42" s="91"/>
      <c r="G42" s="91"/>
      <c r="H42" s="91"/>
      <c r="I42" s="91"/>
      <c r="J42" s="91"/>
      <c r="K42" s="91"/>
      <c r="L42" s="91"/>
      <c r="M42" s="91"/>
      <c r="N42" s="91"/>
      <c r="O42" s="91"/>
      <c r="P42" s="91"/>
      <c r="Q42" s="91"/>
      <c r="R42" s="91"/>
      <c r="S42" s="91"/>
      <c r="T42" s="91"/>
      <c r="U42" s="91"/>
      <c r="V42" s="91"/>
      <c r="W42" s="91"/>
      <c r="X42" s="91"/>
      <c r="Y42" s="91"/>
      <c r="Z42" s="91"/>
      <c r="AA42" s="91"/>
      <c r="AB42" s="91"/>
      <c r="AC42" s="23"/>
      <c r="AD42" s="23"/>
      <c r="AE42" s="23"/>
      <c r="AF42" s="23"/>
      <c r="AG42" s="23"/>
      <c r="AH42" s="23"/>
      <c r="AI42" s="23"/>
      <c r="AJ42" s="23"/>
      <c r="AK42" s="23"/>
      <c r="AL42" s="23"/>
    </row>
    <row r="43" spans="1:70" ht="29.25" customHeight="1" x14ac:dyDescent="0.25">
      <c r="A43" s="92" t="s">
        <v>94</v>
      </c>
      <c r="B43" s="92"/>
      <c r="C43" s="92"/>
      <c r="D43" s="92"/>
      <c r="E43" s="92"/>
      <c r="F43" s="92"/>
      <c r="G43" s="93" t="s">
        <v>90</v>
      </c>
      <c r="H43" s="94"/>
      <c r="I43" s="95"/>
      <c r="J43" s="96" t="s">
        <v>58</v>
      </c>
      <c r="K43" s="96"/>
      <c r="L43" s="97"/>
      <c r="M43" s="92" t="s">
        <v>59</v>
      </c>
      <c r="N43" s="92"/>
      <c r="O43" s="92"/>
      <c r="P43" s="92"/>
      <c r="Q43" s="92"/>
      <c r="R43" s="92"/>
      <c r="S43" s="92"/>
      <c r="T43" s="92"/>
      <c r="U43" s="92"/>
      <c r="V43" s="92"/>
      <c r="W43" s="92"/>
      <c r="X43" s="92"/>
      <c r="Y43" s="92"/>
      <c r="Z43" s="92"/>
      <c r="AA43" s="92"/>
      <c r="AB43" s="92"/>
      <c r="AC43" s="98"/>
      <c r="AD43" s="98"/>
      <c r="AE43" s="98"/>
      <c r="AF43" s="98"/>
      <c r="AG43" s="98"/>
      <c r="AH43" s="98"/>
      <c r="AI43" s="98"/>
      <c r="AJ43" s="98"/>
      <c r="AK43" s="98"/>
      <c r="AL43" s="98"/>
    </row>
    <row r="44" spans="1:70" s="2" customFormat="1" ht="72.75" customHeight="1" x14ac:dyDescent="0.25">
      <c r="A44" s="79" t="s">
        <v>95</v>
      </c>
      <c r="B44" s="79"/>
      <c r="C44" s="79"/>
      <c r="D44" s="79"/>
      <c r="E44" s="79"/>
      <c r="F44" s="79"/>
      <c r="G44" s="78" t="s">
        <v>81</v>
      </c>
      <c r="H44" s="78"/>
      <c r="I44" s="78"/>
      <c r="J44" s="84" t="str">
        <f>+IF(G44="SI","SI CUMPLE","NO CUMPLE")</f>
        <v>SI CUMPLE</v>
      </c>
      <c r="K44" s="84"/>
      <c r="L44" s="84"/>
      <c r="M44" s="85" t="s">
        <v>96</v>
      </c>
      <c r="N44" s="85"/>
      <c r="O44" s="85"/>
      <c r="P44" s="85"/>
      <c r="Q44" s="85"/>
      <c r="R44" s="85"/>
      <c r="S44" s="85"/>
      <c r="T44" s="85"/>
      <c r="U44" s="85"/>
      <c r="V44" s="85"/>
      <c r="W44" s="85"/>
      <c r="X44" s="85"/>
      <c r="Y44" s="85"/>
      <c r="Z44" s="85"/>
      <c r="AA44" s="85"/>
      <c r="AB44" s="85"/>
      <c r="AC44" s="86"/>
      <c r="AD44" s="86"/>
      <c r="AE44" s="86"/>
      <c r="AF44" s="86"/>
      <c r="AG44" s="86"/>
      <c r="AH44" s="86"/>
      <c r="AI44" s="86"/>
      <c r="AJ44" s="86"/>
      <c r="AK44" s="86"/>
      <c r="AL44" s="86"/>
    </row>
  </sheetData>
  <mergeCells count="188">
    <mergeCell ref="A10:F10"/>
    <mergeCell ref="G10:T10"/>
    <mergeCell ref="A11:F11"/>
    <mergeCell ref="G11:T11"/>
    <mergeCell ref="A12:F12"/>
    <mergeCell ref="G12:T12"/>
    <mergeCell ref="A2:B2"/>
    <mergeCell ref="C2:BU2"/>
    <mergeCell ref="A3:B3"/>
    <mergeCell ref="C3:BU3"/>
    <mergeCell ref="A4:B4"/>
    <mergeCell ref="A9:F9"/>
    <mergeCell ref="G9:T9"/>
    <mergeCell ref="AV16:AX16"/>
    <mergeCell ref="A17:BU17"/>
    <mergeCell ref="A18:C18"/>
    <mergeCell ref="D18:F18"/>
    <mergeCell ref="G18:P18"/>
    <mergeCell ref="Q18:S18"/>
    <mergeCell ref="T18:V18"/>
    <mergeCell ref="AX18:AZ18"/>
    <mergeCell ref="BA18:BC18"/>
    <mergeCell ref="BD18:BF18"/>
    <mergeCell ref="BG18:BI18"/>
    <mergeCell ref="BJ18:BU18"/>
    <mergeCell ref="AR18:AT18"/>
    <mergeCell ref="AU18:AW18"/>
    <mergeCell ref="D19:F19"/>
    <mergeCell ref="G19:P19"/>
    <mergeCell ref="Q19:S19"/>
    <mergeCell ref="T19:V19"/>
    <mergeCell ref="W18:AH18"/>
    <mergeCell ref="AI18:AK18"/>
    <mergeCell ref="AL18:AN18"/>
    <mergeCell ref="AO18:AQ18"/>
    <mergeCell ref="A13:F13"/>
    <mergeCell ref="G13:T13"/>
    <mergeCell ref="G14:T14"/>
    <mergeCell ref="AX19:AZ19"/>
    <mergeCell ref="BA19:BC19"/>
    <mergeCell ref="BD19:BF19"/>
    <mergeCell ref="BG19:BI19"/>
    <mergeCell ref="BJ19:BU19"/>
    <mergeCell ref="A20:C20"/>
    <mergeCell ref="D20:F20"/>
    <mergeCell ref="G20:P20"/>
    <mergeCell ref="Q20:S20"/>
    <mergeCell ref="T20:V20"/>
    <mergeCell ref="W19:AH19"/>
    <mergeCell ref="AI19:AK19"/>
    <mergeCell ref="AL19:AN19"/>
    <mergeCell ref="AO19:AQ19"/>
    <mergeCell ref="AR19:AT19"/>
    <mergeCell ref="AU19:AW19"/>
    <mergeCell ref="AX20:AZ20"/>
    <mergeCell ref="BA20:BC20"/>
    <mergeCell ref="BD20:BF20"/>
    <mergeCell ref="BG20:BI20"/>
    <mergeCell ref="BJ20:BU20"/>
    <mergeCell ref="AR20:AT20"/>
    <mergeCell ref="AU20:AW20"/>
    <mergeCell ref="A19:C19"/>
    <mergeCell ref="A21:C21"/>
    <mergeCell ref="D21:F21"/>
    <mergeCell ref="G21:P21"/>
    <mergeCell ref="Q21:S21"/>
    <mergeCell ref="T21:V21"/>
    <mergeCell ref="W20:AH20"/>
    <mergeCell ref="AI20:AK20"/>
    <mergeCell ref="AL20:AN20"/>
    <mergeCell ref="AO20:AQ20"/>
    <mergeCell ref="AX21:AZ21"/>
    <mergeCell ref="BA21:BC21"/>
    <mergeCell ref="BD21:BF21"/>
    <mergeCell ref="BG21:BI21"/>
    <mergeCell ref="BJ21:BU21"/>
    <mergeCell ref="AR22:AT22"/>
    <mergeCell ref="AU22:AW22"/>
    <mergeCell ref="BG22:BI22"/>
    <mergeCell ref="W21:AH21"/>
    <mergeCell ref="AI21:AK21"/>
    <mergeCell ref="AL21:AN21"/>
    <mergeCell ref="AO21:AQ21"/>
    <mergeCell ref="AR21:AT21"/>
    <mergeCell ref="AU21:AW21"/>
    <mergeCell ref="AN27:AR27"/>
    <mergeCell ref="AV27:AX27"/>
    <mergeCell ref="AS27:AU27"/>
    <mergeCell ref="AN30:AR30"/>
    <mergeCell ref="AV30:AX30"/>
    <mergeCell ref="A26:BU26"/>
    <mergeCell ref="A27:F27"/>
    <mergeCell ref="G27:I27"/>
    <mergeCell ref="J27:L27"/>
    <mergeCell ref="M27:P27"/>
    <mergeCell ref="Q27:S27"/>
    <mergeCell ref="T27:X27"/>
    <mergeCell ref="Y27:AC27"/>
    <mergeCell ref="AD27:AH27"/>
    <mergeCell ref="AI27:AM27"/>
    <mergeCell ref="BM27:BN27"/>
    <mergeCell ref="BO27:BQ27"/>
    <mergeCell ref="BR27:BX27"/>
    <mergeCell ref="AY27:BA27"/>
    <mergeCell ref="BB27:BC27"/>
    <mergeCell ref="BD27:BF27"/>
    <mergeCell ref="BG27:BI27"/>
    <mergeCell ref="BD28:BF28"/>
    <mergeCell ref="BG28:BI28"/>
    <mergeCell ref="BM28:BN28"/>
    <mergeCell ref="BO28:BQ31"/>
    <mergeCell ref="BR28:BX28"/>
    <mergeCell ref="AI29:AM29"/>
    <mergeCell ref="AN29:AR29"/>
    <mergeCell ref="AV29:AX29"/>
    <mergeCell ref="AY29:BA29"/>
    <mergeCell ref="BB29:BC29"/>
    <mergeCell ref="AI28:AM28"/>
    <mergeCell ref="AN28:AR28"/>
    <mergeCell ref="AV28:AX28"/>
    <mergeCell ref="AY28:BA28"/>
    <mergeCell ref="BB28:BC28"/>
    <mergeCell ref="AS28:AU28"/>
    <mergeCell ref="AS29:AU29"/>
    <mergeCell ref="AS30:AU30"/>
    <mergeCell ref="AS31:AU31"/>
    <mergeCell ref="BD29:BF29"/>
    <mergeCell ref="BG29:BI29"/>
    <mergeCell ref="BM29:BN29"/>
    <mergeCell ref="BR29:BX29"/>
    <mergeCell ref="AI30:AM30"/>
    <mergeCell ref="AY30:BA30"/>
    <mergeCell ref="BB30:BC30"/>
    <mergeCell ref="BD30:BF30"/>
    <mergeCell ref="BG30:BI30"/>
    <mergeCell ref="BM30:BN30"/>
    <mergeCell ref="BR30:BX30"/>
    <mergeCell ref="AI31:AM31"/>
    <mergeCell ref="AN31:AR31"/>
    <mergeCell ref="AV31:AX31"/>
    <mergeCell ref="AY31:BA31"/>
    <mergeCell ref="BB31:BC31"/>
    <mergeCell ref="BD31:BF31"/>
    <mergeCell ref="BG31:BI31"/>
    <mergeCell ref="BM31:BN31"/>
    <mergeCell ref="BR31:BX31"/>
    <mergeCell ref="A35:AN35"/>
    <mergeCell ref="A36:F36"/>
    <mergeCell ref="G36:L36"/>
    <mergeCell ref="M36:P36"/>
    <mergeCell ref="Q36:T36"/>
    <mergeCell ref="U36:X36"/>
    <mergeCell ref="Y36:AA36"/>
    <mergeCell ref="AB36:AD36"/>
    <mergeCell ref="AD28:AH31"/>
    <mergeCell ref="AE36:AG36"/>
    <mergeCell ref="AH36:AN36"/>
    <mergeCell ref="A28:F31"/>
    <mergeCell ref="G28:I31"/>
    <mergeCell ref="J28:L31"/>
    <mergeCell ref="M28:P31"/>
    <mergeCell ref="Q28:S31"/>
    <mergeCell ref="T28:X31"/>
    <mergeCell ref="Y28:AC31"/>
    <mergeCell ref="BF36:BH36"/>
    <mergeCell ref="BI36:BR36"/>
    <mergeCell ref="A37:F37"/>
    <mergeCell ref="G37:L37"/>
    <mergeCell ref="M37:P37"/>
    <mergeCell ref="Q37:T37"/>
    <mergeCell ref="U37:X37"/>
    <mergeCell ref="Y37:AA37"/>
    <mergeCell ref="A44:F44"/>
    <mergeCell ref="G44:I44"/>
    <mergeCell ref="J44:L44"/>
    <mergeCell ref="M44:AB44"/>
    <mergeCell ref="AC44:AE44"/>
    <mergeCell ref="AF44:AL44"/>
    <mergeCell ref="AB37:AD37"/>
    <mergeCell ref="AE37:AG37"/>
    <mergeCell ref="AH37:AN37"/>
    <mergeCell ref="A42:AB42"/>
    <mergeCell ref="A43:F43"/>
    <mergeCell ref="G43:I43"/>
    <mergeCell ref="J43:L43"/>
    <mergeCell ref="M43:AB43"/>
    <mergeCell ref="AC43:AE43"/>
    <mergeCell ref="AF43:AL43"/>
  </mergeCells>
  <conditionalFormatting sqref="J44:L44">
    <cfRule type="cellIs" dxfId="139" priority="1" operator="equal">
      <formula>"NO CUMPLE"</formula>
    </cfRule>
    <cfRule type="cellIs" dxfId="138" priority="2" operator="equal">
      <formula>"SI CUMPLE"</formula>
    </cfRule>
  </conditionalFormatting>
  <conditionalFormatting sqref="AE37:AG37">
    <cfRule type="cellIs" dxfId="137" priority="3" operator="equal">
      <formula>"NO CUMPLE"</formula>
    </cfRule>
    <cfRule type="cellIs" dxfId="136" priority="4" operator="equal">
      <formula>"SI CUMPLE"</formula>
    </cfRule>
  </conditionalFormatting>
  <conditionalFormatting sqref="BG19:BG22">
    <cfRule type="cellIs" dxfId="135" priority="7" operator="equal">
      <formula>"SI CUMPLE"</formula>
    </cfRule>
    <cfRule type="cellIs" dxfId="134" priority="8" operator="equal">
      <formula>"NO CUMPLE"</formula>
    </cfRule>
  </conditionalFormatting>
  <conditionalFormatting sqref="BO28:BQ31">
    <cfRule type="cellIs" dxfId="133" priority="5" operator="equal">
      <formula>"NO CUMPLE"</formula>
    </cfRule>
    <cfRule type="cellIs" dxfId="132" priority="6" operator="equal">
      <formula>"SI CUMPLE"</formula>
    </cfRule>
  </conditionalFormatting>
  <pageMargins left="0.7" right="0.7" top="0.75" bottom="0.75" header="0.3" footer="0.3"/>
  <pageSetup orientation="portrait" r:id="rId1"/>
  <extLst>
    <ext xmlns:x14="http://schemas.microsoft.com/office/spreadsheetml/2009/9/main" uri="{CCE6A557-97BC-4b89-ADB6-D9C93CAAB3DF}">
      <x14:dataValidations xmlns:xm="http://schemas.microsoft.com/office/excel/2006/main" count="5">
        <x14:dataValidation type="list" allowBlank="1" showInputMessage="1" showErrorMessage="1" xr:uid="{98657A6B-0475-4E5E-842E-C5DCE8CBE7AB}">
          <x14:formula1>
            <xm:f>'LISTA '!$A$1:$A$2</xm:f>
          </x14:formula1>
          <xm:sqref>AI19:AK21</xm:sqref>
        </x14:dataValidation>
        <x14:dataValidation type="list" allowBlank="1" showInputMessage="1" showErrorMessage="1" xr:uid="{9D70945D-2B6D-4CAF-8A9E-578F13A04970}">
          <x14:formula1>
            <xm:f>'LISTA '!$C$1:$C$3</xm:f>
          </x14:formula1>
          <xm:sqref>AO19:AQ21 Y28:AC31 AY28:AY31 G12:T12</xm:sqref>
        </x14:dataValidation>
        <x14:dataValidation type="list" allowBlank="1" showInputMessage="1" showErrorMessage="1" xr:uid="{FBBA2EE4-7172-4B4E-9112-3299DDC34ABC}">
          <x14:formula1>
            <xm:f>'LISTA '!$C$1:$C$2</xm:f>
          </x14:formula1>
          <xm:sqref>G28 J28 AL19:AN21 Y37:AD37 BA19:BF21 G44:I44 AD28:AH31 BB28:BC31 G14 AV28:AV31 AN28:AS31</xm:sqref>
        </x14:dataValidation>
        <x14:dataValidation type="list" allowBlank="1" showInputMessage="1" showErrorMessage="1" xr:uid="{6D286529-7A84-4A91-9AC9-D83500BE4E9C}">
          <x14:formula1>
            <xm:f>'LISTA '!$E$1:$E$2</xm:f>
          </x14:formula1>
          <xm:sqref>A37:F37</xm:sqref>
        </x14:dataValidation>
        <x14:dataValidation type="list" allowBlank="1" showInputMessage="1" showErrorMessage="1" xr:uid="{B81A05C2-077D-40DB-9095-4F33C11A716E}">
          <x14:formula1>
            <xm:f>'LISTA '!$G$1:$G$4</xm:f>
          </x14:formula1>
          <xm:sqref>G37:L37</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AB10B1-452E-4A0E-AC96-97A217E27B1B}">
  <sheetPr>
    <tabColor theme="5"/>
  </sheetPr>
  <dimension ref="A2:BX45"/>
  <sheetViews>
    <sheetView showGridLines="0" topLeftCell="B26" zoomScale="55" zoomScaleNormal="55" workbookViewId="0">
      <selection activeCell="BR33" sqref="BR33:BX33"/>
    </sheetView>
  </sheetViews>
  <sheetFormatPr baseColWidth="10" defaultColWidth="5.7109375" defaultRowHeight="15" x14ac:dyDescent="0.25"/>
  <cols>
    <col min="10" max="10" width="10" customWidth="1"/>
    <col min="31" max="31" width="12.140625" customWidth="1"/>
    <col min="41" max="41" width="6.42578125" customWidth="1"/>
    <col min="42" max="42" width="7.85546875" customWidth="1"/>
    <col min="43" max="43" width="9" customWidth="1"/>
    <col min="44" max="44" width="7.85546875" customWidth="1"/>
    <col min="59" max="59" width="11.7109375" customWidth="1"/>
    <col min="62" max="62" width="10.85546875" customWidth="1"/>
    <col min="63" max="63" width="11.140625" customWidth="1"/>
    <col min="64" max="64" width="11.85546875" customWidth="1"/>
    <col min="67" max="67" width="12.85546875" customWidth="1"/>
    <col min="76" max="76" width="11.7109375" customWidth="1"/>
  </cols>
  <sheetData>
    <row r="2" spans="1:73" ht="32.25" customHeight="1" x14ac:dyDescent="0.25">
      <c r="A2" s="151" t="s">
        <v>21</v>
      </c>
      <c r="B2" s="151"/>
      <c r="C2" s="152" t="s">
        <v>22</v>
      </c>
      <c r="D2" s="152"/>
      <c r="E2" s="152"/>
      <c r="F2" s="152"/>
      <c r="G2" s="152"/>
      <c r="H2" s="152"/>
      <c r="I2" s="152"/>
      <c r="J2" s="152"/>
      <c r="K2" s="152"/>
      <c r="L2" s="152"/>
      <c r="M2" s="152"/>
      <c r="N2" s="152"/>
      <c r="O2" s="152"/>
      <c r="P2" s="152"/>
      <c r="Q2" s="152"/>
      <c r="R2" s="152"/>
      <c r="S2" s="152"/>
      <c r="T2" s="152"/>
      <c r="U2" s="152"/>
      <c r="V2" s="152"/>
      <c r="W2" s="152"/>
      <c r="X2" s="152"/>
      <c r="Y2" s="152"/>
      <c r="Z2" s="152"/>
      <c r="AA2" s="152"/>
      <c r="AB2" s="152"/>
      <c r="AC2" s="152"/>
      <c r="AD2" s="152"/>
      <c r="AE2" s="152"/>
      <c r="AF2" s="152"/>
      <c r="AG2" s="152"/>
      <c r="AH2" s="152"/>
      <c r="AI2" s="152"/>
      <c r="AJ2" s="152"/>
      <c r="AK2" s="152"/>
      <c r="AL2" s="152"/>
      <c r="AM2" s="152"/>
      <c r="AN2" s="152"/>
      <c r="AO2" s="152"/>
      <c r="AP2" s="152"/>
      <c r="AQ2" s="152"/>
      <c r="AR2" s="152"/>
      <c r="AS2" s="152"/>
      <c r="AT2" s="152"/>
      <c r="AU2" s="152"/>
      <c r="AV2" s="152"/>
      <c r="AW2" s="152"/>
      <c r="AX2" s="152"/>
      <c r="AY2" s="152"/>
      <c r="AZ2" s="152"/>
      <c r="BA2" s="152"/>
      <c r="BB2" s="152"/>
      <c r="BC2" s="152"/>
      <c r="BD2" s="152"/>
      <c r="BE2" s="152"/>
      <c r="BF2" s="152"/>
      <c r="BG2" s="152"/>
      <c r="BH2" s="152"/>
      <c r="BI2" s="152"/>
      <c r="BJ2" s="152"/>
      <c r="BK2" s="152"/>
      <c r="BL2" s="152"/>
      <c r="BM2" s="152"/>
      <c r="BN2" s="152"/>
      <c r="BO2" s="152"/>
      <c r="BP2" s="152"/>
      <c r="BQ2" s="152"/>
      <c r="BR2" s="152"/>
      <c r="BS2" s="152"/>
      <c r="BT2" s="152"/>
      <c r="BU2" s="152"/>
    </row>
    <row r="3" spans="1:73" x14ac:dyDescent="0.25">
      <c r="A3" s="153" t="s">
        <v>23</v>
      </c>
      <c r="B3" s="154"/>
      <c r="C3" s="155" t="s">
        <v>24</v>
      </c>
      <c r="D3" s="155"/>
      <c r="E3" s="155"/>
      <c r="F3" s="155"/>
      <c r="G3" s="155"/>
      <c r="H3" s="155"/>
      <c r="I3" s="155"/>
      <c r="J3" s="155"/>
      <c r="K3" s="155"/>
      <c r="L3" s="155"/>
      <c r="M3" s="155"/>
      <c r="N3" s="155"/>
      <c r="O3" s="155"/>
      <c r="P3" s="155"/>
      <c r="Q3" s="155"/>
      <c r="R3" s="155"/>
      <c r="S3" s="155"/>
      <c r="T3" s="155"/>
      <c r="U3" s="155"/>
      <c r="V3" s="155"/>
      <c r="W3" s="155"/>
      <c r="X3" s="155"/>
      <c r="Y3" s="155"/>
      <c r="Z3" s="155"/>
      <c r="AA3" s="155"/>
      <c r="AB3" s="155"/>
      <c r="AC3" s="155"/>
      <c r="AD3" s="155"/>
      <c r="AE3" s="155"/>
      <c r="AF3" s="155"/>
      <c r="AG3" s="155"/>
      <c r="AH3" s="155"/>
      <c r="AI3" s="155"/>
      <c r="AJ3" s="155"/>
      <c r="AK3" s="155"/>
      <c r="AL3" s="155"/>
      <c r="AM3" s="155"/>
      <c r="AN3" s="155"/>
      <c r="AO3" s="155"/>
      <c r="AP3" s="155"/>
      <c r="AQ3" s="155"/>
      <c r="AR3" s="155"/>
      <c r="AS3" s="155"/>
      <c r="AT3" s="155"/>
      <c r="AU3" s="155"/>
      <c r="AV3" s="155"/>
      <c r="AW3" s="155"/>
      <c r="AX3" s="155"/>
      <c r="AY3" s="155"/>
      <c r="AZ3" s="155"/>
      <c r="BA3" s="155"/>
      <c r="BB3" s="155"/>
      <c r="BC3" s="155"/>
      <c r="BD3" s="155"/>
      <c r="BE3" s="155"/>
      <c r="BF3" s="155"/>
      <c r="BG3" s="155"/>
      <c r="BH3" s="155"/>
      <c r="BI3" s="155"/>
      <c r="BJ3" s="155"/>
      <c r="BK3" s="155"/>
      <c r="BL3" s="155"/>
      <c r="BM3" s="155"/>
      <c r="BN3" s="155"/>
      <c r="BO3" s="155"/>
      <c r="BP3" s="155"/>
      <c r="BQ3" s="155"/>
      <c r="BR3" s="155"/>
      <c r="BS3" s="155"/>
      <c r="BT3" s="155"/>
      <c r="BU3" s="155"/>
    </row>
    <row r="4" spans="1:73" s="5" customFormat="1" x14ac:dyDescent="0.25">
      <c r="A4" s="153" t="s">
        <v>25</v>
      </c>
      <c r="B4" s="156"/>
      <c r="C4" s="24" t="s">
        <v>26</v>
      </c>
      <c r="D4" s="24"/>
      <c r="E4" s="24"/>
      <c r="F4" s="24"/>
      <c r="G4" s="24"/>
      <c r="H4" s="24"/>
      <c r="I4" s="24"/>
      <c r="J4" s="24"/>
      <c r="K4" s="24"/>
      <c r="L4" s="24"/>
      <c r="M4" s="24"/>
      <c r="N4" s="24"/>
      <c r="O4" s="24"/>
      <c r="P4" s="24"/>
      <c r="Q4" s="24"/>
      <c r="R4" s="24"/>
      <c r="S4" s="24" t="s">
        <v>27</v>
      </c>
      <c r="T4" s="24"/>
      <c r="U4" s="24"/>
      <c r="V4" s="24"/>
      <c r="W4" s="24"/>
      <c r="X4" s="24"/>
      <c r="Y4" s="24"/>
      <c r="Z4" s="24"/>
      <c r="AA4" s="24"/>
      <c r="AB4" s="24"/>
      <c r="AC4" s="24"/>
      <c r="AD4" s="24"/>
      <c r="AE4" s="24"/>
      <c r="AF4" s="24"/>
      <c r="AG4" s="24"/>
      <c r="AH4" s="24" t="s">
        <v>28</v>
      </c>
      <c r="AI4" s="24"/>
      <c r="AJ4" s="24"/>
      <c r="AK4" s="24"/>
      <c r="AL4" s="24"/>
      <c r="AM4" s="24"/>
      <c r="AN4" s="24"/>
      <c r="AO4" s="24"/>
      <c r="AP4" s="24"/>
      <c r="AQ4" s="24"/>
      <c r="AR4" s="24"/>
      <c r="AS4" s="24"/>
      <c r="AT4" s="24"/>
      <c r="AU4" s="24"/>
      <c r="AV4" s="24"/>
      <c r="AW4" s="24"/>
      <c r="AX4" s="24"/>
      <c r="AY4" s="24"/>
      <c r="AZ4" s="24"/>
      <c r="BA4" s="24"/>
      <c r="BB4" s="24"/>
      <c r="BC4" s="24"/>
      <c r="BD4" s="24"/>
      <c r="BE4" s="24"/>
      <c r="BF4" s="24"/>
      <c r="BG4" s="24"/>
      <c r="BH4" s="24"/>
      <c r="BI4" s="24"/>
      <c r="BJ4" s="24"/>
      <c r="BK4" s="24"/>
      <c r="BL4" s="24"/>
      <c r="BM4" s="24"/>
      <c r="BN4" s="24"/>
      <c r="BO4" s="24"/>
      <c r="BP4" s="24"/>
      <c r="BQ4" s="24"/>
      <c r="BR4" s="24"/>
      <c r="BS4" s="24"/>
      <c r="BT4" s="24"/>
      <c r="BU4" s="25"/>
    </row>
    <row r="5" spans="1:73" s="5" customFormat="1" x14ac:dyDescent="0.25">
      <c r="A5" s="26"/>
      <c r="C5" s="5" t="s">
        <v>29</v>
      </c>
      <c r="S5" s="5" t="s">
        <v>30</v>
      </c>
      <c r="AH5" s="5" t="s">
        <v>31</v>
      </c>
      <c r="BU5" s="27"/>
    </row>
    <row r="6" spans="1:73" s="5" customFormat="1" x14ac:dyDescent="0.25">
      <c r="A6" s="26"/>
      <c r="C6" s="5" t="s">
        <v>32</v>
      </c>
      <c r="S6" s="5" t="s">
        <v>33</v>
      </c>
      <c r="AH6" s="5" t="s">
        <v>34</v>
      </c>
      <c r="BU6" s="27"/>
    </row>
    <row r="7" spans="1:73" x14ac:dyDescent="0.25">
      <c r="A7" s="13"/>
      <c r="B7" s="6"/>
      <c r="C7" s="6"/>
      <c r="D7" s="6"/>
      <c r="E7" s="6"/>
      <c r="F7" s="6"/>
      <c r="G7" s="6"/>
      <c r="H7" s="6"/>
      <c r="I7" s="6"/>
      <c r="J7" s="6"/>
      <c r="K7" s="6"/>
      <c r="L7" s="6"/>
      <c r="M7" s="6"/>
      <c r="N7" s="6"/>
      <c r="O7" s="6"/>
      <c r="P7" s="6"/>
      <c r="Q7" s="6"/>
      <c r="R7" s="6"/>
      <c r="S7" s="6"/>
      <c r="T7" s="6"/>
      <c r="U7" s="6"/>
      <c r="V7" s="6"/>
      <c r="W7" s="6"/>
      <c r="X7" s="6"/>
      <c r="Y7" s="6"/>
      <c r="Z7" s="6"/>
      <c r="AA7" s="6"/>
      <c r="AB7" s="6"/>
      <c r="AC7" s="6"/>
      <c r="AD7" s="6"/>
      <c r="AE7" s="6"/>
      <c r="AF7" s="6"/>
      <c r="AG7" s="6"/>
      <c r="AH7" s="28" t="s">
        <v>35</v>
      </c>
      <c r="AI7" s="6"/>
      <c r="AJ7" s="6"/>
      <c r="AK7" s="6"/>
      <c r="AL7" s="6"/>
      <c r="AM7" s="6"/>
      <c r="AN7" s="6"/>
      <c r="AO7" s="6"/>
      <c r="AP7" s="6"/>
      <c r="AQ7" s="6"/>
      <c r="AR7" s="6"/>
      <c r="AS7" s="6"/>
      <c r="AT7" s="6"/>
      <c r="AU7" s="6"/>
      <c r="AV7" s="6"/>
      <c r="AW7" s="6"/>
      <c r="AX7" s="6"/>
      <c r="AY7" s="6"/>
      <c r="AZ7" s="6"/>
      <c r="BA7" s="6"/>
      <c r="BB7" s="6"/>
      <c r="BC7" s="6"/>
      <c r="BD7" s="6"/>
      <c r="BE7" s="6"/>
      <c r="BF7" s="6"/>
      <c r="BG7" s="6"/>
      <c r="BH7" s="6"/>
      <c r="BI7" s="6"/>
      <c r="BJ7" s="6"/>
      <c r="BK7" s="6"/>
      <c r="BL7" s="6"/>
      <c r="BM7" s="6"/>
      <c r="BN7" s="6"/>
      <c r="BO7" s="6"/>
      <c r="BP7" s="6"/>
      <c r="BQ7" s="6"/>
      <c r="BR7" s="6"/>
      <c r="BS7" s="6"/>
      <c r="BT7" s="6"/>
      <c r="BU7" s="14"/>
    </row>
    <row r="9" spans="1:73" x14ac:dyDescent="0.25">
      <c r="A9" s="145" t="s">
        <v>36</v>
      </c>
      <c r="B9" s="145"/>
      <c r="C9" s="145"/>
      <c r="D9" s="145"/>
      <c r="E9" s="145"/>
      <c r="F9" s="145"/>
      <c r="G9" s="157" t="s">
        <v>181</v>
      </c>
      <c r="H9" s="157"/>
      <c r="I9" s="157"/>
      <c r="J9" s="157"/>
      <c r="K9" s="157"/>
      <c r="L9" s="157"/>
      <c r="M9" s="157"/>
      <c r="N9" s="157"/>
      <c r="O9" s="157"/>
      <c r="P9" s="157"/>
      <c r="Q9" s="157"/>
      <c r="R9" s="157"/>
      <c r="S9" s="157"/>
      <c r="T9" s="157"/>
    </row>
    <row r="10" spans="1:73" x14ac:dyDescent="0.25">
      <c r="A10" s="145" t="s">
        <v>37</v>
      </c>
      <c r="B10" s="145"/>
      <c r="C10" s="145"/>
      <c r="D10" s="145"/>
      <c r="E10" s="145"/>
      <c r="F10" s="145"/>
      <c r="G10" s="117" t="s">
        <v>182</v>
      </c>
      <c r="H10" s="117"/>
      <c r="I10" s="117"/>
      <c r="J10" s="117"/>
      <c r="K10" s="117"/>
      <c r="L10" s="117"/>
      <c r="M10" s="117"/>
      <c r="N10" s="117"/>
      <c r="O10" s="117"/>
      <c r="P10" s="117"/>
      <c r="Q10" s="117"/>
      <c r="R10" s="117"/>
      <c r="S10" s="117"/>
      <c r="T10" s="117"/>
    </row>
    <row r="11" spans="1:73" x14ac:dyDescent="0.25">
      <c r="A11" s="145" t="s">
        <v>38</v>
      </c>
      <c r="B11" s="145"/>
      <c r="C11" s="145"/>
      <c r="D11" s="145"/>
      <c r="E11" s="145"/>
      <c r="F11" s="145"/>
      <c r="G11" s="149" t="s">
        <v>183</v>
      </c>
      <c r="H11" s="117"/>
      <c r="I11" s="117"/>
      <c r="J11" s="117"/>
      <c r="K11" s="117"/>
      <c r="L11" s="117"/>
      <c r="M11" s="117"/>
      <c r="N11" s="117"/>
      <c r="O11" s="117"/>
      <c r="P11" s="117"/>
      <c r="Q11" s="117"/>
      <c r="R11" s="117"/>
      <c r="S11" s="117"/>
      <c r="T11" s="117"/>
    </row>
    <row r="12" spans="1:73" ht="15.75" customHeight="1" x14ac:dyDescent="0.25">
      <c r="A12" s="145" t="s">
        <v>39</v>
      </c>
      <c r="B12" s="145"/>
      <c r="C12" s="145"/>
      <c r="D12" s="145"/>
      <c r="E12" s="145"/>
      <c r="F12" s="145"/>
      <c r="G12" s="150" t="s">
        <v>102</v>
      </c>
      <c r="H12" s="150"/>
      <c r="I12" s="150"/>
      <c r="J12" s="150"/>
      <c r="K12" s="150"/>
      <c r="L12" s="150"/>
      <c r="M12" s="150"/>
      <c r="N12" s="150"/>
      <c r="O12" s="150"/>
      <c r="P12" s="150"/>
      <c r="Q12" s="150"/>
      <c r="R12" s="150"/>
      <c r="S12" s="150"/>
      <c r="T12" s="150"/>
    </row>
    <row r="13" spans="1:73" x14ac:dyDescent="0.25">
      <c r="A13" s="145" t="s">
        <v>41</v>
      </c>
      <c r="B13" s="145"/>
      <c r="C13" s="145"/>
      <c r="D13" s="145"/>
      <c r="E13" s="145"/>
      <c r="F13" s="145"/>
      <c r="G13" s="146">
        <v>252.71</v>
      </c>
      <c r="H13" s="146"/>
      <c r="I13" s="146"/>
      <c r="J13" s="146"/>
      <c r="K13" s="146"/>
      <c r="L13" s="146"/>
      <c r="M13" s="146"/>
      <c r="N13" s="146"/>
      <c r="O13" s="146"/>
      <c r="P13" s="146"/>
      <c r="Q13" s="146"/>
      <c r="R13" s="146"/>
      <c r="S13" s="146"/>
      <c r="T13" s="146"/>
    </row>
    <row r="14" spans="1:73" ht="15.75" customHeight="1" x14ac:dyDescent="0.25">
      <c r="A14" s="4"/>
      <c r="B14" s="4"/>
      <c r="C14" s="4"/>
      <c r="D14" s="4"/>
      <c r="E14" s="4"/>
      <c r="F14" s="4"/>
      <c r="G14" s="147"/>
      <c r="H14" s="147"/>
      <c r="I14" s="147"/>
      <c r="J14" s="147"/>
      <c r="K14" s="147"/>
      <c r="L14" s="147"/>
      <c r="M14" s="147"/>
      <c r="N14" s="147"/>
      <c r="O14" s="147"/>
      <c r="P14" s="147"/>
      <c r="Q14" s="147"/>
      <c r="R14" s="147"/>
      <c r="S14" s="147"/>
      <c r="T14" s="147"/>
    </row>
    <row r="15" spans="1:73" x14ac:dyDescent="0.25">
      <c r="A15" s="5" t="s">
        <v>42</v>
      </c>
    </row>
    <row r="16" spans="1:73" x14ac:dyDescent="0.25">
      <c r="AV16" s="168"/>
      <c r="AW16" s="86"/>
      <c r="AX16" s="86"/>
    </row>
    <row r="17" spans="1:76" s="5" customFormat="1" ht="15" customHeight="1" x14ac:dyDescent="0.25">
      <c r="A17" s="90" t="s">
        <v>43</v>
      </c>
      <c r="B17" s="91"/>
      <c r="C17" s="91"/>
      <c r="D17" s="91"/>
      <c r="E17" s="91"/>
      <c r="F17" s="91"/>
      <c r="G17" s="91"/>
      <c r="H17" s="91"/>
      <c r="I17" s="91"/>
      <c r="J17" s="91"/>
      <c r="K17" s="91"/>
      <c r="L17" s="91"/>
      <c r="M17" s="91"/>
      <c r="N17" s="91"/>
      <c r="O17" s="91"/>
      <c r="P17" s="91"/>
      <c r="Q17" s="91"/>
      <c r="R17" s="91"/>
      <c r="S17" s="91"/>
      <c r="T17" s="91"/>
      <c r="U17" s="91"/>
      <c r="V17" s="91"/>
      <c r="W17" s="91"/>
      <c r="X17" s="91"/>
      <c r="Y17" s="91"/>
      <c r="Z17" s="91"/>
      <c r="AA17" s="91"/>
      <c r="AB17" s="91"/>
      <c r="AC17" s="91"/>
      <c r="AD17" s="91"/>
      <c r="AE17" s="91"/>
      <c r="AF17" s="91"/>
      <c r="AG17" s="91"/>
      <c r="AH17" s="91"/>
      <c r="AI17" s="91"/>
      <c r="AJ17" s="91"/>
      <c r="AK17" s="91"/>
      <c r="AL17" s="91"/>
      <c r="AM17" s="91"/>
      <c r="AN17" s="91"/>
      <c r="AO17" s="91"/>
      <c r="AP17" s="91"/>
      <c r="AQ17" s="91"/>
      <c r="AR17" s="91"/>
      <c r="AS17" s="91"/>
      <c r="AT17" s="91"/>
      <c r="AU17" s="91"/>
      <c r="AV17" s="91"/>
      <c r="AW17" s="91"/>
      <c r="AX17" s="91"/>
      <c r="AY17" s="91"/>
      <c r="AZ17" s="91"/>
      <c r="BA17" s="91"/>
      <c r="BB17" s="91"/>
      <c r="BC17" s="91"/>
      <c r="BD17" s="91"/>
      <c r="BE17" s="91"/>
      <c r="BF17" s="91"/>
      <c r="BG17" s="91"/>
      <c r="BH17" s="91"/>
      <c r="BI17" s="91"/>
      <c r="BJ17" s="91"/>
      <c r="BK17" s="91"/>
      <c r="BL17" s="91"/>
      <c r="BM17" s="91"/>
      <c r="BN17" s="91"/>
      <c r="BO17" s="91"/>
      <c r="BP17" s="91"/>
      <c r="BQ17" s="91"/>
      <c r="BR17" s="91"/>
      <c r="BS17" s="91"/>
      <c r="BT17" s="91"/>
      <c r="BU17" s="91"/>
    </row>
    <row r="18" spans="1:76" s="15" customFormat="1" ht="55.5" customHeight="1" x14ac:dyDescent="0.25">
      <c r="A18" s="93" t="s">
        <v>130</v>
      </c>
      <c r="B18" s="94"/>
      <c r="C18" s="95"/>
      <c r="D18" s="96" t="s">
        <v>45</v>
      </c>
      <c r="E18" s="96"/>
      <c r="F18" s="96"/>
      <c r="G18" s="96" t="s">
        <v>46</v>
      </c>
      <c r="H18" s="96"/>
      <c r="I18" s="96"/>
      <c r="J18" s="96"/>
      <c r="K18" s="96"/>
      <c r="L18" s="96"/>
      <c r="M18" s="96"/>
      <c r="N18" s="96"/>
      <c r="O18" s="96"/>
      <c r="P18" s="96"/>
      <c r="Q18" s="96" t="s">
        <v>47</v>
      </c>
      <c r="R18" s="96"/>
      <c r="S18" s="96"/>
      <c r="T18" s="96" t="s">
        <v>48</v>
      </c>
      <c r="U18" s="96"/>
      <c r="V18" s="96"/>
      <c r="W18" s="92" t="s">
        <v>329</v>
      </c>
      <c r="X18" s="92"/>
      <c r="Y18" s="92"/>
      <c r="Z18" s="92"/>
      <c r="AA18" s="92"/>
      <c r="AB18" s="92"/>
      <c r="AC18" s="92"/>
      <c r="AD18" s="92"/>
      <c r="AE18" s="92"/>
      <c r="AF18" s="92"/>
      <c r="AG18" s="92"/>
      <c r="AH18" s="92"/>
      <c r="AI18" s="92" t="s">
        <v>50</v>
      </c>
      <c r="AJ18" s="92"/>
      <c r="AK18" s="92"/>
      <c r="AL18" s="93" t="s">
        <v>51</v>
      </c>
      <c r="AM18" s="94"/>
      <c r="AN18" s="95"/>
      <c r="AO18" s="130" t="s">
        <v>52</v>
      </c>
      <c r="AP18" s="130"/>
      <c r="AQ18" s="130"/>
      <c r="AR18" s="130" t="s">
        <v>53</v>
      </c>
      <c r="AS18" s="130"/>
      <c r="AT18" s="130"/>
      <c r="AU18" s="130" t="s">
        <v>54</v>
      </c>
      <c r="AV18" s="130"/>
      <c r="AW18" s="130"/>
      <c r="AX18" s="130" t="s">
        <v>125</v>
      </c>
      <c r="AY18" s="130"/>
      <c r="AZ18" s="130"/>
      <c r="BA18" s="131" t="s">
        <v>56</v>
      </c>
      <c r="BB18" s="148"/>
      <c r="BC18" s="132"/>
      <c r="BD18" s="130" t="s">
        <v>57</v>
      </c>
      <c r="BE18" s="130"/>
      <c r="BF18" s="130"/>
      <c r="BG18" s="96" t="s">
        <v>58</v>
      </c>
      <c r="BH18" s="96"/>
      <c r="BI18" s="96"/>
      <c r="BJ18" s="96" t="s">
        <v>59</v>
      </c>
      <c r="BK18" s="96"/>
      <c r="BL18" s="96"/>
      <c r="BM18" s="96"/>
      <c r="BN18" s="96"/>
      <c r="BO18" s="96"/>
      <c r="BP18" s="96"/>
      <c r="BQ18" s="96"/>
      <c r="BR18" s="96"/>
      <c r="BS18" s="96"/>
      <c r="BT18" s="96"/>
      <c r="BU18" s="96"/>
    </row>
    <row r="19" spans="1:76" ht="171.75" customHeight="1" x14ac:dyDescent="0.25">
      <c r="A19" s="78" t="s">
        <v>185</v>
      </c>
      <c r="B19" s="78"/>
      <c r="C19" s="78"/>
      <c r="D19" s="79" t="s">
        <v>175</v>
      </c>
      <c r="E19" s="78"/>
      <c r="F19" s="78"/>
      <c r="G19" s="78" t="s">
        <v>184</v>
      </c>
      <c r="H19" s="78"/>
      <c r="I19" s="78"/>
      <c r="J19" s="78"/>
      <c r="K19" s="78"/>
      <c r="L19" s="78"/>
      <c r="M19" s="78"/>
      <c r="N19" s="78"/>
      <c r="O19" s="78"/>
      <c r="P19" s="78"/>
      <c r="Q19" s="143">
        <v>43205</v>
      </c>
      <c r="R19" s="78"/>
      <c r="S19" s="78"/>
      <c r="T19" s="143">
        <v>43390</v>
      </c>
      <c r="U19" s="78"/>
      <c r="V19" s="78"/>
      <c r="W19" s="79" t="s">
        <v>186</v>
      </c>
      <c r="X19" s="79"/>
      <c r="Y19" s="79"/>
      <c r="Z19" s="79"/>
      <c r="AA19" s="79"/>
      <c r="AB19" s="79"/>
      <c r="AC19" s="79"/>
      <c r="AD19" s="79"/>
      <c r="AE19" s="79"/>
      <c r="AF19" s="79"/>
      <c r="AG19" s="79"/>
      <c r="AH19" s="79"/>
      <c r="AI19" s="78" t="s">
        <v>97</v>
      </c>
      <c r="AJ19" s="78"/>
      <c r="AK19" s="78"/>
      <c r="AL19" s="78" t="s">
        <v>81</v>
      </c>
      <c r="AM19" s="78"/>
      <c r="AN19" s="78"/>
      <c r="AO19" s="78" t="s">
        <v>40</v>
      </c>
      <c r="AP19" s="78"/>
      <c r="AQ19" s="78"/>
      <c r="AR19" s="78" t="s">
        <v>171</v>
      </c>
      <c r="AS19" s="78"/>
      <c r="AT19" s="78"/>
      <c r="AU19" s="78">
        <v>448</v>
      </c>
      <c r="AV19" s="78"/>
      <c r="AW19" s="78"/>
      <c r="AX19" s="78">
        <v>52</v>
      </c>
      <c r="AY19" s="78"/>
      <c r="AZ19" s="78"/>
      <c r="BA19" s="78" t="s">
        <v>81</v>
      </c>
      <c r="BB19" s="78"/>
      <c r="BC19" s="78"/>
      <c r="BD19" s="78" t="s">
        <v>81</v>
      </c>
      <c r="BE19" s="78"/>
      <c r="BF19" s="78"/>
      <c r="BG19" s="140" t="s">
        <v>97</v>
      </c>
      <c r="BH19" s="141"/>
      <c r="BI19" s="142"/>
      <c r="BJ19" s="79"/>
      <c r="BK19" s="79"/>
      <c r="BL19" s="79"/>
      <c r="BM19" s="79"/>
      <c r="BN19" s="79"/>
      <c r="BO19" s="79"/>
      <c r="BP19" s="79"/>
      <c r="BQ19" s="79"/>
      <c r="BR19" s="79"/>
      <c r="BS19" s="79"/>
      <c r="BT19" s="79"/>
      <c r="BU19" s="79"/>
    </row>
    <row r="20" spans="1:76" ht="171" customHeight="1" x14ac:dyDescent="0.25">
      <c r="A20" s="78" t="s">
        <v>187</v>
      </c>
      <c r="B20" s="78"/>
      <c r="C20" s="78"/>
      <c r="D20" s="79" t="s">
        <v>175</v>
      </c>
      <c r="E20" s="78"/>
      <c r="F20" s="78"/>
      <c r="G20" s="78" t="s">
        <v>188</v>
      </c>
      <c r="H20" s="78"/>
      <c r="I20" s="78"/>
      <c r="J20" s="78"/>
      <c r="K20" s="78"/>
      <c r="L20" s="78"/>
      <c r="M20" s="78"/>
      <c r="N20" s="78"/>
      <c r="O20" s="78"/>
      <c r="P20" s="78"/>
      <c r="Q20" s="143">
        <v>42781</v>
      </c>
      <c r="R20" s="78"/>
      <c r="S20" s="78"/>
      <c r="T20" s="143">
        <v>43389</v>
      </c>
      <c r="U20" s="78"/>
      <c r="V20" s="78"/>
      <c r="W20" s="79" t="s">
        <v>189</v>
      </c>
      <c r="X20" s="79"/>
      <c r="Y20" s="79"/>
      <c r="Z20" s="79"/>
      <c r="AA20" s="79"/>
      <c r="AB20" s="79"/>
      <c r="AC20" s="79"/>
      <c r="AD20" s="79"/>
      <c r="AE20" s="79"/>
      <c r="AF20" s="79"/>
      <c r="AG20" s="79"/>
      <c r="AH20" s="79"/>
      <c r="AI20" s="78" t="s">
        <v>97</v>
      </c>
      <c r="AJ20" s="78"/>
      <c r="AK20" s="78"/>
      <c r="AL20" s="78" t="s">
        <v>81</v>
      </c>
      <c r="AM20" s="78"/>
      <c r="AN20" s="78"/>
      <c r="AO20" s="78" t="s">
        <v>40</v>
      </c>
      <c r="AP20" s="78"/>
      <c r="AQ20" s="78"/>
      <c r="AR20" s="78" t="s">
        <v>171</v>
      </c>
      <c r="AS20" s="78"/>
      <c r="AT20" s="78"/>
      <c r="AU20" s="174">
        <v>390.4</v>
      </c>
      <c r="AV20" s="175"/>
      <c r="AW20" s="175"/>
      <c r="AX20" s="78">
        <v>69</v>
      </c>
      <c r="AY20" s="78"/>
      <c r="AZ20" s="78"/>
      <c r="BA20" s="78" t="s">
        <v>81</v>
      </c>
      <c r="BB20" s="78"/>
      <c r="BC20" s="78"/>
      <c r="BD20" s="78" t="s">
        <v>81</v>
      </c>
      <c r="BE20" s="78"/>
      <c r="BF20" s="78"/>
      <c r="BG20" s="173" t="s">
        <v>97</v>
      </c>
      <c r="BH20" s="173"/>
      <c r="BI20" s="173"/>
      <c r="BJ20" s="117"/>
      <c r="BK20" s="117"/>
      <c r="BL20" s="117"/>
      <c r="BM20" s="117"/>
      <c r="BN20" s="117"/>
      <c r="BO20" s="117"/>
      <c r="BP20" s="117"/>
      <c r="BQ20" s="117"/>
      <c r="BR20" s="117"/>
      <c r="BS20" s="117"/>
      <c r="BT20" s="117"/>
      <c r="BU20" s="117"/>
    </row>
    <row r="21" spans="1:76" x14ac:dyDescent="0.25">
      <c r="AR21" s="138" t="s">
        <v>61</v>
      </c>
      <c r="AS21" s="138"/>
      <c r="AT21" s="138"/>
      <c r="AU21" s="139">
        <f>SUM(AU19:AW20)</f>
        <v>838.4</v>
      </c>
      <c r="AV21" s="139"/>
      <c r="AW21" s="139"/>
      <c r="BG21" s="41" t="s">
        <v>97</v>
      </c>
      <c r="BH21" s="40"/>
      <c r="BI21" s="40"/>
    </row>
    <row r="22" spans="1:76" x14ac:dyDescent="0.25">
      <c r="AR22" s="1"/>
      <c r="AS22" s="1"/>
      <c r="AT22" s="1"/>
      <c r="AU22" s="3"/>
      <c r="AV22" s="3"/>
      <c r="AW22" s="3"/>
    </row>
    <row r="23" spans="1:76" x14ac:dyDescent="0.25">
      <c r="A23" s="5" t="s">
        <v>62</v>
      </c>
      <c r="AR23" s="1"/>
      <c r="AS23" s="1"/>
      <c r="AT23" s="1"/>
      <c r="AU23" s="3"/>
      <c r="AV23" s="3"/>
      <c r="AW23" s="3"/>
    </row>
    <row r="24" spans="1:76" x14ac:dyDescent="0.25">
      <c r="AR24" s="1"/>
      <c r="AS24" s="1"/>
      <c r="AT24" s="1"/>
      <c r="AU24" s="3"/>
      <c r="AV24" s="3"/>
      <c r="AW24" s="3"/>
    </row>
    <row r="25" spans="1:76" s="5" customFormat="1" ht="15" customHeight="1" x14ac:dyDescent="0.25">
      <c r="A25" s="128" t="s">
        <v>205</v>
      </c>
      <c r="B25" s="129"/>
      <c r="C25" s="129"/>
      <c r="D25" s="129"/>
      <c r="E25" s="129"/>
      <c r="F25" s="129"/>
      <c r="G25" s="129"/>
      <c r="H25" s="129"/>
      <c r="I25" s="129"/>
      <c r="J25" s="129"/>
      <c r="K25" s="129"/>
      <c r="L25" s="129"/>
      <c r="M25" s="129"/>
      <c r="N25" s="129"/>
      <c r="O25" s="129"/>
      <c r="P25" s="129"/>
      <c r="Q25" s="129"/>
      <c r="R25" s="129"/>
      <c r="S25" s="129"/>
      <c r="T25" s="129"/>
      <c r="U25" s="129"/>
      <c r="V25" s="129"/>
      <c r="W25" s="129"/>
      <c r="X25" s="129"/>
      <c r="Y25" s="129"/>
      <c r="Z25" s="129"/>
      <c r="AA25" s="129"/>
      <c r="AB25" s="129"/>
      <c r="AC25" s="129"/>
      <c r="AD25" s="129"/>
      <c r="AE25" s="129"/>
      <c r="AF25" s="129"/>
      <c r="AG25" s="129"/>
      <c r="AH25" s="129"/>
      <c r="AI25" s="129"/>
      <c r="AJ25" s="129"/>
      <c r="AK25" s="129"/>
      <c r="AL25" s="129"/>
      <c r="AM25" s="129"/>
      <c r="AN25" s="129"/>
      <c r="AO25" s="129"/>
      <c r="AP25" s="129"/>
      <c r="AQ25" s="129"/>
      <c r="AR25" s="129"/>
      <c r="AS25" s="129"/>
      <c r="AT25" s="129"/>
      <c r="AU25" s="129"/>
      <c r="AV25" s="129"/>
      <c r="AW25" s="129"/>
      <c r="AX25" s="129"/>
      <c r="AY25" s="129"/>
      <c r="AZ25" s="129"/>
      <c r="BA25" s="129"/>
      <c r="BB25" s="129"/>
      <c r="BC25" s="129"/>
      <c r="BD25" s="129"/>
      <c r="BE25" s="129"/>
      <c r="BF25" s="129"/>
      <c r="BG25" s="129"/>
      <c r="BH25" s="129"/>
      <c r="BI25" s="129"/>
      <c r="BJ25" s="129"/>
      <c r="BK25" s="129"/>
      <c r="BL25" s="129"/>
      <c r="BM25" s="129"/>
      <c r="BN25" s="129"/>
      <c r="BO25" s="129"/>
      <c r="BP25" s="129"/>
      <c r="BQ25" s="129"/>
      <c r="BR25" s="129"/>
      <c r="BS25" s="129"/>
      <c r="BT25" s="129"/>
      <c r="BU25" s="129"/>
    </row>
    <row r="26" spans="1:76" s="17" customFormat="1" ht="72.75" customHeight="1" x14ac:dyDescent="0.25">
      <c r="A26" s="93" t="s">
        <v>64</v>
      </c>
      <c r="B26" s="94"/>
      <c r="C26" s="94"/>
      <c r="D26" s="94"/>
      <c r="E26" s="94"/>
      <c r="F26" s="95"/>
      <c r="G26" s="92" t="s">
        <v>65</v>
      </c>
      <c r="H26" s="92"/>
      <c r="I26" s="92"/>
      <c r="J26" s="92" t="s">
        <v>66</v>
      </c>
      <c r="K26" s="92"/>
      <c r="L26" s="92"/>
      <c r="M26" s="93" t="s">
        <v>67</v>
      </c>
      <c r="N26" s="94"/>
      <c r="O26" s="94"/>
      <c r="P26" s="95"/>
      <c r="Q26" s="92" t="s">
        <v>68</v>
      </c>
      <c r="R26" s="92"/>
      <c r="S26" s="92"/>
      <c r="T26" s="125" t="s">
        <v>69</v>
      </c>
      <c r="U26" s="126"/>
      <c r="V26" s="126"/>
      <c r="W26" s="126"/>
      <c r="X26" s="127"/>
      <c r="Y26" s="125" t="s">
        <v>70</v>
      </c>
      <c r="Z26" s="126"/>
      <c r="AA26" s="126"/>
      <c r="AB26" s="126"/>
      <c r="AC26" s="127"/>
      <c r="AD26" s="125" t="s">
        <v>71</v>
      </c>
      <c r="AE26" s="126"/>
      <c r="AF26" s="126"/>
      <c r="AG26" s="126"/>
      <c r="AH26" s="127"/>
      <c r="AI26" s="130" t="s">
        <v>72</v>
      </c>
      <c r="AJ26" s="130"/>
      <c r="AK26" s="130"/>
      <c r="AL26" s="130"/>
      <c r="AM26" s="130"/>
      <c r="AN26" s="125" t="s">
        <v>73</v>
      </c>
      <c r="AO26" s="126"/>
      <c r="AP26" s="126"/>
      <c r="AQ26" s="126"/>
      <c r="AR26" s="127"/>
      <c r="AS26" s="125" t="s">
        <v>192</v>
      </c>
      <c r="AT26" s="126"/>
      <c r="AU26" s="127"/>
      <c r="AV26" s="131" t="s">
        <v>74</v>
      </c>
      <c r="AW26" s="148"/>
      <c r="AX26" s="132"/>
      <c r="AY26" s="133" t="s">
        <v>75</v>
      </c>
      <c r="AZ26" s="133"/>
      <c r="BA26" s="133"/>
      <c r="BB26" s="125" t="s">
        <v>76</v>
      </c>
      <c r="BC26" s="127"/>
      <c r="BD26" s="132" t="s">
        <v>47</v>
      </c>
      <c r="BE26" s="130"/>
      <c r="BF26" s="130"/>
      <c r="BG26" s="130" t="s">
        <v>48</v>
      </c>
      <c r="BH26" s="130"/>
      <c r="BI26" s="130"/>
      <c r="BJ26" s="16" t="s">
        <v>77</v>
      </c>
      <c r="BK26" s="16" t="s">
        <v>78</v>
      </c>
      <c r="BL26" s="16" t="s">
        <v>79</v>
      </c>
      <c r="BM26" s="131" t="s">
        <v>80</v>
      </c>
      <c r="BN26" s="132"/>
      <c r="BO26" s="96" t="s">
        <v>58</v>
      </c>
      <c r="BP26" s="96"/>
      <c r="BQ26" s="96"/>
      <c r="BR26" s="92" t="s">
        <v>59</v>
      </c>
      <c r="BS26" s="92"/>
      <c r="BT26" s="92"/>
      <c r="BU26" s="92"/>
      <c r="BV26" s="92"/>
      <c r="BW26" s="92"/>
      <c r="BX26" s="92"/>
    </row>
    <row r="27" spans="1:76" ht="32.25" customHeight="1" x14ac:dyDescent="0.25">
      <c r="A27" s="78" t="s">
        <v>182</v>
      </c>
      <c r="B27" s="78"/>
      <c r="C27" s="78"/>
      <c r="D27" s="78"/>
      <c r="E27" s="78"/>
      <c r="F27" s="78"/>
      <c r="G27" s="78" t="s">
        <v>81</v>
      </c>
      <c r="H27" s="78"/>
      <c r="I27" s="78"/>
      <c r="J27" s="78" t="s">
        <v>40</v>
      </c>
      <c r="K27" s="78"/>
      <c r="L27" s="78"/>
      <c r="M27" s="79" t="s">
        <v>190</v>
      </c>
      <c r="N27" s="79"/>
      <c r="O27" s="79"/>
      <c r="P27" s="79"/>
      <c r="Q27" s="143">
        <v>38058</v>
      </c>
      <c r="R27" s="143"/>
      <c r="S27" s="143"/>
      <c r="T27" s="79" t="s">
        <v>81</v>
      </c>
      <c r="U27" s="79"/>
      <c r="V27" s="79"/>
      <c r="W27" s="79"/>
      <c r="X27" s="79"/>
      <c r="Y27" s="78" t="s">
        <v>81</v>
      </c>
      <c r="Z27" s="78"/>
      <c r="AA27" s="78"/>
      <c r="AB27" s="78"/>
      <c r="AC27" s="78"/>
      <c r="AD27" s="78" t="s">
        <v>81</v>
      </c>
      <c r="AE27" s="78"/>
      <c r="AF27" s="78"/>
      <c r="AG27" s="78"/>
      <c r="AH27" s="78"/>
      <c r="AI27" s="157" t="s">
        <v>191</v>
      </c>
      <c r="AJ27" s="157"/>
      <c r="AK27" s="157"/>
      <c r="AL27" s="157"/>
      <c r="AM27" s="157"/>
      <c r="AN27" s="87" t="s">
        <v>40</v>
      </c>
      <c r="AO27" s="88"/>
      <c r="AP27" s="88"/>
      <c r="AQ27" s="88"/>
      <c r="AR27" s="89"/>
      <c r="AS27" s="87" t="s">
        <v>40</v>
      </c>
      <c r="AT27" s="88"/>
      <c r="AU27" s="89"/>
      <c r="AV27" s="87" t="s">
        <v>40</v>
      </c>
      <c r="AW27" s="88"/>
      <c r="AX27" s="88"/>
      <c r="AY27" s="87" t="s">
        <v>102</v>
      </c>
      <c r="AZ27" s="88"/>
      <c r="BA27" s="89"/>
      <c r="BB27" s="87" t="s">
        <v>40</v>
      </c>
      <c r="BC27" s="89"/>
      <c r="BD27" s="134" t="s">
        <v>169</v>
      </c>
      <c r="BE27" s="88"/>
      <c r="BF27" s="89"/>
      <c r="BG27" s="134" t="s">
        <v>169</v>
      </c>
      <c r="BH27" s="88"/>
      <c r="BI27" s="89"/>
      <c r="BJ27" s="36">
        <v>0</v>
      </c>
      <c r="BK27" s="36">
        <v>0</v>
      </c>
      <c r="BL27" s="36">
        <v>0</v>
      </c>
      <c r="BM27" s="87"/>
      <c r="BN27" s="89"/>
      <c r="BO27" s="118" t="s">
        <v>99</v>
      </c>
      <c r="BP27" s="119"/>
      <c r="BQ27" s="120"/>
      <c r="BR27" s="164" t="s">
        <v>437</v>
      </c>
      <c r="BS27" s="165"/>
      <c r="BT27" s="165"/>
      <c r="BU27" s="165"/>
      <c r="BV27" s="165"/>
      <c r="BW27" s="165"/>
      <c r="BX27" s="166"/>
    </row>
    <row r="28" spans="1:76" ht="36.75" customHeight="1" x14ac:dyDescent="0.25">
      <c r="A28" s="78"/>
      <c r="B28" s="78"/>
      <c r="C28" s="78"/>
      <c r="D28" s="78"/>
      <c r="E28" s="78"/>
      <c r="F28" s="78"/>
      <c r="G28" s="78"/>
      <c r="H28" s="78"/>
      <c r="I28" s="78"/>
      <c r="J28" s="78"/>
      <c r="K28" s="78"/>
      <c r="L28" s="78"/>
      <c r="M28" s="79"/>
      <c r="N28" s="79"/>
      <c r="O28" s="79"/>
      <c r="P28" s="79"/>
      <c r="Q28" s="143"/>
      <c r="R28" s="143"/>
      <c r="S28" s="143"/>
      <c r="T28" s="79"/>
      <c r="U28" s="79"/>
      <c r="V28" s="79"/>
      <c r="W28" s="79"/>
      <c r="X28" s="79"/>
      <c r="Y28" s="78"/>
      <c r="Z28" s="78"/>
      <c r="AA28" s="78"/>
      <c r="AB28" s="78"/>
      <c r="AC28" s="78"/>
      <c r="AD28" s="78"/>
      <c r="AE28" s="78"/>
      <c r="AF28" s="78"/>
      <c r="AG28" s="78"/>
      <c r="AH28" s="78"/>
      <c r="AI28" s="79" t="s">
        <v>191</v>
      </c>
      <c r="AJ28" s="79"/>
      <c r="AK28" s="79"/>
      <c r="AL28" s="79"/>
      <c r="AM28" s="79"/>
      <c r="AN28" s="87" t="s">
        <v>40</v>
      </c>
      <c r="AO28" s="88"/>
      <c r="AP28" s="88"/>
      <c r="AQ28" s="88"/>
      <c r="AR28" s="89"/>
      <c r="AS28" s="87" t="s">
        <v>40</v>
      </c>
      <c r="AT28" s="88"/>
      <c r="AU28" s="89"/>
      <c r="AV28" s="87" t="s">
        <v>40</v>
      </c>
      <c r="AW28" s="88"/>
      <c r="AX28" s="88"/>
      <c r="AY28" s="87" t="s">
        <v>102</v>
      </c>
      <c r="AZ28" s="88"/>
      <c r="BA28" s="89"/>
      <c r="BB28" s="87" t="s">
        <v>40</v>
      </c>
      <c r="BC28" s="89"/>
      <c r="BD28" s="134">
        <v>39835</v>
      </c>
      <c r="BE28" s="88"/>
      <c r="BF28" s="89"/>
      <c r="BG28" s="87" t="s">
        <v>169</v>
      </c>
      <c r="BH28" s="88"/>
      <c r="BI28" s="89"/>
      <c r="BJ28" s="36">
        <v>0</v>
      </c>
      <c r="BK28" s="36">
        <v>0</v>
      </c>
      <c r="BL28" s="36">
        <v>0</v>
      </c>
      <c r="BM28" s="87"/>
      <c r="BN28" s="89"/>
      <c r="BO28" s="118" t="s">
        <v>99</v>
      </c>
      <c r="BP28" s="119"/>
      <c r="BQ28" s="120"/>
      <c r="BR28" s="167"/>
      <c r="BS28" s="168"/>
      <c r="BT28" s="168"/>
      <c r="BU28" s="168"/>
      <c r="BV28" s="168"/>
      <c r="BW28" s="168"/>
      <c r="BX28" s="169"/>
    </row>
    <row r="29" spans="1:76" ht="36.75" customHeight="1" x14ac:dyDescent="0.25">
      <c r="A29" s="78"/>
      <c r="B29" s="78"/>
      <c r="C29" s="78"/>
      <c r="D29" s="78"/>
      <c r="E29" s="78"/>
      <c r="F29" s="78"/>
      <c r="G29" s="78"/>
      <c r="H29" s="78"/>
      <c r="I29" s="78"/>
      <c r="J29" s="78"/>
      <c r="K29" s="78"/>
      <c r="L29" s="78"/>
      <c r="M29" s="79"/>
      <c r="N29" s="79"/>
      <c r="O29" s="79"/>
      <c r="P29" s="79"/>
      <c r="Q29" s="143"/>
      <c r="R29" s="143"/>
      <c r="S29" s="143"/>
      <c r="T29" s="79"/>
      <c r="U29" s="79"/>
      <c r="V29" s="79"/>
      <c r="W29" s="79"/>
      <c r="X29" s="79"/>
      <c r="Y29" s="78"/>
      <c r="Z29" s="78"/>
      <c r="AA29" s="78"/>
      <c r="AB29" s="78"/>
      <c r="AC29" s="78"/>
      <c r="AD29" s="78"/>
      <c r="AE29" s="78"/>
      <c r="AF29" s="78"/>
      <c r="AG29" s="78"/>
      <c r="AH29" s="78"/>
      <c r="AI29" s="79" t="s">
        <v>191</v>
      </c>
      <c r="AJ29" s="79"/>
      <c r="AK29" s="79"/>
      <c r="AL29" s="79"/>
      <c r="AM29" s="79"/>
      <c r="AN29" s="87" t="s">
        <v>40</v>
      </c>
      <c r="AO29" s="88"/>
      <c r="AP29" s="88"/>
      <c r="AQ29" s="88"/>
      <c r="AR29" s="89"/>
      <c r="AS29" s="87" t="s">
        <v>40</v>
      </c>
      <c r="AT29" s="88"/>
      <c r="AU29" s="89"/>
      <c r="AV29" s="87" t="s">
        <v>40</v>
      </c>
      <c r="AW29" s="88"/>
      <c r="AX29" s="88"/>
      <c r="AY29" s="87" t="s">
        <v>102</v>
      </c>
      <c r="AZ29" s="88"/>
      <c r="BA29" s="89"/>
      <c r="BB29" s="87" t="s">
        <v>40</v>
      </c>
      <c r="BC29" s="89"/>
      <c r="BD29" s="134">
        <v>39213</v>
      </c>
      <c r="BE29" s="88"/>
      <c r="BF29" s="89"/>
      <c r="BG29" s="134" t="s">
        <v>169</v>
      </c>
      <c r="BH29" s="88"/>
      <c r="BI29" s="89"/>
      <c r="BJ29" s="36">
        <v>0</v>
      </c>
      <c r="BK29" s="36">
        <v>0</v>
      </c>
      <c r="BL29" s="36">
        <v>0</v>
      </c>
      <c r="BM29" s="87"/>
      <c r="BN29" s="89"/>
      <c r="BO29" s="118" t="s">
        <v>99</v>
      </c>
      <c r="BP29" s="119"/>
      <c r="BQ29" s="120"/>
      <c r="BR29" s="167"/>
      <c r="BS29" s="168"/>
      <c r="BT29" s="168"/>
      <c r="BU29" s="168"/>
      <c r="BV29" s="168"/>
      <c r="BW29" s="168"/>
      <c r="BX29" s="169"/>
    </row>
    <row r="30" spans="1:76" ht="76.5" customHeight="1" x14ac:dyDescent="0.25">
      <c r="A30" s="78"/>
      <c r="B30" s="78"/>
      <c r="C30" s="78"/>
      <c r="D30" s="78"/>
      <c r="E30" s="78"/>
      <c r="F30" s="78"/>
      <c r="G30" s="78"/>
      <c r="H30" s="78"/>
      <c r="I30" s="78"/>
      <c r="J30" s="78"/>
      <c r="K30" s="78"/>
      <c r="L30" s="78"/>
      <c r="M30" s="79"/>
      <c r="N30" s="79"/>
      <c r="O30" s="79"/>
      <c r="P30" s="79"/>
      <c r="Q30" s="143"/>
      <c r="R30" s="143"/>
      <c r="S30" s="143"/>
      <c r="T30" s="79"/>
      <c r="U30" s="79"/>
      <c r="V30" s="79"/>
      <c r="W30" s="79"/>
      <c r="X30" s="79"/>
      <c r="Y30" s="78"/>
      <c r="Z30" s="78"/>
      <c r="AA30" s="78"/>
      <c r="AB30" s="78"/>
      <c r="AC30" s="78"/>
      <c r="AD30" s="78"/>
      <c r="AE30" s="78"/>
      <c r="AF30" s="78"/>
      <c r="AG30" s="78"/>
      <c r="AH30" s="78"/>
      <c r="AI30" s="79" t="s">
        <v>193</v>
      </c>
      <c r="AJ30" s="79"/>
      <c r="AK30" s="79"/>
      <c r="AL30" s="79"/>
      <c r="AM30" s="79"/>
      <c r="AN30" s="81" t="s">
        <v>40</v>
      </c>
      <c r="AO30" s="82"/>
      <c r="AP30" s="82"/>
      <c r="AQ30" s="82"/>
      <c r="AR30" s="83"/>
      <c r="AS30" s="81" t="s">
        <v>40</v>
      </c>
      <c r="AT30" s="82"/>
      <c r="AU30" s="83"/>
      <c r="AV30" s="81" t="s">
        <v>40</v>
      </c>
      <c r="AW30" s="82"/>
      <c r="AX30" s="82"/>
      <c r="AY30" s="81" t="s">
        <v>102</v>
      </c>
      <c r="AZ30" s="82"/>
      <c r="BA30" s="83"/>
      <c r="BB30" s="100" t="s">
        <v>40</v>
      </c>
      <c r="BC30" s="102"/>
      <c r="BD30" s="161"/>
      <c r="BE30" s="109"/>
      <c r="BF30" s="110"/>
      <c r="BG30" s="161"/>
      <c r="BH30" s="109"/>
      <c r="BI30" s="110"/>
      <c r="BJ30" s="36">
        <f t="shared" ref="BJ30:BJ33" si="0">DATEDIF(BD30,BG30,"Y")</f>
        <v>0</v>
      </c>
      <c r="BK30" s="36">
        <f t="shared" ref="BK30:BK33" si="1">DATEDIF(BD30,BG30,"YM")</f>
        <v>0</v>
      </c>
      <c r="BL30" s="36">
        <f t="shared" ref="BL30:BL33" si="2">DATEDIF(BD30,BG30,"MD")</f>
        <v>0</v>
      </c>
      <c r="BM30" s="108"/>
      <c r="BN30" s="110"/>
      <c r="BO30" s="118" t="s">
        <v>99</v>
      </c>
      <c r="BP30" s="119"/>
      <c r="BQ30" s="120"/>
      <c r="BR30" s="167"/>
      <c r="BS30" s="168"/>
      <c r="BT30" s="168"/>
      <c r="BU30" s="168"/>
      <c r="BV30" s="168"/>
      <c r="BW30" s="168"/>
      <c r="BX30" s="169"/>
    </row>
    <row r="31" spans="1:76" ht="30" customHeight="1" x14ac:dyDescent="0.25">
      <c r="A31" s="78"/>
      <c r="B31" s="78"/>
      <c r="C31" s="78"/>
      <c r="D31" s="78"/>
      <c r="E31" s="78"/>
      <c r="F31" s="78"/>
      <c r="G31" s="78"/>
      <c r="H31" s="78"/>
      <c r="I31" s="78"/>
      <c r="J31" s="78"/>
      <c r="K31" s="78"/>
      <c r="L31" s="78"/>
      <c r="M31" s="79"/>
      <c r="N31" s="79"/>
      <c r="O31" s="79"/>
      <c r="P31" s="79"/>
      <c r="Q31" s="143"/>
      <c r="R31" s="143"/>
      <c r="S31" s="143"/>
      <c r="T31" s="79"/>
      <c r="U31" s="79"/>
      <c r="V31" s="79"/>
      <c r="W31" s="79"/>
      <c r="X31" s="79"/>
      <c r="Y31" s="78"/>
      <c r="Z31" s="78"/>
      <c r="AA31" s="78"/>
      <c r="AB31" s="78"/>
      <c r="AC31" s="78"/>
      <c r="AD31" s="78"/>
      <c r="AE31" s="78"/>
      <c r="AF31" s="78"/>
      <c r="AG31" s="78"/>
      <c r="AH31" s="78"/>
      <c r="AI31" s="79" t="s">
        <v>194</v>
      </c>
      <c r="AJ31" s="79"/>
      <c r="AK31" s="79"/>
      <c r="AL31" s="79"/>
      <c r="AM31" s="79"/>
      <c r="AN31" s="81" t="s">
        <v>40</v>
      </c>
      <c r="AO31" s="82"/>
      <c r="AP31" s="82"/>
      <c r="AQ31" s="82"/>
      <c r="AR31" s="83"/>
      <c r="AS31" s="81" t="s">
        <v>40</v>
      </c>
      <c r="AT31" s="82"/>
      <c r="AU31" s="83"/>
      <c r="AV31" s="81" t="s">
        <v>40</v>
      </c>
      <c r="AW31" s="82"/>
      <c r="AX31" s="82"/>
      <c r="AY31" s="81" t="s">
        <v>102</v>
      </c>
      <c r="AZ31" s="82"/>
      <c r="BA31" s="83"/>
      <c r="BB31" s="78" t="s">
        <v>40</v>
      </c>
      <c r="BC31" s="78"/>
      <c r="BD31" s="158">
        <v>41502</v>
      </c>
      <c r="BE31" s="117"/>
      <c r="BF31" s="117"/>
      <c r="BG31" s="158">
        <v>41502</v>
      </c>
      <c r="BH31" s="117"/>
      <c r="BI31" s="117"/>
      <c r="BJ31" s="36">
        <f t="shared" si="0"/>
        <v>0</v>
      </c>
      <c r="BK31" s="36">
        <f t="shared" si="1"/>
        <v>0</v>
      </c>
      <c r="BL31" s="36">
        <f t="shared" si="2"/>
        <v>0</v>
      </c>
      <c r="BM31" s="108"/>
      <c r="BN31" s="110"/>
      <c r="BO31" s="118" t="s">
        <v>99</v>
      </c>
      <c r="BP31" s="119"/>
      <c r="BQ31" s="120"/>
      <c r="BR31" s="167"/>
      <c r="BS31" s="168"/>
      <c r="BT31" s="168"/>
      <c r="BU31" s="168"/>
      <c r="BV31" s="168"/>
      <c r="BW31" s="168"/>
      <c r="BX31" s="169"/>
    </row>
    <row r="32" spans="1:76" ht="30" customHeight="1" x14ac:dyDescent="0.25">
      <c r="A32" s="78"/>
      <c r="B32" s="78"/>
      <c r="C32" s="78"/>
      <c r="D32" s="78"/>
      <c r="E32" s="78"/>
      <c r="F32" s="78"/>
      <c r="G32" s="78"/>
      <c r="H32" s="78"/>
      <c r="I32" s="78"/>
      <c r="J32" s="78"/>
      <c r="K32" s="78"/>
      <c r="L32" s="78"/>
      <c r="M32" s="79"/>
      <c r="N32" s="79"/>
      <c r="O32" s="79"/>
      <c r="P32" s="79"/>
      <c r="Q32" s="143"/>
      <c r="R32" s="143"/>
      <c r="S32" s="143"/>
      <c r="T32" s="79"/>
      <c r="U32" s="79"/>
      <c r="V32" s="79"/>
      <c r="W32" s="79"/>
      <c r="X32" s="79"/>
      <c r="Y32" s="78"/>
      <c r="Z32" s="78"/>
      <c r="AA32" s="78"/>
      <c r="AB32" s="78"/>
      <c r="AC32" s="78"/>
      <c r="AD32" s="78"/>
      <c r="AE32" s="78"/>
      <c r="AF32" s="78"/>
      <c r="AG32" s="78"/>
      <c r="AH32" s="78"/>
      <c r="AI32" s="79" t="s">
        <v>194</v>
      </c>
      <c r="AJ32" s="79"/>
      <c r="AK32" s="79"/>
      <c r="AL32" s="79"/>
      <c r="AM32" s="79"/>
      <c r="AN32" s="81" t="s">
        <v>40</v>
      </c>
      <c r="AO32" s="82"/>
      <c r="AP32" s="82"/>
      <c r="AQ32" s="82"/>
      <c r="AR32" s="83"/>
      <c r="AS32" s="81" t="s">
        <v>40</v>
      </c>
      <c r="AT32" s="82"/>
      <c r="AU32" s="83"/>
      <c r="AV32" s="81" t="s">
        <v>40</v>
      </c>
      <c r="AW32" s="82"/>
      <c r="AX32" s="82"/>
      <c r="AY32" s="81" t="s">
        <v>102</v>
      </c>
      <c r="AZ32" s="82"/>
      <c r="BA32" s="83"/>
      <c r="BB32" s="78" t="s">
        <v>40</v>
      </c>
      <c r="BC32" s="78"/>
      <c r="BD32" s="158">
        <v>41351</v>
      </c>
      <c r="BE32" s="117"/>
      <c r="BF32" s="117"/>
      <c r="BG32" s="158">
        <v>41355</v>
      </c>
      <c r="BH32" s="117"/>
      <c r="BI32" s="117"/>
      <c r="BJ32" s="36">
        <f t="shared" si="0"/>
        <v>0</v>
      </c>
      <c r="BK32" s="36">
        <f t="shared" si="1"/>
        <v>0</v>
      </c>
      <c r="BL32" s="36">
        <f t="shared" si="2"/>
        <v>4</v>
      </c>
      <c r="BM32" s="117"/>
      <c r="BN32" s="117"/>
      <c r="BO32" s="160" t="s">
        <v>99</v>
      </c>
      <c r="BP32" s="160"/>
      <c r="BQ32" s="160"/>
      <c r="BR32" s="170"/>
      <c r="BS32" s="171"/>
      <c r="BT32" s="171"/>
      <c r="BU32" s="171"/>
      <c r="BV32" s="171"/>
      <c r="BW32" s="171"/>
      <c r="BX32" s="172"/>
    </row>
    <row r="33" spans="1:76" ht="345" customHeight="1" x14ac:dyDescent="0.25">
      <c r="A33" s="78"/>
      <c r="B33" s="78"/>
      <c r="C33" s="78"/>
      <c r="D33" s="78"/>
      <c r="E33" s="78"/>
      <c r="F33" s="78"/>
      <c r="G33" s="78"/>
      <c r="H33" s="78"/>
      <c r="I33" s="78"/>
      <c r="J33" s="78"/>
      <c r="K33" s="78"/>
      <c r="L33" s="78"/>
      <c r="M33" s="79"/>
      <c r="N33" s="79"/>
      <c r="O33" s="79"/>
      <c r="P33" s="79"/>
      <c r="Q33" s="143"/>
      <c r="R33" s="143"/>
      <c r="S33" s="143"/>
      <c r="T33" s="79"/>
      <c r="U33" s="79"/>
      <c r="V33" s="79"/>
      <c r="W33" s="79"/>
      <c r="X33" s="79"/>
      <c r="Y33" s="78"/>
      <c r="Z33" s="78"/>
      <c r="AA33" s="78"/>
      <c r="AB33" s="78"/>
      <c r="AC33" s="78"/>
      <c r="AD33" s="78"/>
      <c r="AE33" s="78"/>
      <c r="AF33" s="78"/>
      <c r="AG33" s="78"/>
      <c r="AH33" s="78"/>
      <c r="AI33" s="79" t="s">
        <v>195</v>
      </c>
      <c r="AJ33" s="79"/>
      <c r="AK33" s="79"/>
      <c r="AL33" s="79"/>
      <c r="AM33" s="79"/>
      <c r="AN33" s="81" t="s">
        <v>81</v>
      </c>
      <c r="AO33" s="82"/>
      <c r="AP33" s="82"/>
      <c r="AQ33" s="82"/>
      <c r="AR33" s="83"/>
      <c r="AS33" s="81" t="s">
        <v>81</v>
      </c>
      <c r="AT33" s="82"/>
      <c r="AU33" s="83"/>
      <c r="AV33" s="81" t="s">
        <v>81</v>
      </c>
      <c r="AW33" s="82"/>
      <c r="AX33" s="82"/>
      <c r="AY33" s="81" t="s">
        <v>40</v>
      </c>
      <c r="AZ33" s="82"/>
      <c r="BA33" s="83"/>
      <c r="BB33" s="78" t="s">
        <v>40</v>
      </c>
      <c r="BC33" s="78"/>
      <c r="BD33" s="80">
        <v>40220</v>
      </c>
      <c r="BE33" s="79"/>
      <c r="BF33" s="79"/>
      <c r="BG33" s="143">
        <v>43278</v>
      </c>
      <c r="BH33" s="78"/>
      <c r="BI33" s="78"/>
      <c r="BJ33" s="36">
        <f t="shared" si="0"/>
        <v>8</v>
      </c>
      <c r="BK33" s="36">
        <f t="shared" si="1"/>
        <v>4</v>
      </c>
      <c r="BL33" s="36">
        <f t="shared" si="2"/>
        <v>16</v>
      </c>
      <c r="BM33" s="117"/>
      <c r="BN33" s="117"/>
      <c r="BO33" s="159" t="s">
        <v>99</v>
      </c>
      <c r="BP33" s="159"/>
      <c r="BQ33" s="159"/>
      <c r="BR33" s="79" t="s">
        <v>438</v>
      </c>
      <c r="BS33" s="78"/>
      <c r="BT33" s="78"/>
      <c r="BU33" s="78"/>
      <c r="BV33" s="78"/>
      <c r="BW33" s="78"/>
      <c r="BX33" s="78"/>
    </row>
    <row r="34" spans="1:76" x14ac:dyDescent="0.25">
      <c r="BO34" s="42" t="s">
        <v>99</v>
      </c>
      <c r="BP34" s="43"/>
      <c r="BQ34" s="43"/>
    </row>
    <row r="35" spans="1:76" s="5" customFormat="1" ht="15" customHeight="1" x14ac:dyDescent="0.25">
      <c r="A35" s="99" t="s">
        <v>84</v>
      </c>
      <c r="B35" s="99"/>
      <c r="C35" s="99"/>
      <c r="D35" s="99"/>
      <c r="E35" s="99"/>
      <c r="F35" s="99"/>
      <c r="G35" s="99"/>
      <c r="H35" s="99"/>
      <c r="I35" s="99"/>
      <c r="J35" s="99"/>
      <c r="K35" s="99"/>
      <c r="L35" s="99"/>
      <c r="M35" s="99"/>
      <c r="N35" s="99"/>
      <c r="O35" s="99"/>
      <c r="P35" s="99"/>
      <c r="Q35" s="99"/>
      <c r="R35" s="99"/>
      <c r="S35" s="99"/>
      <c r="T35" s="99"/>
      <c r="U35" s="99"/>
      <c r="V35" s="99"/>
      <c r="W35" s="99"/>
      <c r="X35" s="99"/>
      <c r="Y35" s="99"/>
      <c r="Z35" s="99"/>
      <c r="AA35" s="99"/>
      <c r="AB35" s="99"/>
      <c r="AC35" s="99"/>
      <c r="AD35" s="99"/>
      <c r="AE35" s="99"/>
      <c r="AF35" s="99"/>
      <c r="AG35" s="99"/>
      <c r="AH35" s="99"/>
      <c r="AI35" s="99"/>
      <c r="AJ35" s="99"/>
      <c r="AK35" s="99"/>
      <c r="AL35" s="99"/>
      <c r="AM35" s="99"/>
      <c r="AN35" s="99"/>
      <c r="AO35" s="23"/>
      <c r="AP35" s="23"/>
      <c r="AQ35" s="23"/>
      <c r="AR35" s="23"/>
      <c r="AS35" s="23"/>
      <c r="AT35" s="23"/>
      <c r="AU35" s="23"/>
      <c r="AV35" s="23"/>
      <c r="AW35" s="23"/>
      <c r="AX35" s="23"/>
      <c r="AY35" s="23"/>
      <c r="AZ35" s="23"/>
      <c r="BA35" s="23"/>
      <c r="BB35" s="23"/>
      <c r="BC35" s="23"/>
      <c r="BD35" s="23"/>
      <c r="BE35" s="23"/>
      <c r="BF35" s="23"/>
      <c r="BG35" s="23"/>
      <c r="BH35" s="23"/>
      <c r="BI35" s="23"/>
      <c r="BJ35" s="23"/>
      <c r="BK35" s="23"/>
      <c r="BL35" s="23"/>
      <c r="BM35" s="23"/>
      <c r="BN35" s="23"/>
      <c r="BO35" s="23"/>
      <c r="BP35" s="23"/>
    </row>
    <row r="36" spans="1:76" s="5" customFormat="1" ht="28.5" customHeight="1" x14ac:dyDescent="0.25">
      <c r="A36" s="92" t="s">
        <v>19</v>
      </c>
      <c r="B36" s="92"/>
      <c r="C36" s="92"/>
      <c r="D36" s="92"/>
      <c r="E36" s="92"/>
      <c r="F36" s="92"/>
      <c r="G36" s="92" t="s">
        <v>85</v>
      </c>
      <c r="H36" s="92"/>
      <c r="I36" s="92"/>
      <c r="J36" s="92"/>
      <c r="K36" s="92"/>
      <c r="L36" s="92"/>
      <c r="M36" s="92" t="s">
        <v>86</v>
      </c>
      <c r="N36" s="92"/>
      <c r="O36" s="92"/>
      <c r="P36" s="92"/>
      <c r="Q36" s="92" t="s">
        <v>87</v>
      </c>
      <c r="R36" s="92"/>
      <c r="S36" s="92"/>
      <c r="T36" s="92"/>
      <c r="U36" s="92" t="s">
        <v>88</v>
      </c>
      <c r="V36" s="92"/>
      <c r="W36" s="92"/>
      <c r="X36" s="92"/>
      <c r="Y36" s="92" t="s">
        <v>89</v>
      </c>
      <c r="Z36" s="92"/>
      <c r="AA36" s="92"/>
      <c r="AB36" s="92" t="s">
        <v>90</v>
      </c>
      <c r="AC36" s="92"/>
      <c r="AD36" s="92"/>
      <c r="AE36" s="96" t="s">
        <v>58</v>
      </c>
      <c r="AF36" s="96"/>
      <c r="AG36" s="96"/>
      <c r="AH36" s="96" t="s">
        <v>59</v>
      </c>
      <c r="AI36" s="96"/>
      <c r="AJ36" s="96"/>
      <c r="AK36" s="96"/>
      <c r="AL36" s="96"/>
      <c r="AM36" s="96"/>
      <c r="AN36" s="96"/>
      <c r="AO36" s="19"/>
      <c r="AP36" s="20"/>
      <c r="AQ36" s="20"/>
      <c r="AR36" s="20"/>
      <c r="AS36" s="20"/>
      <c r="AT36" s="20"/>
      <c r="AU36" s="20"/>
      <c r="AV36" s="20"/>
      <c r="AW36" s="19"/>
      <c r="AX36" s="19"/>
      <c r="AY36" s="19"/>
      <c r="AZ36" s="19"/>
      <c r="BA36" s="19"/>
      <c r="BB36" s="19"/>
      <c r="BC36" s="19"/>
      <c r="BD36" s="19"/>
      <c r="BE36" s="19"/>
      <c r="BF36" s="77"/>
      <c r="BG36" s="77"/>
      <c r="BH36" s="77"/>
      <c r="BI36" s="77"/>
      <c r="BJ36" s="77"/>
      <c r="BK36" s="77"/>
      <c r="BL36" s="77"/>
      <c r="BM36" s="77"/>
      <c r="BN36" s="77"/>
      <c r="BO36" s="77"/>
      <c r="BP36" s="77"/>
      <c r="BQ36" s="77"/>
      <c r="BR36" s="77"/>
    </row>
    <row r="37" spans="1:76" ht="186.75" customHeight="1" x14ac:dyDescent="0.25">
      <c r="A37" s="78" t="s">
        <v>100</v>
      </c>
      <c r="B37" s="78"/>
      <c r="C37" s="78"/>
      <c r="D37" s="78"/>
      <c r="E37" s="78"/>
      <c r="F37" s="78"/>
      <c r="G37" s="79" t="s">
        <v>101</v>
      </c>
      <c r="H37" s="79"/>
      <c r="I37" s="79"/>
      <c r="J37" s="79"/>
      <c r="K37" s="79"/>
      <c r="L37" s="79"/>
      <c r="M37" s="79" t="s">
        <v>196</v>
      </c>
      <c r="N37" s="79"/>
      <c r="O37" s="79"/>
      <c r="P37" s="79"/>
      <c r="Q37" s="80">
        <v>42632</v>
      </c>
      <c r="R37" s="79"/>
      <c r="S37" s="79"/>
      <c r="T37" s="79"/>
      <c r="U37" s="78" t="s">
        <v>89</v>
      </c>
      <c r="V37" s="78"/>
      <c r="W37" s="78"/>
      <c r="X37" s="78"/>
      <c r="Y37" s="81" t="s">
        <v>81</v>
      </c>
      <c r="Z37" s="82"/>
      <c r="AA37" s="83"/>
      <c r="AB37" s="81" t="s">
        <v>40</v>
      </c>
      <c r="AC37" s="82"/>
      <c r="AD37" s="83"/>
      <c r="AE37" s="162" t="s">
        <v>99</v>
      </c>
      <c r="AF37" s="162"/>
      <c r="AG37" s="162"/>
      <c r="AH37" s="163" t="s">
        <v>439</v>
      </c>
      <c r="AI37" s="88"/>
      <c r="AJ37" s="88"/>
      <c r="AK37" s="88"/>
      <c r="AL37" s="88"/>
      <c r="AM37" s="88"/>
      <c r="AN37" s="89"/>
    </row>
    <row r="38" spans="1:76" x14ac:dyDescent="0.25">
      <c r="AE38" s="44" t="s">
        <v>99</v>
      </c>
      <c r="AF38" s="45"/>
      <c r="AG38" s="45"/>
    </row>
    <row r="40" spans="1:76" x14ac:dyDescent="0.25">
      <c r="A40" s="5" t="s">
        <v>92</v>
      </c>
    </row>
    <row r="42" spans="1:76" s="5" customFormat="1" ht="15" customHeight="1" x14ac:dyDescent="0.25">
      <c r="A42" s="90" t="s">
        <v>93</v>
      </c>
      <c r="B42" s="91"/>
      <c r="C42" s="91"/>
      <c r="D42" s="91"/>
      <c r="E42" s="91"/>
      <c r="F42" s="91"/>
      <c r="G42" s="91"/>
      <c r="H42" s="91"/>
      <c r="I42" s="91"/>
      <c r="J42" s="91"/>
      <c r="K42" s="91"/>
      <c r="L42" s="91"/>
      <c r="M42" s="91"/>
      <c r="N42" s="91"/>
      <c r="O42" s="91"/>
      <c r="P42" s="91"/>
      <c r="Q42" s="91"/>
      <c r="R42" s="91"/>
      <c r="S42" s="91"/>
      <c r="T42" s="91"/>
      <c r="U42" s="91"/>
      <c r="V42" s="91"/>
      <c r="W42" s="91"/>
      <c r="X42" s="91"/>
      <c r="Y42" s="91"/>
      <c r="Z42" s="91"/>
      <c r="AA42" s="91"/>
      <c r="AB42" s="91"/>
      <c r="AC42" s="23"/>
      <c r="AD42" s="23"/>
      <c r="AE42" s="23"/>
      <c r="AF42" s="23"/>
      <c r="AG42" s="23"/>
      <c r="AH42" s="23"/>
      <c r="AI42" s="23"/>
      <c r="AJ42" s="23"/>
      <c r="AK42" s="23"/>
      <c r="AL42" s="23"/>
    </row>
    <row r="43" spans="1:76" ht="29.25" customHeight="1" x14ac:dyDescent="0.25">
      <c r="A43" s="92" t="s">
        <v>94</v>
      </c>
      <c r="B43" s="92"/>
      <c r="C43" s="92"/>
      <c r="D43" s="92"/>
      <c r="E43" s="92"/>
      <c r="F43" s="92"/>
      <c r="G43" s="93" t="s">
        <v>90</v>
      </c>
      <c r="H43" s="94"/>
      <c r="I43" s="95"/>
      <c r="J43" s="96" t="s">
        <v>58</v>
      </c>
      <c r="K43" s="96"/>
      <c r="L43" s="97"/>
      <c r="M43" s="92" t="s">
        <v>59</v>
      </c>
      <c r="N43" s="92"/>
      <c r="O43" s="92"/>
      <c r="P43" s="92"/>
      <c r="Q43" s="92"/>
      <c r="R43" s="92"/>
      <c r="S43" s="92"/>
      <c r="T43" s="92"/>
      <c r="U43" s="92"/>
      <c r="V43" s="92"/>
      <c r="W43" s="92"/>
      <c r="X43" s="92"/>
      <c r="Y43" s="92"/>
      <c r="Z43" s="92"/>
      <c r="AA43" s="92"/>
      <c r="AB43" s="92"/>
      <c r="AC43" s="98"/>
      <c r="AD43" s="98"/>
      <c r="AE43" s="98"/>
      <c r="AF43" s="98"/>
      <c r="AG43" s="98"/>
      <c r="AH43" s="98"/>
      <c r="AI43" s="98"/>
      <c r="AJ43" s="98"/>
      <c r="AK43" s="98"/>
      <c r="AL43" s="98"/>
    </row>
    <row r="44" spans="1:76" s="2" customFormat="1" ht="72.75" customHeight="1" x14ac:dyDescent="0.25">
      <c r="A44" s="79" t="s">
        <v>95</v>
      </c>
      <c r="B44" s="79"/>
      <c r="C44" s="79"/>
      <c r="D44" s="79"/>
      <c r="E44" s="79"/>
      <c r="F44" s="79"/>
      <c r="G44" s="78" t="s">
        <v>81</v>
      </c>
      <c r="H44" s="78"/>
      <c r="I44" s="78"/>
      <c r="J44" s="84" t="str">
        <f>+IF(G44="SI","SI CUMPLE","NO CUMPLE")</f>
        <v>SI CUMPLE</v>
      </c>
      <c r="K44" s="84"/>
      <c r="L44" s="84"/>
      <c r="M44" s="85" t="s">
        <v>96</v>
      </c>
      <c r="N44" s="85"/>
      <c r="O44" s="85"/>
      <c r="P44" s="85"/>
      <c r="Q44" s="85"/>
      <c r="R44" s="85"/>
      <c r="S44" s="85"/>
      <c r="T44" s="85"/>
      <c r="U44" s="85"/>
      <c r="V44" s="85"/>
      <c r="W44" s="85"/>
      <c r="X44" s="85"/>
      <c r="Y44" s="85"/>
      <c r="Z44" s="85"/>
      <c r="AA44" s="85"/>
      <c r="AB44" s="85"/>
      <c r="AC44" s="86"/>
      <c r="AD44" s="86"/>
      <c r="AE44" s="86"/>
      <c r="AF44" s="86"/>
      <c r="AG44" s="86"/>
      <c r="AH44" s="86"/>
      <c r="AI44" s="86"/>
      <c r="AJ44" s="86"/>
      <c r="AK44" s="86"/>
      <c r="AL44" s="86"/>
    </row>
    <row r="45" spans="1:76" x14ac:dyDescent="0.25">
      <c r="J45" s="46" t="str">
        <f>+J44</f>
        <v>SI CUMPLE</v>
      </c>
      <c r="K45" s="45"/>
      <c r="L45" s="45"/>
    </row>
  </sheetData>
  <mergeCells count="202">
    <mergeCell ref="A10:F10"/>
    <mergeCell ref="G10:T10"/>
    <mergeCell ref="A11:F11"/>
    <mergeCell ref="G11:T11"/>
    <mergeCell ref="A12:F12"/>
    <mergeCell ref="G12:T12"/>
    <mergeCell ref="A2:B2"/>
    <mergeCell ref="C2:BU2"/>
    <mergeCell ref="A3:B3"/>
    <mergeCell ref="C3:BU3"/>
    <mergeCell ref="A4:B4"/>
    <mergeCell ref="A9:F9"/>
    <mergeCell ref="G9:T9"/>
    <mergeCell ref="W18:AH18"/>
    <mergeCell ref="AI18:AK18"/>
    <mergeCell ref="AL18:AN18"/>
    <mergeCell ref="AO18:AQ18"/>
    <mergeCell ref="A13:F13"/>
    <mergeCell ref="G13:T13"/>
    <mergeCell ref="G14:T14"/>
    <mergeCell ref="AV16:AX16"/>
    <mergeCell ref="A17:BU17"/>
    <mergeCell ref="A18:C18"/>
    <mergeCell ref="D18:F18"/>
    <mergeCell ref="G18:P18"/>
    <mergeCell ref="Q18:S18"/>
    <mergeCell ref="T18:V18"/>
    <mergeCell ref="AX18:AZ18"/>
    <mergeCell ref="BA18:BC18"/>
    <mergeCell ref="BD18:BF18"/>
    <mergeCell ref="BG18:BI18"/>
    <mergeCell ref="BJ18:BU18"/>
    <mergeCell ref="AR18:AT18"/>
    <mergeCell ref="AU18:AW18"/>
    <mergeCell ref="AX19:AZ19"/>
    <mergeCell ref="BA19:BC19"/>
    <mergeCell ref="BD19:BF19"/>
    <mergeCell ref="BG19:BI19"/>
    <mergeCell ref="BJ19:BU19"/>
    <mergeCell ref="A20:C20"/>
    <mergeCell ref="D20:F20"/>
    <mergeCell ref="G20:P20"/>
    <mergeCell ref="Q20:S20"/>
    <mergeCell ref="T20:V20"/>
    <mergeCell ref="W19:AH19"/>
    <mergeCell ref="AI19:AK19"/>
    <mergeCell ref="AL19:AN19"/>
    <mergeCell ref="AO19:AQ19"/>
    <mergeCell ref="AR19:AT19"/>
    <mergeCell ref="AU19:AW19"/>
    <mergeCell ref="A19:C19"/>
    <mergeCell ref="D19:F19"/>
    <mergeCell ref="G19:P19"/>
    <mergeCell ref="Q19:S19"/>
    <mergeCell ref="T19:V19"/>
    <mergeCell ref="AR21:AT21"/>
    <mergeCell ref="AU21:AW21"/>
    <mergeCell ref="AX20:AZ20"/>
    <mergeCell ref="BA20:BC20"/>
    <mergeCell ref="BD20:BF20"/>
    <mergeCell ref="BG20:BI20"/>
    <mergeCell ref="BJ20:BU20"/>
    <mergeCell ref="W20:AH20"/>
    <mergeCell ref="AI20:AK20"/>
    <mergeCell ref="AL20:AN20"/>
    <mergeCell ref="AO20:AQ20"/>
    <mergeCell ref="AR20:AT20"/>
    <mergeCell ref="AU20:AW20"/>
    <mergeCell ref="BD28:BF28"/>
    <mergeCell ref="BG28:BI28"/>
    <mergeCell ref="BM28:BN28"/>
    <mergeCell ref="AS29:AU29"/>
    <mergeCell ref="A25:BU25"/>
    <mergeCell ref="A26:F26"/>
    <mergeCell ref="G26:I26"/>
    <mergeCell ref="J26:L26"/>
    <mergeCell ref="M26:P26"/>
    <mergeCell ref="Q26:S26"/>
    <mergeCell ref="T26:X26"/>
    <mergeCell ref="Y26:AC26"/>
    <mergeCell ref="AD26:AH26"/>
    <mergeCell ref="AI26:AM26"/>
    <mergeCell ref="BM26:BN26"/>
    <mergeCell ref="BO26:BQ26"/>
    <mergeCell ref="BR26:BX26"/>
    <mergeCell ref="AN26:AR26"/>
    <mergeCell ref="AV26:AX26"/>
    <mergeCell ref="AY26:BA26"/>
    <mergeCell ref="BB26:BC26"/>
    <mergeCell ref="BD26:BF26"/>
    <mergeCell ref="BG26:BI26"/>
    <mergeCell ref="AS26:AU26"/>
    <mergeCell ref="BI36:BR36"/>
    <mergeCell ref="A37:F37"/>
    <mergeCell ref="G37:L37"/>
    <mergeCell ref="M37:P37"/>
    <mergeCell ref="Q37:T37"/>
    <mergeCell ref="U37:X37"/>
    <mergeCell ref="Y37:AA37"/>
    <mergeCell ref="BM30:BN30"/>
    <mergeCell ref="A35:AN35"/>
    <mergeCell ref="A36:F36"/>
    <mergeCell ref="G36:L36"/>
    <mergeCell ref="M36:P36"/>
    <mergeCell ref="Q36:T36"/>
    <mergeCell ref="U36:X36"/>
    <mergeCell ref="Y36:AA36"/>
    <mergeCell ref="AB36:AD36"/>
    <mergeCell ref="AV30:AX30"/>
    <mergeCell ref="AN30:AR30"/>
    <mergeCell ref="AI30:AM30"/>
    <mergeCell ref="AS30:AU30"/>
    <mergeCell ref="BR27:BX32"/>
    <mergeCell ref="A27:F33"/>
    <mergeCell ref="G27:I33"/>
    <mergeCell ref="J27:L33"/>
    <mergeCell ref="AE36:AG36"/>
    <mergeCell ref="M27:P33"/>
    <mergeCell ref="Q27:S33"/>
    <mergeCell ref="T27:X33"/>
    <mergeCell ref="Y27:AC33"/>
    <mergeCell ref="AD27:AH33"/>
    <mergeCell ref="BB32:BC32"/>
    <mergeCell ref="AH36:AN36"/>
    <mergeCell ref="BF36:BH36"/>
    <mergeCell ref="BD30:BF30"/>
    <mergeCell ref="BB30:BC30"/>
    <mergeCell ref="AY30:BA30"/>
    <mergeCell ref="BG27:BI27"/>
    <mergeCell ref="AI28:AM28"/>
    <mergeCell ref="AV28:AX28"/>
    <mergeCell ref="AY28:BA28"/>
    <mergeCell ref="BB28:BC28"/>
    <mergeCell ref="AI27:AM27"/>
    <mergeCell ref="AN27:AR27"/>
    <mergeCell ref="AV27:AX27"/>
    <mergeCell ref="AY27:BA27"/>
    <mergeCell ref="BB27:BC27"/>
    <mergeCell ref="AS27:AU27"/>
    <mergeCell ref="AS28:AU28"/>
    <mergeCell ref="A44:F44"/>
    <mergeCell ref="G44:I44"/>
    <mergeCell ref="J44:L44"/>
    <mergeCell ref="M44:AB44"/>
    <mergeCell ref="AC44:AE44"/>
    <mergeCell ref="AF44:AL44"/>
    <mergeCell ref="AB37:AD37"/>
    <mergeCell ref="AE37:AG37"/>
    <mergeCell ref="AH37:AN37"/>
    <mergeCell ref="A42:AB42"/>
    <mergeCell ref="A43:F43"/>
    <mergeCell ref="G43:I43"/>
    <mergeCell ref="J43:L43"/>
    <mergeCell ref="M43:AB43"/>
    <mergeCell ref="AC43:AE43"/>
    <mergeCell ref="AF43:AL43"/>
    <mergeCell ref="BD27:BF27"/>
    <mergeCell ref="BO32:BQ32"/>
    <mergeCell ref="BD31:BF31"/>
    <mergeCell ref="BG31:BI31"/>
    <mergeCell ref="BO31:BQ31"/>
    <mergeCell ref="BM31:BN31"/>
    <mergeCell ref="AI32:AM32"/>
    <mergeCell ref="AN32:AR32"/>
    <mergeCell ref="AS32:AU32"/>
    <mergeCell ref="AV32:AX32"/>
    <mergeCell ref="AY32:BA32"/>
    <mergeCell ref="AI31:AM31"/>
    <mergeCell ref="AN31:AR31"/>
    <mergeCell ref="AS31:AU31"/>
    <mergeCell ref="AV31:AX31"/>
    <mergeCell ref="AY31:BA31"/>
    <mergeCell ref="BB31:BC31"/>
    <mergeCell ref="BO27:BQ27"/>
    <mergeCell ref="BO28:BQ28"/>
    <mergeCell ref="BO29:BQ29"/>
    <mergeCell ref="BO30:BQ30"/>
    <mergeCell ref="AN28:AR28"/>
    <mergeCell ref="BG30:BI30"/>
    <mergeCell ref="BM27:BN27"/>
    <mergeCell ref="BD32:BF32"/>
    <mergeCell ref="BG32:BI32"/>
    <mergeCell ref="BM32:BN32"/>
    <mergeCell ref="AI29:AM29"/>
    <mergeCell ref="AN29:AR29"/>
    <mergeCell ref="AV29:AX29"/>
    <mergeCell ref="AY29:BA29"/>
    <mergeCell ref="BR33:BX33"/>
    <mergeCell ref="BO33:BQ33"/>
    <mergeCell ref="AI33:AM33"/>
    <mergeCell ref="AN33:AR33"/>
    <mergeCell ref="AS33:AU33"/>
    <mergeCell ref="AV33:AX33"/>
    <mergeCell ref="AY33:BA33"/>
    <mergeCell ref="BB33:BC33"/>
    <mergeCell ref="BD33:BF33"/>
    <mergeCell ref="BG33:BI33"/>
    <mergeCell ref="BM33:BN33"/>
    <mergeCell ref="BB29:BC29"/>
    <mergeCell ref="BD29:BF29"/>
    <mergeCell ref="BG29:BI29"/>
    <mergeCell ref="BM29:BN29"/>
  </mergeCells>
  <conditionalFormatting sqref="J44:L45">
    <cfRule type="cellIs" dxfId="131" priority="1" operator="equal">
      <formula>"NO CUMPLE"</formula>
    </cfRule>
    <cfRule type="cellIs" dxfId="130" priority="2" operator="equal">
      <formula>"SI CUMPLE"</formula>
    </cfRule>
  </conditionalFormatting>
  <conditionalFormatting sqref="AE37:AG38">
    <cfRule type="cellIs" dxfId="129" priority="3" operator="equal">
      <formula>"NO CUMPLE"</formula>
    </cfRule>
    <cfRule type="cellIs" dxfId="128" priority="4" operator="equal">
      <formula>"SI CUMPLE"</formula>
    </cfRule>
  </conditionalFormatting>
  <conditionalFormatting sqref="BG19:BG21">
    <cfRule type="cellIs" dxfId="127" priority="11" operator="equal">
      <formula>"SI CUMPLE"</formula>
    </cfRule>
    <cfRule type="cellIs" dxfId="126" priority="12" operator="equal">
      <formula>"NO CUMPLE"</formula>
    </cfRule>
  </conditionalFormatting>
  <conditionalFormatting sqref="BO27:BO34">
    <cfRule type="cellIs" dxfId="125" priority="9" operator="equal">
      <formula>"NO CUMPLE"</formula>
    </cfRule>
    <cfRule type="cellIs" dxfId="124" priority="10" operator="equal">
      <formula>"SI CUMPLE"</formula>
    </cfRule>
  </conditionalFormatting>
  <pageMargins left="0.7" right="0.7" top="0.75" bottom="0.75" header="0.3" footer="0.3"/>
  <pageSetup orientation="portrait" r:id="rId1"/>
  <extLst>
    <ext xmlns:x14="http://schemas.microsoft.com/office/spreadsheetml/2009/9/main" uri="{CCE6A557-97BC-4b89-ADB6-D9C93CAAB3DF}">
      <x14:dataValidations xmlns:xm="http://schemas.microsoft.com/office/excel/2006/main" count="5">
        <x14:dataValidation type="list" allowBlank="1" showInputMessage="1" showErrorMessage="1" xr:uid="{6BC87897-2962-4658-BAE6-B2A0E2544668}">
          <x14:formula1>
            <xm:f>'LISTA '!$G$1:$G$4</xm:f>
          </x14:formula1>
          <xm:sqref>G37:L37</xm:sqref>
        </x14:dataValidation>
        <x14:dataValidation type="list" allowBlank="1" showInputMessage="1" showErrorMessage="1" xr:uid="{FA570B2A-ABDD-4F26-9F17-1B16B03D31BA}">
          <x14:formula1>
            <xm:f>'LISTA '!$E$1:$E$2</xm:f>
          </x14:formula1>
          <xm:sqref>A37:F37</xm:sqref>
        </x14:dataValidation>
        <x14:dataValidation type="list" allowBlank="1" showInputMessage="1" showErrorMessage="1" xr:uid="{826D9F24-6347-4D02-82A3-7EA2B2E02E67}">
          <x14:formula1>
            <xm:f>'LISTA '!$C$1:$C$2</xm:f>
          </x14:formula1>
          <xm:sqref>G27 J27 AL19:AN20 Y37:AD37 BA19:BF20 G44:I44 AN27:AS33 G14 AV27:AV33 BB27:BC33 AD27</xm:sqref>
        </x14:dataValidation>
        <x14:dataValidation type="list" allowBlank="1" showInputMessage="1" showErrorMessage="1" xr:uid="{89C5D88C-B8CF-439B-8459-DC8F5C0D8617}">
          <x14:formula1>
            <xm:f>'LISTA '!$C$1:$C$3</xm:f>
          </x14:formula1>
          <xm:sqref>AO19:AQ20 AY27:AY33 G12:T12 Y27</xm:sqref>
        </x14:dataValidation>
        <x14:dataValidation type="list" allowBlank="1" showInputMessage="1" showErrorMessage="1" xr:uid="{4BD8F3AB-593F-4704-BAEA-576AAB1ED49E}">
          <x14:formula1>
            <xm:f>'LISTA '!$A$1:$A$2</xm:f>
          </x14:formula1>
          <xm:sqref>AI19:AK20</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CA4996-DDA7-47EC-A8D3-851FC1127CD9}">
  <sheetPr>
    <tabColor theme="5"/>
  </sheetPr>
  <dimension ref="A2:BX50"/>
  <sheetViews>
    <sheetView showGridLines="0" topLeftCell="AF21" zoomScale="85" zoomScaleNormal="85" workbookViewId="0">
      <selection activeCell="BR27" sqref="BR27:BX27"/>
    </sheetView>
  </sheetViews>
  <sheetFormatPr baseColWidth="10" defaultColWidth="5.7109375" defaultRowHeight="15" x14ac:dyDescent="0.25"/>
  <cols>
    <col min="10" max="10" width="12.42578125" customWidth="1"/>
    <col min="31" max="31" width="14.42578125" customWidth="1"/>
    <col min="40" max="40" width="25.7109375" customWidth="1"/>
    <col min="41" max="41" width="6.42578125" customWidth="1"/>
    <col min="42" max="42" width="7.85546875" customWidth="1"/>
    <col min="43" max="43" width="9" customWidth="1"/>
    <col min="44" max="44" width="7.85546875" customWidth="1"/>
    <col min="52" max="52" width="7.140625" bestFit="1" customWidth="1"/>
    <col min="59" max="59" width="11.5703125" customWidth="1"/>
    <col min="67" max="67" width="12.7109375" customWidth="1"/>
    <col min="76" max="76" width="11.42578125" customWidth="1"/>
  </cols>
  <sheetData>
    <row r="2" spans="1:73" ht="32.25" customHeight="1" x14ac:dyDescent="0.25">
      <c r="A2" s="151" t="s">
        <v>21</v>
      </c>
      <c r="B2" s="151"/>
      <c r="C2" s="152" t="s">
        <v>22</v>
      </c>
      <c r="D2" s="152"/>
      <c r="E2" s="152"/>
      <c r="F2" s="152"/>
      <c r="G2" s="152"/>
      <c r="H2" s="152"/>
      <c r="I2" s="152"/>
      <c r="J2" s="152"/>
      <c r="K2" s="152"/>
      <c r="L2" s="152"/>
      <c r="M2" s="152"/>
      <c r="N2" s="152"/>
      <c r="O2" s="152"/>
      <c r="P2" s="152"/>
      <c r="Q2" s="152"/>
      <c r="R2" s="152"/>
      <c r="S2" s="152"/>
      <c r="T2" s="152"/>
      <c r="U2" s="152"/>
      <c r="V2" s="152"/>
      <c r="W2" s="152"/>
      <c r="X2" s="152"/>
      <c r="Y2" s="152"/>
      <c r="Z2" s="152"/>
      <c r="AA2" s="152"/>
      <c r="AB2" s="152"/>
      <c r="AC2" s="152"/>
      <c r="AD2" s="152"/>
      <c r="AE2" s="152"/>
      <c r="AF2" s="152"/>
      <c r="AG2" s="152"/>
      <c r="AH2" s="152"/>
      <c r="AI2" s="152"/>
      <c r="AJ2" s="152"/>
      <c r="AK2" s="152"/>
      <c r="AL2" s="152"/>
      <c r="AM2" s="152"/>
      <c r="AN2" s="152"/>
      <c r="AO2" s="152"/>
      <c r="AP2" s="152"/>
      <c r="AQ2" s="152"/>
      <c r="AR2" s="152"/>
      <c r="AS2" s="152"/>
      <c r="AT2" s="152"/>
      <c r="AU2" s="152"/>
      <c r="AV2" s="152"/>
      <c r="AW2" s="152"/>
      <c r="AX2" s="152"/>
      <c r="AY2" s="152"/>
      <c r="AZ2" s="152"/>
      <c r="BA2" s="152"/>
      <c r="BB2" s="152"/>
      <c r="BC2" s="152"/>
      <c r="BD2" s="152"/>
      <c r="BE2" s="152"/>
      <c r="BF2" s="152"/>
      <c r="BG2" s="152"/>
      <c r="BH2" s="152"/>
      <c r="BI2" s="152"/>
      <c r="BJ2" s="152"/>
      <c r="BK2" s="152"/>
      <c r="BL2" s="152"/>
      <c r="BM2" s="152"/>
      <c r="BN2" s="152"/>
      <c r="BO2" s="152"/>
      <c r="BP2" s="152"/>
      <c r="BQ2" s="152"/>
      <c r="BR2" s="152"/>
      <c r="BS2" s="152"/>
      <c r="BT2" s="152"/>
      <c r="BU2" s="152"/>
    </row>
    <row r="3" spans="1:73" x14ac:dyDescent="0.25">
      <c r="A3" s="153" t="s">
        <v>23</v>
      </c>
      <c r="B3" s="154"/>
      <c r="C3" s="155" t="s">
        <v>24</v>
      </c>
      <c r="D3" s="155"/>
      <c r="E3" s="155"/>
      <c r="F3" s="155"/>
      <c r="G3" s="155"/>
      <c r="H3" s="155"/>
      <c r="I3" s="155"/>
      <c r="J3" s="155"/>
      <c r="K3" s="155"/>
      <c r="L3" s="155"/>
      <c r="M3" s="155"/>
      <c r="N3" s="155"/>
      <c r="O3" s="155"/>
      <c r="P3" s="155"/>
      <c r="Q3" s="155"/>
      <c r="R3" s="155"/>
      <c r="S3" s="155"/>
      <c r="T3" s="155"/>
      <c r="U3" s="155"/>
      <c r="V3" s="155"/>
      <c r="W3" s="155"/>
      <c r="X3" s="155"/>
      <c r="Y3" s="155"/>
      <c r="Z3" s="155"/>
      <c r="AA3" s="155"/>
      <c r="AB3" s="155"/>
      <c r="AC3" s="155"/>
      <c r="AD3" s="155"/>
      <c r="AE3" s="155"/>
      <c r="AF3" s="155"/>
      <c r="AG3" s="155"/>
      <c r="AH3" s="155"/>
      <c r="AI3" s="155"/>
      <c r="AJ3" s="155"/>
      <c r="AK3" s="155"/>
      <c r="AL3" s="155"/>
      <c r="AM3" s="155"/>
      <c r="AN3" s="155"/>
      <c r="AO3" s="155"/>
      <c r="AP3" s="155"/>
      <c r="AQ3" s="155"/>
      <c r="AR3" s="155"/>
      <c r="AS3" s="155"/>
      <c r="AT3" s="155"/>
      <c r="AU3" s="155"/>
      <c r="AV3" s="155"/>
      <c r="AW3" s="155"/>
      <c r="AX3" s="155"/>
      <c r="AY3" s="155"/>
      <c r="AZ3" s="155"/>
      <c r="BA3" s="155"/>
      <c r="BB3" s="155"/>
      <c r="BC3" s="155"/>
      <c r="BD3" s="155"/>
      <c r="BE3" s="155"/>
      <c r="BF3" s="155"/>
      <c r="BG3" s="155"/>
      <c r="BH3" s="155"/>
      <c r="BI3" s="155"/>
      <c r="BJ3" s="155"/>
      <c r="BK3" s="155"/>
      <c r="BL3" s="155"/>
      <c r="BM3" s="155"/>
      <c r="BN3" s="155"/>
      <c r="BO3" s="155"/>
      <c r="BP3" s="155"/>
      <c r="BQ3" s="155"/>
      <c r="BR3" s="155"/>
      <c r="BS3" s="155"/>
      <c r="BT3" s="155"/>
      <c r="BU3" s="155"/>
    </row>
    <row r="4" spans="1:73" s="5" customFormat="1" x14ac:dyDescent="0.25">
      <c r="A4" s="153" t="s">
        <v>25</v>
      </c>
      <c r="B4" s="156"/>
      <c r="C4" s="24" t="s">
        <v>26</v>
      </c>
      <c r="D4" s="24"/>
      <c r="E4" s="24"/>
      <c r="F4" s="24"/>
      <c r="G4" s="24"/>
      <c r="H4" s="24"/>
      <c r="I4" s="24"/>
      <c r="J4" s="24"/>
      <c r="K4" s="24"/>
      <c r="L4" s="24"/>
      <c r="M4" s="24"/>
      <c r="N4" s="24"/>
      <c r="O4" s="24"/>
      <c r="P4" s="24"/>
      <c r="Q4" s="24"/>
      <c r="R4" s="24"/>
      <c r="S4" s="24" t="s">
        <v>27</v>
      </c>
      <c r="T4" s="24"/>
      <c r="U4" s="24"/>
      <c r="V4" s="24"/>
      <c r="W4" s="24"/>
      <c r="X4" s="24"/>
      <c r="Y4" s="24"/>
      <c r="Z4" s="24"/>
      <c r="AA4" s="24"/>
      <c r="AB4" s="24"/>
      <c r="AC4" s="24"/>
      <c r="AD4" s="24"/>
      <c r="AE4" s="24"/>
      <c r="AF4" s="24"/>
      <c r="AG4" s="24"/>
      <c r="AH4" s="24" t="s">
        <v>28</v>
      </c>
      <c r="AI4" s="24"/>
      <c r="AJ4" s="24"/>
      <c r="AK4" s="24"/>
      <c r="AL4" s="24"/>
      <c r="AM4" s="24"/>
      <c r="AN4" s="24"/>
      <c r="AO4" s="24"/>
      <c r="AP4" s="24"/>
      <c r="AQ4" s="24"/>
      <c r="AR4" s="24"/>
      <c r="AS4" s="24"/>
      <c r="AT4" s="24"/>
      <c r="AU4" s="24"/>
      <c r="AV4" s="24"/>
      <c r="AW4" s="24"/>
      <c r="AX4" s="24"/>
      <c r="AY4" s="24"/>
      <c r="AZ4" s="24"/>
      <c r="BA4" s="24"/>
      <c r="BB4" s="24"/>
      <c r="BC4" s="24"/>
      <c r="BD4" s="24"/>
      <c r="BE4" s="24"/>
      <c r="BF4" s="24"/>
      <c r="BG4" s="24"/>
      <c r="BH4" s="24"/>
      <c r="BI4" s="24"/>
      <c r="BJ4" s="24"/>
      <c r="BK4" s="24"/>
      <c r="BL4" s="24"/>
      <c r="BM4" s="24"/>
      <c r="BN4" s="24"/>
      <c r="BO4" s="24"/>
      <c r="BP4" s="24"/>
      <c r="BQ4" s="24"/>
      <c r="BR4" s="24"/>
      <c r="BS4" s="24"/>
      <c r="BT4" s="24"/>
      <c r="BU4" s="25"/>
    </row>
    <row r="5" spans="1:73" s="5" customFormat="1" x14ac:dyDescent="0.25">
      <c r="A5" s="26"/>
      <c r="C5" s="5" t="s">
        <v>29</v>
      </c>
      <c r="S5" s="5" t="s">
        <v>30</v>
      </c>
      <c r="AH5" s="5" t="s">
        <v>31</v>
      </c>
      <c r="BU5" s="27"/>
    </row>
    <row r="6" spans="1:73" s="5" customFormat="1" x14ac:dyDescent="0.25">
      <c r="A6" s="26"/>
      <c r="C6" s="5" t="s">
        <v>32</v>
      </c>
      <c r="S6" s="5" t="s">
        <v>33</v>
      </c>
      <c r="AH6" s="5" t="s">
        <v>34</v>
      </c>
      <c r="BU6" s="27"/>
    </row>
    <row r="7" spans="1:73" x14ac:dyDescent="0.25">
      <c r="A7" s="13"/>
      <c r="B7" s="6"/>
      <c r="C7" s="6"/>
      <c r="D7" s="6"/>
      <c r="E7" s="6"/>
      <c r="F7" s="6"/>
      <c r="G7" s="6"/>
      <c r="H7" s="6"/>
      <c r="I7" s="6"/>
      <c r="J7" s="6"/>
      <c r="K7" s="6"/>
      <c r="L7" s="6"/>
      <c r="M7" s="6"/>
      <c r="N7" s="6"/>
      <c r="O7" s="6"/>
      <c r="P7" s="6"/>
      <c r="Q7" s="6"/>
      <c r="R7" s="6"/>
      <c r="S7" s="6"/>
      <c r="T7" s="6"/>
      <c r="U7" s="6"/>
      <c r="V7" s="6"/>
      <c r="W7" s="6"/>
      <c r="X7" s="6"/>
      <c r="Y7" s="6"/>
      <c r="Z7" s="6"/>
      <c r="AA7" s="6"/>
      <c r="AB7" s="6"/>
      <c r="AC7" s="6"/>
      <c r="AD7" s="6"/>
      <c r="AE7" s="6"/>
      <c r="AF7" s="6"/>
      <c r="AG7" s="6"/>
      <c r="AH7" s="28" t="s">
        <v>35</v>
      </c>
      <c r="AI7" s="6"/>
      <c r="AJ7" s="6"/>
      <c r="AK7" s="6"/>
      <c r="AL7" s="6"/>
      <c r="AM7" s="6"/>
      <c r="AN7" s="6"/>
      <c r="AO7" s="6"/>
      <c r="AP7" s="6"/>
      <c r="AQ7" s="6"/>
      <c r="AR7" s="6"/>
      <c r="AS7" s="6"/>
      <c r="AT7" s="6"/>
      <c r="AU7" s="6"/>
      <c r="AV7" s="6"/>
      <c r="AW7" s="6"/>
      <c r="AX7" s="6"/>
      <c r="AY7" s="6"/>
      <c r="AZ7" s="6"/>
      <c r="BA7" s="6"/>
      <c r="BB7" s="6"/>
      <c r="BC7" s="6"/>
      <c r="BD7" s="6"/>
      <c r="BE7" s="6"/>
      <c r="BF7" s="6"/>
      <c r="BG7" s="6"/>
      <c r="BH7" s="6"/>
      <c r="BI7" s="6"/>
      <c r="BJ7" s="6"/>
      <c r="BK7" s="6"/>
      <c r="BL7" s="6"/>
      <c r="BM7" s="6"/>
      <c r="BN7" s="6"/>
      <c r="BO7" s="6"/>
      <c r="BP7" s="6"/>
      <c r="BQ7" s="6"/>
      <c r="BR7" s="6"/>
      <c r="BS7" s="6"/>
      <c r="BT7" s="6"/>
      <c r="BU7" s="14"/>
    </row>
    <row r="9" spans="1:73" x14ac:dyDescent="0.25">
      <c r="A9" s="145" t="s">
        <v>36</v>
      </c>
      <c r="B9" s="145"/>
      <c r="C9" s="145"/>
      <c r="D9" s="145"/>
      <c r="E9" s="145"/>
      <c r="F9" s="145"/>
      <c r="G9" s="157" t="s">
        <v>296</v>
      </c>
      <c r="H9" s="157"/>
      <c r="I9" s="157"/>
      <c r="J9" s="157"/>
      <c r="K9" s="157"/>
      <c r="L9" s="157"/>
      <c r="M9" s="157"/>
      <c r="N9" s="157"/>
      <c r="O9" s="157"/>
      <c r="P9" s="157"/>
      <c r="Q9" s="157"/>
      <c r="R9" s="157"/>
      <c r="S9" s="157"/>
      <c r="T9" s="157"/>
    </row>
    <row r="10" spans="1:73" x14ac:dyDescent="0.25">
      <c r="A10" s="145" t="s">
        <v>37</v>
      </c>
      <c r="B10" s="145"/>
      <c r="C10" s="145"/>
      <c r="D10" s="145"/>
      <c r="E10" s="145"/>
      <c r="F10" s="145"/>
      <c r="G10" s="117" t="s">
        <v>297</v>
      </c>
      <c r="H10" s="117"/>
      <c r="I10" s="117"/>
      <c r="J10" s="117"/>
      <c r="K10" s="117"/>
      <c r="L10" s="117"/>
      <c r="M10" s="117"/>
      <c r="N10" s="117"/>
      <c r="O10" s="117"/>
      <c r="P10" s="117"/>
      <c r="Q10" s="117"/>
      <c r="R10" s="117"/>
      <c r="S10" s="117"/>
      <c r="T10" s="117"/>
    </row>
    <row r="11" spans="1:73" x14ac:dyDescent="0.25">
      <c r="A11" s="145" t="s">
        <v>38</v>
      </c>
      <c r="B11" s="145"/>
      <c r="C11" s="145"/>
      <c r="D11" s="145"/>
      <c r="E11" s="145"/>
      <c r="F11" s="145"/>
      <c r="G11" s="149" t="s">
        <v>298</v>
      </c>
      <c r="H11" s="117"/>
      <c r="I11" s="117"/>
      <c r="J11" s="117"/>
      <c r="K11" s="117"/>
      <c r="L11" s="117"/>
      <c r="M11" s="117"/>
      <c r="N11" s="117"/>
      <c r="O11" s="117"/>
      <c r="P11" s="117"/>
      <c r="Q11" s="117"/>
      <c r="R11" s="117"/>
      <c r="S11" s="117"/>
      <c r="T11" s="117"/>
    </row>
    <row r="12" spans="1:73" ht="15.75" customHeight="1" x14ac:dyDescent="0.25">
      <c r="A12" s="145" t="s">
        <v>39</v>
      </c>
      <c r="B12" s="145"/>
      <c r="C12" s="145"/>
      <c r="D12" s="145"/>
      <c r="E12" s="145"/>
      <c r="F12" s="145"/>
      <c r="G12" s="150" t="s">
        <v>102</v>
      </c>
      <c r="H12" s="150"/>
      <c r="I12" s="150"/>
      <c r="J12" s="150"/>
      <c r="K12" s="150"/>
      <c r="L12" s="150"/>
      <c r="M12" s="150"/>
      <c r="N12" s="150"/>
      <c r="O12" s="150"/>
      <c r="P12" s="150"/>
      <c r="Q12" s="150"/>
      <c r="R12" s="150"/>
      <c r="S12" s="150"/>
      <c r="T12" s="150"/>
      <c r="AZ12" s="61">
        <f>252.71+226.89</f>
        <v>479.6</v>
      </c>
    </row>
    <row r="13" spans="1:73" x14ac:dyDescent="0.25">
      <c r="A13" s="145" t="s">
        <v>41</v>
      </c>
      <c r="B13" s="145"/>
      <c r="C13" s="145"/>
      <c r="D13" s="145"/>
      <c r="E13" s="145"/>
      <c r="F13" s="145"/>
      <c r="G13" s="146">
        <v>252.71</v>
      </c>
      <c r="H13" s="146"/>
      <c r="I13" s="146"/>
      <c r="J13" s="146"/>
      <c r="K13" s="146"/>
      <c r="L13" s="146"/>
      <c r="M13" s="146"/>
      <c r="N13" s="146"/>
      <c r="O13" s="146"/>
      <c r="P13" s="146"/>
      <c r="Q13" s="146"/>
      <c r="R13" s="146"/>
      <c r="S13" s="146"/>
      <c r="T13" s="146"/>
    </row>
    <row r="14" spans="1:73" ht="15.75" customHeight="1" x14ac:dyDescent="0.25">
      <c r="A14" s="4"/>
      <c r="B14" s="4"/>
      <c r="C14" s="4"/>
      <c r="D14" s="4"/>
      <c r="E14" s="4"/>
      <c r="F14" s="4"/>
      <c r="G14" s="147"/>
      <c r="H14" s="147"/>
      <c r="I14" s="147"/>
      <c r="J14" s="147"/>
      <c r="K14" s="147"/>
      <c r="L14" s="147"/>
      <c r="M14" s="147"/>
      <c r="N14" s="147"/>
      <c r="O14" s="147"/>
      <c r="P14" s="147"/>
      <c r="Q14" s="147"/>
      <c r="R14" s="147"/>
      <c r="S14" s="147"/>
      <c r="T14" s="147"/>
    </row>
    <row r="15" spans="1:73" x14ac:dyDescent="0.25">
      <c r="A15" s="5" t="s">
        <v>42</v>
      </c>
    </row>
    <row r="16" spans="1:73" x14ac:dyDescent="0.25">
      <c r="AV16" s="79"/>
      <c r="AW16" s="78"/>
      <c r="AX16" s="78"/>
    </row>
    <row r="17" spans="1:76" s="5" customFormat="1" ht="15" customHeight="1" x14ac:dyDescent="0.25">
      <c r="A17" s="90" t="s">
        <v>43</v>
      </c>
      <c r="B17" s="91"/>
      <c r="C17" s="91"/>
      <c r="D17" s="91"/>
      <c r="E17" s="91"/>
      <c r="F17" s="91"/>
      <c r="G17" s="91"/>
      <c r="H17" s="91"/>
      <c r="I17" s="91"/>
      <c r="J17" s="91"/>
      <c r="K17" s="91"/>
      <c r="L17" s="91"/>
      <c r="M17" s="91"/>
      <c r="N17" s="91"/>
      <c r="O17" s="91"/>
      <c r="P17" s="91"/>
      <c r="Q17" s="91"/>
      <c r="R17" s="91"/>
      <c r="S17" s="91"/>
      <c r="T17" s="91"/>
      <c r="U17" s="91"/>
      <c r="V17" s="91"/>
      <c r="W17" s="91"/>
      <c r="X17" s="91"/>
      <c r="Y17" s="91"/>
      <c r="Z17" s="91"/>
      <c r="AA17" s="91"/>
      <c r="AB17" s="91"/>
      <c r="AC17" s="91"/>
      <c r="AD17" s="91"/>
      <c r="AE17" s="91"/>
      <c r="AF17" s="91"/>
      <c r="AG17" s="91"/>
      <c r="AH17" s="91"/>
      <c r="AI17" s="91"/>
      <c r="AJ17" s="91"/>
      <c r="AK17" s="91"/>
      <c r="AL17" s="91"/>
      <c r="AM17" s="91"/>
      <c r="AN17" s="91"/>
      <c r="AO17" s="91"/>
      <c r="AP17" s="91"/>
      <c r="AQ17" s="91"/>
      <c r="AR17" s="91"/>
      <c r="AS17" s="91"/>
      <c r="AT17" s="91"/>
      <c r="AU17" s="91"/>
      <c r="AV17" s="91"/>
      <c r="AW17" s="91"/>
      <c r="AX17" s="91"/>
      <c r="AY17" s="91"/>
      <c r="AZ17" s="91"/>
      <c r="BA17" s="91"/>
      <c r="BB17" s="91"/>
      <c r="BC17" s="91"/>
      <c r="BD17" s="91"/>
      <c r="BE17" s="91"/>
      <c r="BF17" s="91"/>
      <c r="BG17" s="91"/>
      <c r="BH17" s="91"/>
      <c r="BI17" s="91"/>
      <c r="BJ17" s="91"/>
      <c r="BK17" s="91"/>
      <c r="BL17" s="91"/>
      <c r="BM17" s="91"/>
      <c r="BN17" s="91"/>
      <c r="BO17" s="91"/>
      <c r="BP17" s="91"/>
      <c r="BQ17" s="91"/>
      <c r="BR17" s="91"/>
      <c r="BS17" s="91"/>
      <c r="BT17" s="91"/>
      <c r="BU17" s="91"/>
    </row>
    <row r="18" spans="1:76" s="15" customFormat="1" ht="55.5" customHeight="1" x14ac:dyDescent="0.25">
      <c r="A18" s="93" t="s">
        <v>130</v>
      </c>
      <c r="B18" s="94"/>
      <c r="C18" s="95"/>
      <c r="D18" s="96" t="s">
        <v>45</v>
      </c>
      <c r="E18" s="96"/>
      <c r="F18" s="96"/>
      <c r="G18" s="96" t="s">
        <v>46</v>
      </c>
      <c r="H18" s="96"/>
      <c r="I18" s="96"/>
      <c r="J18" s="96"/>
      <c r="K18" s="96"/>
      <c r="L18" s="96"/>
      <c r="M18" s="96"/>
      <c r="N18" s="96"/>
      <c r="O18" s="96"/>
      <c r="P18" s="96"/>
      <c r="Q18" s="96" t="s">
        <v>47</v>
      </c>
      <c r="R18" s="96"/>
      <c r="S18" s="96"/>
      <c r="T18" s="96" t="s">
        <v>48</v>
      </c>
      <c r="U18" s="96"/>
      <c r="V18" s="96"/>
      <c r="W18" s="92" t="s">
        <v>408</v>
      </c>
      <c r="X18" s="92"/>
      <c r="Y18" s="92"/>
      <c r="Z18" s="92"/>
      <c r="AA18" s="92"/>
      <c r="AB18" s="92"/>
      <c r="AC18" s="92"/>
      <c r="AD18" s="92"/>
      <c r="AE18" s="92"/>
      <c r="AF18" s="92"/>
      <c r="AG18" s="92"/>
      <c r="AH18" s="92"/>
      <c r="AI18" s="92" t="s">
        <v>50</v>
      </c>
      <c r="AJ18" s="92"/>
      <c r="AK18" s="92"/>
      <c r="AL18" s="93" t="s">
        <v>51</v>
      </c>
      <c r="AM18" s="94"/>
      <c r="AN18" s="95"/>
      <c r="AO18" s="130" t="s">
        <v>52</v>
      </c>
      <c r="AP18" s="130"/>
      <c r="AQ18" s="130"/>
      <c r="AR18" s="130" t="s">
        <v>53</v>
      </c>
      <c r="AS18" s="130"/>
      <c r="AT18" s="130"/>
      <c r="AU18" s="130" t="s">
        <v>54</v>
      </c>
      <c r="AV18" s="130"/>
      <c r="AW18" s="130"/>
      <c r="AX18" s="130" t="s">
        <v>125</v>
      </c>
      <c r="AY18" s="130"/>
      <c r="AZ18" s="130"/>
      <c r="BA18" s="131" t="s">
        <v>56</v>
      </c>
      <c r="BB18" s="148"/>
      <c r="BC18" s="132"/>
      <c r="BD18" s="130" t="s">
        <v>57</v>
      </c>
      <c r="BE18" s="130"/>
      <c r="BF18" s="130"/>
      <c r="BG18" s="96" t="s">
        <v>58</v>
      </c>
      <c r="BH18" s="96"/>
      <c r="BI18" s="96"/>
      <c r="BJ18" s="96" t="s">
        <v>59</v>
      </c>
      <c r="BK18" s="96"/>
      <c r="BL18" s="96"/>
      <c r="BM18" s="96"/>
      <c r="BN18" s="96"/>
      <c r="BO18" s="96"/>
      <c r="BP18" s="96"/>
      <c r="BQ18" s="96"/>
      <c r="BR18" s="96"/>
      <c r="BS18" s="96"/>
      <c r="BT18" s="96"/>
      <c r="BU18" s="96"/>
    </row>
    <row r="19" spans="1:76" ht="171.75" customHeight="1" x14ac:dyDescent="0.25">
      <c r="A19" s="78">
        <v>209</v>
      </c>
      <c r="B19" s="78"/>
      <c r="C19" s="78"/>
      <c r="D19" s="79" t="s">
        <v>301</v>
      </c>
      <c r="E19" s="78"/>
      <c r="F19" s="78"/>
      <c r="G19" s="78" t="s">
        <v>299</v>
      </c>
      <c r="H19" s="78"/>
      <c r="I19" s="78"/>
      <c r="J19" s="78"/>
      <c r="K19" s="78"/>
      <c r="L19" s="78"/>
      <c r="M19" s="78"/>
      <c r="N19" s="78"/>
      <c r="O19" s="78"/>
      <c r="P19" s="78"/>
      <c r="Q19" s="143">
        <v>43665</v>
      </c>
      <c r="R19" s="78"/>
      <c r="S19" s="78"/>
      <c r="T19" s="143">
        <v>43798</v>
      </c>
      <c r="U19" s="78"/>
      <c r="V19" s="78"/>
      <c r="W19" s="79" t="s">
        <v>300</v>
      </c>
      <c r="X19" s="79"/>
      <c r="Y19" s="79"/>
      <c r="Z19" s="79"/>
      <c r="AA19" s="79"/>
      <c r="AB19" s="79"/>
      <c r="AC19" s="79"/>
      <c r="AD19" s="79"/>
      <c r="AE19" s="79"/>
      <c r="AF19" s="79"/>
      <c r="AG19" s="79"/>
      <c r="AH19" s="79"/>
      <c r="AI19" s="78" t="s">
        <v>99</v>
      </c>
      <c r="AJ19" s="78"/>
      <c r="AK19" s="78"/>
      <c r="AL19" s="78" t="s">
        <v>81</v>
      </c>
      <c r="AM19" s="78"/>
      <c r="AN19" s="78"/>
      <c r="AO19" s="78" t="s">
        <v>102</v>
      </c>
      <c r="AP19" s="78"/>
      <c r="AQ19" s="78"/>
      <c r="AR19" s="78" t="s">
        <v>102</v>
      </c>
      <c r="AS19" s="78"/>
      <c r="AT19" s="78"/>
      <c r="AU19" s="78">
        <v>1031.96</v>
      </c>
      <c r="AV19" s="78"/>
      <c r="AW19" s="78"/>
      <c r="AX19" s="78">
        <v>129</v>
      </c>
      <c r="AY19" s="78"/>
      <c r="AZ19" s="78"/>
      <c r="BA19" s="78" t="s">
        <v>81</v>
      </c>
      <c r="BB19" s="78"/>
      <c r="BC19" s="78"/>
      <c r="BD19" s="78" t="s">
        <v>81</v>
      </c>
      <c r="BE19" s="78"/>
      <c r="BF19" s="78"/>
      <c r="BG19" s="185" t="s">
        <v>99</v>
      </c>
      <c r="BH19" s="185"/>
      <c r="BI19" s="185"/>
      <c r="BJ19" s="79" t="s">
        <v>442</v>
      </c>
      <c r="BK19" s="79"/>
      <c r="BL19" s="79"/>
      <c r="BM19" s="79"/>
      <c r="BN19" s="79"/>
      <c r="BO19" s="79"/>
      <c r="BP19" s="79"/>
      <c r="BQ19" s="79"/>
      <c r="BR19" s="79"/>
      <c r="BS19" s="79"/>
      <c r="BT19" s="79"/>
      <c r="BU19" s="79"/>
    </row>
    <row r="20" spans="1:76" ht="333" customHeight="1" x14ac:dyDescent="0.25">
      <c r="A20" s="78" t="s">
        <v>304</v>
      </c>
      <c r="B20" s="78"/>
      <c r="C20" s="78"/>
      <c r="D20" s="79" t="s">
        <v>306</v>
      </c>
      <c r="E20" s="78"/>
      <c r="F20" s="78"/>
      <c r="G20" s="78" t="s">
        <v>302</v>
      </c>
      <c r="H20" s="78"/>
      <c r="I20" s="78"/>
      <c r="J20" s="78"/>
      <c r="K20" s="78"/>
      <c r="L20" s="78"/>
      <c r="M20" s="78"/>
      <c r="N20" s="78"/>
      <c r="O20" s="78"/>
      <c r="P20" s="78"/>
      <c r="Q20" s="143">
        <v>45152</v>
      </c>
      <c r="R20" s="78"/>
      <c r="S20" s="78"/>
      <c r="T20" s="143">
        <v>45275</v>
      </c>
      <c r="U20" s="78"/>
      <c r="V20" s="78"/>
      <c r="W20" s="79" t="s">
        <v>303</v>
      </c>
      <c r="X20" s="79"/>
      <c r="Y20" s="79"/>
      <c r="Z20" s="79"/>
      <c r="AA20" s="79"/>
      <c r="AB20" s="79"/>
      <c r="AC20" s="79"/>
      <c r="AD20" s="79"/>
      <c r="AE20" s="79"/>
      <c r="AF20" s="79"/>
      <c r="AG20" s="79"/>
      <c r="AH20" s="79"/>
      <c r="AI20" s="78" t="s">
        <v>99</v>
      </c>
      <c r="AJ20" s="78"/>
      <c r="AK20" s="78"/>
      <c r="AL20" s="78" t="s">
        <v>40</v>
      </c>
      <c r="AM20" s="78"/>
      <c r="AN20" s="78"/>
      <c r="AO20" s="78" t="s">
        <v>102</v>
      </c>
      <c r="AP20" s="78"/>
      <c r="AQ20" s="78"/>
      <c r="AR20" s="78" t="s">
        <v>102</v>
      </c>
      <c r="AS20" s="78"/>
      <c r="AT20" s="78"/>
      <c r="AU20" s="78">
        <v>81.459999999999994</v>
      </c>
      <c r="AV20" s="78"/>
      <c r="AW20" s="78"/>
      <c r="AX20" s="78">
        <v>226</v>
      </c>
      <c r="AY20" s="78"/>
      <c r="AZ20" s="78"/>
      <c r="BA20" s="78" t="s">
        <v>81</v>
      </c>
      <c r="BB20" s="78"/>
      <c r="BC20" s="78"/>
      <c r="BD20" s="78" t="s">
        <v>81</v>
      </c>
      <c r="BE20" s="78"/>
      <c r="BF20" s="78"/>
      <c r="BG20" s="185" t="s">
        <v>99</v>
      </c>
      <c r="BH20" s="185"/>
      <c r="BI20" s="185"/>
      <c r="BJ20" s="79" t="s">
        <v>443</v>
      </c>
      <c r="BK20" s="79"/>
      <c r="BL20" s="79"/>
      <c r="BM20" s="79"/>
      <c r="BN20" s="79"/>
      <c r="BO20" s="79"/>
      <c r="BP20" s="79"/>
      <c r="BQ20" s="79"/>
      <c r="BR20" s="79"/>
      <c r="BS20" s="79"/>
      <c r="BT20" s="79"/>
      <c r="BU20" s="79"/>
    </row>
    <row r="21" spans="1:76" ht="329.25" customHeight="1" x14ac:dyDescent="0.25">
      <c r="A21" s="78" t="s">
        <v>309</v>
      </c>
      <c r="B21" s="78"/>
      <c r="C21" s="78"/>
      <c r="D21" s="79" t="s">
        <v>310</v>
      </c>
      <c r="E21" s="78"/>
      <c r="F21" s="78"/>
      <c r="G21" s="78" t="s">
        <v>305</v>
      </c>
      <c r="H21" s="78"/>
      <c r="I21" s="78"/>
      <c r="J21" s="78"/>
      <c r="K21" s="78"/>
      <c r="L21" s="78"/>
      <c r="M21" s="78"/>
      <c r="N21" s="78"/>
      <c r="O21" s="78"/>
      <c r="P21" s="78"/>
      <c r="Q21" s="80" t="s">
        <v>308</v>
      </c>
      <c r="R21" s="79"/>
      <c r="S21" s="79"/>
      <c r="T21" s="80" t="s">
        <v>308</v>
      </c>
      <c r="U21" s="79"/>
      <c r="V21" s="79"/>
      <c r="W21" s="79" t="s">
        <v>307</v>
      </c>
      <c r="X21" s="79"/>
      <c r="Y21" s="79"/>
      <c r="Z21" s="79"/>
      <c r="AA21" s="79"/>
      <c r="AB21" s="79"/>
      <c r="AC21" s="79"/>
      <c r="AD21" s="79"/>
      <c r="AE21" s="79"/>
      <c r="AF21" s="79"/>
      <c r="AG21" s="79"/>
      <c r="AH21" s="79"/>
      <c r="AI21" s="78" t="s">
        <v>97</v>
      </c>
      <c r="AJ21" s="78"/>
      <c r="AK21" s="78"/>
      <c r="AL21" s="78" t="s">
        <v>40</v>
      </c>
      <c r="AM21" s="78"/>
      <c r="AN21" s="78"/>
      <c r="AO21" s="78" t="s">
        <v>102</v>
      </c>
      <c r="AP21" s="78"/>
      <c r="AQ21" s="78"/>
      <c r="AR21" s="78" t="s">
        <v>102</v>
      </c>
      <c r="AS21" s="78"/>
      <c r="AT21" s="78"/>
      <c r="AU21" s="78">
        <v>285</v>
      </c>
      <c r="AV21" s="78"/>
      <c r="AW21" s="78"/>
      <c r="AX21" s="78">
        <v>195</v>
      </c>
      <c r="AY21" s="78"/>
      <c r="AZ21" s="78"/>
      <c r="BA21" s="78" t="s">
        <v>81</v>
      </c>
      <c r="BB21" s="78"/>
      <c r="BC21" s="78"/>
      <c r="BD21" s="78" t="s">
        <v>81</v>
      </c>
      <c r="BE21" s="78"/>
      <c r="BF21" s="78"/>
      <c r="BG21" s="185" t="s">
        <v>99</v>
      </c>
      <c r="BH21" s="185"/>
      <c r="BI21" s="185"/>
      <c r="BJ21" s="79" t="s">
        <v>444</v>
      </c>
      <c r="BK21" s="79"/>
      <c r="BL21" s="79"/>
      <c r="BM21" s="79"/>
      <c r="BN21" s="79"/>
      <c r="BO21" s="79"/>
      <c r="BP21" s="79"/>
      <c r="BQ21" s="79"/>
      <c r="BR21" s="79"/>
      <c r="BS21" s="79"/>
      <c r="BT21" s="79"/>
      <c r="BU21" s="79"/>
    </row>
    <row r="22" spans="1:76" x14ac:dyDescent="0.25">
      <c r="AR22" s="138" t="s">
        <v>61</v>
      </c>
      <c r="AS22" s="138"/>
      <c r="AT22" s="138"/>
      <c r="AU22" s="139">
        <v>0</v>
      </c>
      <c r="AV22" s="139"/>
      <c r="AW22" s="139"/>
      <c r="BG22" s="41" t="s">
        <v>99</v>
      </c>
      <c r="BH22" s="40"/>
      <c r="BI22" s="40"/>
    </row>
    <row r="23" spans="1:76" x14ac:dyDescent="0.25">
      <c r="AR23" s="1"/>
      <c r="AS23" s="1"/>
      <c r="AT23" s="1"/>
      <c r="AU23" s="3"/>
      <c r="AV23" s="3"/>
      <c r="AW23" s="3"/>
    </row>
    <row r="24" spans="1:76" x14ac:dyDescent="0.25">
      <c r="A24" s="5" t="s">
        <v>62</v>
      </c>
      <c r="AR24" s="1"/>
      <c r="AS24" s="1"/>
      <c r="AT24" s="1"/>
      <c r="AU24" s="3"/>
      <c r="AV24" s="3"/>
      <c r="AW24" s="3"/>
    </row>
    <row r="25" spans="1:76" x14ac:dyDescent="0.25">
      <c r="AR25" s="1"/>
      <c r="AS25" s="1"/>
      <c r="AT25" s="1"/>
      <c r="AU25" s="3"/>
      <c r="AV25" s="3"/>
      <c r="AW25" s="3"/>
    </row>
    <row r="26" spans="1:76" s="5" customFormat="1" ht="15" customHeight="1" x14ac:dyDescent="0.25">
      <c r="A26" s="128" t="s">
        <v>204</v>
      </c>
      <c r="B26" s="129"/>
      <c r="C26" s="129"/>
      <c r="D26" s="129"/>
      <c r="E26" s="129"/>
      <c r="F26" s="129"/>
      <c r="G26" s="129"/>
      <c r="H26" s="129"/>
      <c r="I26" s="129"/>
      <c r="J26" s="129"/>
      <c r="K26" s="129"/>
      <c r="L26" s="129"/>
      <c r="M26" s="129"/>
      <c r="N26" s="129"/>
      <c r="O26" s="129"/>
      <c r="P26" s="129"/>
      <c r="Q26" s="129"/>
      <c r="R26" s="129"/>
      <c r="S26" s="129"/>
      <c r="T26" s="129"/>
      <c r="U26" s="129"/>
      <c r="V26" s="129"/>
      <c r="W26" s="129"/>
      <c r="X26" s="129"/>
      <c r="Y26" s="129"/>
      <c r="Z26" s="129"/>
      <c r="AA26" s="129"/>
      <c r="AB26" s="129"/>
      <c r="AC26" s="129"/>
      <c r="AD26" s="129"/>
      <c r="AE26" s="129"/>
      <c r="AF26" s="129"/>
      <c r="AG26" s="129"/>
      <c r="AH26" s="129"/>
      <c r="AI26" s="129"/>
      <c r="AJ26" s="129"/>
      <c r="AK26" s="129"/>
      <c r="AL26" s="129"/>
      <c r="AM26" s="129"/>
      <c r="AN26" s="129"/>
      <c r="AO26" s="129"/>
      <c r="AP26" s="129"/>
      <c r="AQ26" s="129"/>
      <c r="AR26" s="129"/>
      <c r="AS26" s="129"/>
      <c r="AT26" s="129"/>
      <c r="AU26" s="129"/>
      <c r="AV26" s="129"/>
      <c r="AW26" s="129"/>
      <c r="AX26" s="129"/>
      <c r="AY26" s="129"/>
      <c r="AZ26" s="129"/>
      <c r="BA26" s="129"/>
      <c r="BB26" s="129"/>
      <c r="BC26" s="129"/>
      <c r="BD26" s="129"/>
      <c r="BE26" s="129"/>
      <c r="BF26" s="129"/>
      <c r="BG26" s="129"/>
      <c r="BH26" s="129"/>
      <c r="BI26" s="129"/>
      <c r="BJ26" s="129"/>
      <c r="BK26" s="129"/>
      <c r="BL26" s="129"/>
      <c r="BM26" s="129"/>
      <c r="BN26" s="129"/>
      <c r="BO26" s="129"/>
      <c r="BP26" s="129"/>
      <c r="BQ26" s="129"/>
      <c r="BR26" s="129"/>
      <c r="BS26" s="129"/>
      <c r="BT26" s="129"/>
      <c r="BU26" s="129"/>
    </row>
    <row r="27" spans="1:76" s="17" customFormat="1" ht="89.25" customHeight="1" x14ac:dyDescent="0.25">
      <c r="A27" s="186" t="s">
        <v>64</v>
      </c>
      <c r="B27" s="187"/>
      <c r="C27" s="187"/>
      <c r="D27" s="187"/>
      <c r="E27" s="187"/>
      <c r="F27" s="188"/>
      <c r="G27" s="189" t="s">
        <v>65</v>
      </c>
      <c r="H27" s="189"/>
      <c r="I27" s="189"/>
      <c r="J27" s="189" t="s">
        <v>66</v>
      </c>
      <c r="K27" s="189"/>
      <c r="L27" s="189"/>
      <c r="M27" s="186" t="s">
        <v>67</v>
      </c>
      <c r="N27" s="187"/>
      <c r="O27" s="187"/>
      <c r="P27" s="188"/>
      <c r="Q27" s="189" t="s">
        <v>68</v>
      </c>
      <c r="R27" s="189"/>
      <c r="S27" s="189"/>
      <c r="T27" s="190" t="s">
        <v>69</v>
      </c>
      <c r="U27" s="191"/>
      <c r="V27" s="191"/>
      <c r="W27" s="191"/>
      <c r="X27" s="192"/>
      <c r="Y27" s="190" t="s">
        <v>70</v>
      </c>
      <c r="Z27" s="191"/>
      <c r="AA27" s="191"/>
      <c r="AB27" s="191"/>
      <c r="AC27" s="192"/>
      <c r="AD27" s="190" t="s">
        <v>71</v>
      </c>
      <c r="AE27" s="191"/>
      <c r="AF27" s="191"/>
      <c r="AG27" s="191"/>
      <c r="AH27" s="192"/>
      <c r="AI27" s="193" t="s">
        <v>72</v>
      </c>
      <c r="AJ27" s="193"/>
      <c r="AK27" s="193"/>
      <c r="AL27" s="193"/>
      <c r="AM27" s="193"/>
      <c r="AN27" s="190" t="s">
        <v>73</v>
      </c>
      <c r="AO27" s="191"/>
      <c r="AP27" s="191"/>
      <c r="AQ27" s="191"/>
      <c r="AR27" s="192"/>
      <c r="AS27" s="190" t="s">
        <v>192</v>
      </c>
      <c r="AT27" s="191"/>
      <c r="AU27" s="192"/>
      <c r="AV27" s="190" t="s">
        <v>74</v>
      </c>
      <c r="AW27" s="191"/>
      <c r="AX27" s="192"/>
      <c r="AY27" s="197" t="s">
        <v>75</v>
      </c>
      <c r="AZ27" s="197"/>
      <c r="BA27" s="197"/>
      <c r="BB27" s="190" t="s">
        <v>76</v>
      </c>
      <c r="BC27" s="192"/>
      <c r="BD27" s="195" t="s">
        <v>47</v>
      </c>
      <c r="BE27" s="193"/>
      <c r="BF27" s="193"/>
      <c r="BG27" s="193" t="s">
        <v>48</v>
      </c>
      <c r="BH27" s="193"/>
      <c r="BI27" s="193"/>
      <c r="BJ27" s="37" t="s">
        <v>77</v>
      </c>
      <c r="BK27" s="37" t="s">
        <v>78</v>
      </c>
      <c r="BL27" s="37" t="s">
        <v>79</v>
      </c>
      <c r="BM27" s="194" t="s">
        <v>80</v>
      </c>
      <c r="BN27" s="195"/>
      <c r="BO27" s="196" t="s">
        <v>58</v>
      </c>
      <c r="BP27" s="196"/>
      <c r="BQ27" s="196"/>
      <c r="BR27" s="189" t="s">
        <v>59</v>
      </c>
      <c r="BS27" s="189"/>
      <c r="BT27" s="189"/>
      <c r="BU27" s="189"/>
      <c r="BV27" s="189"/>
      <c r="BW27" s="189"/>
      <c r="BX27" s="189"/>
    </row>
    <row r="28" spans="1:76" ht="305.25" customHeight="1" x14ac:dyDescent="0.25">
      <c r="A28" s="78" t="s">
        <v>311</v>
      </c>
      <c r="B28" s="78"/>
      <c r="C28" s="78"/>
      <c r="D28" s="78"/>
      <c r="E28" s="78"/>
      <c r="F28" s="78"/>
      <c r="G28" s="78" t="s">
        <v>81</v>
      </c>
      <c r="H28" s="78"/>
      <c r="I28" s="78"/>
      <c r="J28" s="78" t="s">
        <v>81</v>
      </c>
      <c r="K28" s="78"/>
      <c r="L28" s="78"/>
      <c r="M28" s="79" t="s">
        <v>312</v>
      </c>
      <c r="N28" s="79"/>
      <c r="O28" s="79"/>
      <c r="P28" s="79"/>
      <c r="Q28" s="143">
        <v>34208</v>
      </c>
      <c r="R28" s="143"/>
      <c r="S28" s="143"/>
      <c r="T28" s="100" t="s">
        <v>81</v>
      </c>
      <c r="U28" s="101"/>
      <c r="V28" s="101"/>
      <c r="W28" s="101"/>
      <c r="X28" s="102"/>
      <c r="Y28" s="198" t="s">
        <v>40</v>
      </c>
      <c r="Z28" s="199"/>
      <c r="AA28" s="199"/>
      <c r="AB28" s="199"/>
      <c r="AC28" s="200"/>
      <c r="AD28" s="100" t="s">
        <v>81</v>
      </c>
      <c r="AE28" s="101"/>
      <c r="AF28" s="101"/>
      <c r="AG28" s="101"/>
      <c r="AH28" s="102"/>
      <c r="AI28" s="79" t="s">
        <v>313</v>
      </c>
      <c r="AJ28" s="79"/>
      <c r="AK28" s="79"/>
      <c r="AL28" s="79"/>
      <c r="AM28" s="79"/>
      <c r="AN28" s="78" t="s">
        <v>40</v>
      </c>
      <c r="AO28" s="78"/>
      <c r="AP28" s="78"/>
      <c r="AQ28" s="78"/>
      <c r="AR28" s="78"/>
      <c r="AS28" s="78" t="s">
        <v>40</v>
      </c>
      <c r="AT28" s="78"/>
      <c r="AU28" s="78"/>
      <c r="AV28" s="78" t="s">
        <v>40</v>
      </c>
      <c r="AW28" s="78"/>
      <c r="AX28" s="78"/>
      <c r="AY28" s="78" t="s">
        <v>102</v>
      </c>
      <c r="AZ28" s="78"/>
      <c r="BA28" s="78"/>
      <c r="BB28" s="78" t="s">
        <v>81</v>
      </c>
      <c r="BC28" s="78"/>
      <c r="BD28" s="143">
        <v>42451</v>
      </c>
      <c r="BE28" s="78"/>
      <c r="BF28" s="78"/>
      <c r="BG28" s="143">
        <v>42990</v>
      </c>
      <c r="BH28" s="78"/>
      <c r="BI28" s="78"/>
      <c r="BJ28" s="60">
        <f>DATEDIF(BD28,BG28,"Y")</f>
        <v>1</v>
      </c>
      <c r="BK28" s="60">
        <f>DATEDIF(BD28,BG28,"YM")</f>
        <v>5</v>
      </c>
      <c r="BL28" s="60">
        <f>DATEDIF(BD28,BG28,"MD")</f>
        <v>21</v>
      </c>
      <c r="BM28" s="117"/>
      <c r="BN28" s="117"/>
      <c r="BO28" s="185" t="s">
        <v>99</v>
      </c>
      <c r="BP28" s="185"/>
      <c r="BQ28" s="185"/>
      <c r="BR28" s="79" t="s">
        <v>440</v>
      </c>
      <c r="BS28" s="79"/>
      <c r="BT28" s="79"/>
      <c r="BU28" s="79"/>
      <c r="BV28" s="79"/>
      <c r="BW28" s="79"/>
      <c r="BX28" s="79"/>
    </row>
    <row r="29" spans="1:76" ht="248.25" customHeight="1" x14ac:dyDescent="0.25">
      <c r="A29" s="78"/>
      <c r="B29" s="78"/>
      <c r="C29" s="78"/>
      <c r="D29" s="78"/>
      <c r="E29" s="78"/>
      <c r="F29" s="78"/>
      <c r="G29" s="78"/>
      <c r="H29" s="78"/>
      <c r="I29" s="78"/>
      <c r="J29" s="78"/>
      <c r="K29" s="78"/>
      <c r="L29" s="78"/>
      <c r="M29" s="79"/>
      <c r="N29" s="79"/>
      <c r="O29" s="79"/>
      <c r="P29" s="79"/>
      <c r="Q29" s="143"/>
      <c r="R29" s="143"/>
      <c r="S29" s="143"/>
      <c r="T29" s="105"/>
      <c r="U29" s="106"/>
      <c r="V29" s="106"/>
      <c r="W29" s="106"/>
      <c r="X29" s="107"/>
      <c r="Y29" s="201"/>
      <c r="Z29" s="202"/>
      <c r="AA29" s="202"/>
      <c r="AB29" s="202"/>
      <c r="AC29" s="203"/>
      <c r="AD29" s="105"/>
      <c r="AE29" s="106"/>
      <c r="AF29" s="106"/>
      <c r="AG29" s="106"/>
      <c r="AH29" s="107"/>
      <c r="AI29" s="79" t="s">
        <v>314</v>
      </c>
      <c r="AJ29" s="79"/>
      <c r="AK29" s="79"/>
      <c r="AL29" s="79"/>
      <c r="AM29" s="79"/>
      <c r="AN29" s="78" t="s">
        <v>40</v>
      </c>
      <c r="AO29" s="78"/>
      <c r="AP29" s="78"/>
      <c r="AQ29" s="78"/>
      <c r="AR29" s="78"/>
      <c r="AS29" s="78" t="s">
        <v>40</v>
      </c>
      <c r="AT29" s="78"/>
      <c r="AU29" s="78"/>
      <c r="AV29" s="78" t="s">
        <v>40</v>
      </c>
      <c r="AW29" s="78"/>
      <c r="AX29" s="78"/>
      <c r="AY29" s="78" t="s">
        <v>102</v>
      </c>
      <c r="AZ29" s="78"/>
      <c r="BA29" s="78"/>
      <c r="BB29" s="78" t="s">
        <v>81</v>
      </c>
      <c r="BC29" s="78"/>
      <c r="BD29" s="143">
        <v>41554</v>
      </c>
      <c r="BE29" s="78"/>
      <c r="BF29" s="78"/>
      <c r="BG29" s="143">
        <v>43343</v>
      </c>
      <c r="BH29" s="78"/>
      <c r="BI29" s="78"/>
      <c r="BJ29" s="60">
        <f>DATEDIF(BD29,BG29,"Y")</f>
        <v>4</v>
      </c>
      <c r="BK29" s="60">
        <f>DATEDIF(BD29,BG29,"YM")</f>
        <v>10</v>
      </c>
      <c r="BL29" s="60">
        <f>DATEDIF(BD29,BG29,"MD")</f>
        <v>24</v>
      </c>
      <c r="BM29" s="117"/>
      <c r="BN29" s="117"/>
      <c r="BO29" s="185" t="s">
        <v>99</v>
      </c>
      <c r="BP29" s="185"/>
      <c r="BQ29" s="185"/>
      <c r="BR29" s="79" t="s">
        <v>441</v>
      </c>
      <c r="BS29" s="79"/>
      <c r="BT29" s="79"/>
      <c r="BU29" s="79"/>
      <c r="BV29" s="79"/>
      <c r="BW29" s="79"/>
      <c r="BX29" s="79"/>
    </row>
    <row r="30" spans="1:76" x14ac:dyDescent="0.25">
      <c r="BJ30" s="38">
        <f>SUM(BJ28:BJ29)</f>
        <v>5</v>
      </c>
      <c r="BK30" s="38">
        <f t="shared" ref="BK30:BL30" si="0">SUM(BK28:BK29)</f>
        <v>15</v>
      </c>
      <c r="BL30" s="38">
        <f t="shared" si="0"/>
        <v>45</v>
      </c>
      <c r="BO30" s="43" t="s">
        <v>99</v>
      </c>
      <c r="BP30" s="43"/>
      <c r="BQ30" s="43"/>
    </row>
    <row r="31" spans="1:76" x14ac:dyDescent="0.25">
      <c r="A31" s="5" t="s">
        <v>83</v>
      </c>
      <c r="BJ31" s="38">
        <f>+BJ30*12</f>
        <v>60</v>
      </c>
      <c r="BK31" s="38">
        <f>+BK30</f>
        <v>15</v>
      </c>
      <c r="BL31" s="38">
        <f>+BL30/30</f>
        <v>1.5</v>
      </c>
    </row>
    <row r="32" spans="1:76" x14ac:dyDescent="0.25">
      <c r="BJ32" s="38">
        <f>+BJ31+BK31+BL31</f>
        <v>76.5</v>
      </c>
      <c r="BK32" s="87" t="s">
        <v>295</v>
      </c>
      <c r="BL32" s="89"/>
    </row>
    <row r="33" spans="1:70" s="5" customFormat="1" ht="15" customHeight="1" x14ac:dyDescent="0.25">
      <c r="A33" s="99" t="s">
        <v>84</v>
      </c>
      <c r="B33" s="99"/>
      <c r="C33" s="99"/>
      <c r="D33" s="99"/>
      <c r="E33" s="99"/>
      <c r="F33" s="99"/>
      <c r="G33" s="99"/>
      <c r="H33" s="99"/>
      <c r="I33" s="99"/>
      <c r="J33" s="99"/>
      <c r="K33" s="99"/>
      <c r="L33" s="99"/>
      <c r="M33" s="99"/>
      <c r="N33" s="99"/>
      <c r="O33" s="99"/>
      <c r="P33" s="99"/>
      <c r="Q33" s="99"/>
      <c r="R33" s="99"/>
      <c r="S33" s="99"/>
      <c r="T33" s="99"/>
      <c r="U33" s="99"/>
      <c r="V33" s="99"/>
      <c r="W33" s="99"/>
      <c r="X33" s="99"/>
      <c r="Y33" s="99"/>
      <c r="Z33" s="99"/>
      <c r="AA33" s="99"/>
      <c r="AB33" s="99"/>
      <c r="AC33" s="99"/>
      <c r="AD33" s="99"/>
      <c r="AE33" s="99"/>
      <c r="AF33" s="99"/>
      <c r="AG33" s="99"/>
      <c r="AH33" s="99"/>
      <c r="AI33" s="99"/>
      <c r="AJ33" s="99"/>
      <c r="AK33" s="99"/>
      <c r="AL33" s="99"/>
      <c r="AM33" s="99"/>
      <c r="AN33" s="99"/>
      <c r="AO33" s="23"/>
      <c r="AP33" s="23"/>
      <c r="AQ33" s="23"/>
      <c r="AR33" s="23"/>
      <c r="AS33" s="23"/>
      <c r="AT33" s="23"/>
      <c r="AU33" s="23"/>
      <c r="AV33" s="23"/>
      <c r="AW33" s="23"/>
      <c r="AX33" s="23"/>
      <c r="AY33" s="23"/>
      <c r="AZ33" s="23"/>
      <c r="BA33" s="23"/>
      <c r="BB33" s="23"/>
      <c r="BC33" s="23"/>
      <c r="BD33" s="23"/>
      <c r="BE33" s="23"/>
      <c r="BF33" s="23"/>
      <c r="BG33" s="23"/>
      <c r="BH33" s="23"/>
      <c r="BI33" s="23"/>
      <c r="BJ33" s="23"/>
      <c r="BK33" s="23"/>
      <c r="BL33" s="23"/>
      <c r="BM33" s="23"/>
      <c r="BN33" s="23"/>
      <c r="BO33" s="23"/>
      <c r="BP33" s="23"/>
    </row>
    <row r="34" spans="1:70" s="5" customFormat="1" ht="28.5" customHeight="1" x14ac:dyDescent="0.25">
      <c r="A34" s="92" t="s">
        <v>19</v>
      </c>
      <c r="B34" s="92"/>
      <c r="C34" s="92"/>
      <c r="D34" s="92"/>
      <c r="E34" s="92"/>
      <c r="F34" s="92"/>
      <c r="G34" s="92" t="s">
        <v>85</v>
      </c>
      <c r="H34" s="92"/>
      <c r="I34" s="92"/>
      <c r="J34" s="92"/>
      <c r="K34" s="92"/>
      <c r="L34" s="92"/>
      <c r="M34" s="92" t="s">
        <v>86</v>
      </c>
      <c r="N34" s="92"/>
      <c r="O34" s="92"/>
      <c r="P34" s="92"/>
      <c r="Q34" s="92" t="s">
        <v>87</v>
      </c>
      <c r="R34" s="92"/>
      <c r="S34" s="92"/>
      <c r="T34" s="92"/>
      <c r="U34" s="92" t="s">
        <v>88</v>
      </c>
      <c r="V34" s="92"/>
      <c r="W34" s="92"/>
      <c r="X34" s="92"/>
      <c r="Y34" s="92" t="s">
        <v>89</v>
      </c>
      <c r="Z34" s="92"/>
      <c r="AA34" s="92"/>
      <c r="AB34" s="92" t="s">
        <v>90</v>
      </c>
      <c r="AC34" s="92"/>
      <c r="AD34" s="92"/>
      <c r="AE34" s="96" t="s">
        <v>58</v>
      </c>
      <c r="AF34" s="96"/>
      <c r="AG34" s="96"/>
      <c r="AH34" s="96" t="s">
        <v>59</v>
      </c>
      <c r="AI34" s="96"/>
      <c r="AJ34" s="96"/>
      <c r="AK34" s="96"/>
      <c r="AL34" s="96"/>
      <c r="AM34" s="96"/>
      <c r="AN34" s="96"/>
      <c r="AO34" s="19"/>
      <c r="AP34" s="20"/>
      <c r="AQ34" s="20"/>
      <c r="AR34" s="20"/>
      <c r="AS34" s="20"/>
      <c r="AT34" s="20"/>
      <c r="AU34" s="20"/>
      <c r="AV34" s="20"/>
      <c r="AW34" s="19"/>
      <c r="AX34" s="19"/>
      <c r="AY34" s="19"/>
      <c r="AZ34" s="19"/>
      <c r="BA34" s="19"/>
      <c r="BB34" s="19"/>
      <c r="BC34" s="19"/>
      <c r="BD34" s="19"/>
      <c r="BE34" s="19"/>
      <c r="BF34" s="77"/>
      <c r="BG34" s="77"/>
      <c r="BH34" s="77"/>
      <c r="BI34" s="77"/>
      <c r="BJ34" s="77"/>
      <c r="BK34" s="77"/>
      <c r="BL34" s="77"/>
      <c r="BM34" s="77"/>
      <c r="BN34" s="77"/>
      <c r="BO34" s="77"/>
      <c r="BP34" s="77"/>
      <c r="BQ34" s="77"/>
      <c r="BR34" s="77"/>
    </row>
    <row r="35" spans="1:70" ht="72.75" customHeight="1" x14ac:dyDescent="0.25">
      <c r="A35" s="78" t="s">
        <v>91</v>
      </c>
      <c r="B35" s="78"/>
      <c r="C35" s="78"/>
      <c r="D35" s="78"/>
      <c r="E35" s="78"/>
      <c r="F35" s="78"/>
      <c r="G35" s="79" t="s">
        <v>98</v>
      </c>
      <c r="H35" s="79"/>
      <c r="I35" s="79"/>
      <c r="J35" s="79"/>
      <c r="K35" s="79"/>
      <c r="L35" s="79"/>
      <c r="M35" s="79" t="s">
        <v>315</v>
      </c>
      <c r="N35" s="79"/>
      <c r="O35" s="79"/>
      <c r="P35" s="79"/>
      <c r="Q35" s="80">
        <v>45497</v>
      </c>
      <c r="R35" s="79"/>
      <c r="S35" s="79"/>
      <c r="T35" s="79"/>
      <c r="U35" s="78" t="s">
        <v>89</v>
      </c>
      <c r="V35" s="78"/>
      <c r="W35" s="78"/>
      <c r="X35" s="78"/>
      <c r="Y35" s="81" t="s">
        <v>81</v>
      </c>
      <c r="Z35" s="82"/>
      <c r="AA35" s="83"/>
      <c r="AB35" s="81" t="s">
        <v>81</v>
      </c>
      <c r="AC35" s="82"/>
      <c r="AD35" s="83"/>
      <c r="AE35" s="204" t="s">
        <v>97</v>
      </c>
      <c r="AF35" s="204"/>
      <c r="AG35" s="204"/>
      <c r="AH35" s="176" t="s">
        <v>316</v>
      </c>
      <c r="AI35" s="177"/>
      <c r="AJ35" s="177"/>
      <c r="AK35" s="177"/>
      <c r="AL35" s="177"/>
      <c r="AM35" s="177"/>
      <c r="AN35" s="178"/>
    </row>
    <row r="36" spans="1:70" ht="72.75" customHeight="1" x14ac:dyDescent="0.25">
      <c r="A36" s="81" t="s">
        <v>91</v>
      </c>
      <c r="B36" s="82"/>
      <c r="C36" s="82"/>
      <c r="D36" s="82"/>
      <c r="E36" s="82"/>
      <c r="F36" s="83"/>
      <c r="G36" s="176" t="s">
        <v>98</v>
      </c>
      <c r="H36" s="177"/>
      <c r="I36" s="177"/>
      <c r="J36" s="177"/>
      <c r="K36" s="177"/>
      <c r="L36" s="178"/>
      <c r="M36" s="176" t="s">
        <v>315</v>
      </c>
      <c r="N36" s="177"/>
      <c r="O36" s="177"/>
      <c r="P36" s="178"/>
      <c r="Q36" s="179">
        <v>45497</v>
      </c>
      <c r="R36" s="180"/>
      <c r="S36" s="180"/>
      <c r="T36" s="181"/>
      <c r="U36" s="81" t="s">
        <v>89</v>
      </c>
      <c r="V36" s="82"/>
      <c r="W36" s="82"/>
      <c r="X36" s="83"/>
      <c r="Y36" s="81" t="s">
        <v>81</v>
      </c>
      <c r="Z36" s="82"/>
      <c r="AA36" s="83"/>
      <c r="AB36" s="81" t="s">
        <v>81</v>
      </c>
      <c r="AC36" s="82"/>
      <c r="AD36" s="83"/>
      <c r="AE36" s="182" t="s">
        <v>97</v>
      </c>
      <c r="AF36" s="183"/>
      <c r="AG36" s="184"/>
      <c r="AH36" s="176" t="s">
        <v>317</v>
      </c>
      <c r="AI36" s="177"/>
      <c r="AJ36" s="177"/>
      <c r="AK36" s="177"/>
      <c r="AL36" s="177"/>
      <c r="AM36" s="177"/>
      <c r="AN36" s="178"/>
    </row>
    <row r="37" spans="1:70" ht="72.75" customHeight="1" x14ac:dyDescent="0.25">
      <c r="A37" s="81" t="s">
        <v>91</v>
      </c>
      <c r="B37" s="82"/>
      <c r="C37" s="82"/>
      <c r="D37" s="82"/>
      <c r="E37" s="82"/>
      <c r="F37" s="83"/>
      <c r="G37" s="176" t="s">
        <v>98</v>
      </c>
      <c r="H37" s="177"/>
      <c r="I37" s="177"/>
      <c r="J37" s="177"/>
      <c r="K37" s="177"/>
      <c r="L37" s="178"/>
      <c r="M37" s="176" t="s">
        <v>315</v>
      </c>
      <c r="N37" s="177"/>
      <c r="O37" s="177"/>
      <c r="P37" s="178"/>
      <c r="Q37" s="179">
        <v>45497</v>
      </c>
      <c r="R37" s="180"/>
      <c r="S37" s="180"/>
      <c r="T37" s="181"/>
      <c r="U37" s="81" t="s">
        <v>89</v>
      </c>
      <c r="V37" s="82"/>
      <c r="W37" s="82"/>
      <c r="X37" s="83"/>
      <c r="Y37" s="81" t="s">
        <v>81</v>
      </c>
      <c r="Z37" s="82"/>
      <c r="AA37" s="83"/>
      <c r="AB37" s="81" t="s">
        <v>81</v>
      </c>
      <c r="AC37" s="82"/>
      <c r="AD37" s="83"/>
      <c r="AE37" s="182" t="s">
        <v>97</v>
      </c>
      <c r="AF37" s="183"/>
      <c r="AG37" s="184"/>
      <c r="AH37" s="176" t="s">
        <v>318</v>
      </c>
      <c r="AI37" s="177"/>
      <c r="AJ37" s="177"/>
      <c r="AK37" s="177"/>
      <c r="AL37" s="177"/>
      <c r="AM37" s="177"/>
      <c r="AN37" s="178"/>
    </row>
    <row r="38" spans="1:70" ht="72.75" customHeight="1" x14ac:dyDescent="0.25">
      <c r="A38" s="81" t="s">
        <v>91</v>
      </c>
      <c r="B38" s="82"/>
      <c r="C38" s="82"/>
      <c r="D38" s="82"/>
      <c r="E38" s="82"/>
      <c r="F38" s="83"/>
      <c r="G38" s="176" t="s">
        <v>98</v>
      </c>
      <c r="H38" s="177"/>
      <c r="I38" s="177"/>
      <c r="J38" s="177"/>
      <c r="K38" s="177"/>
      <c r="L38" s="178"/>
      <c r="M38" s="176" t="s">
        <v>315</v>
      </c>
      <c r="N38" s="177"/>
      <c r="O38" s="177"/>
      <c r="P38" s="178"/>
      <c r="Q38" s="179">
        <v>45498</v>
      </c>
      <c r="R38" s="180"/>
      <c r="S38" s="180"/>
      <c r="T38" s="181"/>
      <c r="U38" s="81" t="s">
        <v>89</v>
      </c>
      <c r="V38" s="82"/>
      <c r="W38" s="82"/>
      <c r="X38" s="83"/>
      <c r="Y38" s="81" t="s">
        <v>81</v>
      </c>
      <c r="Z38" s="82"/>
      <c r="AA38" s="83"/>
      <c r="AB38" s="81" t="s">
        <v>81</v>
      </c>
      <c r="AC38" s="82"/>
      <c r="AD38" s="83"/>
      <c r="AE38" s="182" t="s">
        <v>97</v>
      </c>
      <c r="AF38" s="183"/>
      <c r="AG38" s="184"/>
      <c r="AH38" s="176" t="s">
        <v>319</v>
      </c>
      <c r="AI38" s="177"/>
      <c r="AJ38" s="177"/>
      <c r="AK38" s="177"/>
      <c r="AL38" s="177"/>
      <c r="AM38" s="177"/>
      <c r="AN38" s="178"/>
    </row>
    <row r="39" spans="1:70" ht="72.75" customHeight="1" x14ac:dyDescent="0.25">
      <c r="A39" s="81" t="s">
        <v>91</v>
      </c>
      <c r="B39" s="82"/>
      <c r="C39" s="82"/>
      <c r="D39" s="82"/>
      <c r="E39" s="82"/>
      <c r="F39" s="83"/>
      <c r="G39" s="176" t="s">
        <v>98</v>
      </c>
      <c r="H39" s="177"/>
      <c r="I39" s="177"/>
      <c r="J39" s="177"/>
      <c r="K39" s="177"/>
      <c r="L39" s="178"/>
      <c r="M39" s="176" t="s">
        <v>315</v>
      </c>
      <c r="N39" s="177"/>
      <c r="O39" s="177"/>
      <c r="P39" s="178"/>
      <c r="Q39" s="179">
        <v>45499</v>
      </c>
      <c r="R39" s="180"/>
      <c r="S39" s="180"/>
      <c r="T39" s="181"/>
      <c r="U39" s="81" t="s">
        <v>89</v>
      </c>
      <c r="V39" s="82"/>
      <c r="W39" s="82"/>
      <c r="X39" s="83"/>
      <c r="Y39" s="81" t="s">
        <v>81</v>
      </c>
      <c r="Z39" s="82"/>
      <c r="AA39" s="83"/>
      <c r="AB39" s="81" t="s">
        <v>81</v>
      </c>
      <c r="AC39" s="82"/>
      <c r="AD39" s="83"/>
      <c r="AE39" s="182" t="s">
        <v>97</v>
      </c>
      <c r="AF39" s="183"/>
      <c r="AG39" s="184"/>
      <c r="AH39" s="176" t="s">
        <v>320</v>
      </c>
      <c r="AI39" s="177"/>
      <c r="AJ39" s="177"/>
      <c r="AK39" s="177"/>
      <c r="AL39" s="177"/>
      <c r="AM39" s="177"/>
      <c r="AN39" s="178"/>
    </row>
    <row r="40" spans="1:70" ht="72.75" customHeight="1" x14ac:dyDescent="0.25">
      <c r="A40" s="81" t="s">
        <v>91</v>
      </c>
      <c r="B40" s="82"/>
      <c r="C40" s="82"/>
      <c r="D40" s="82"/>
      <c r="E40" s="82"/>
      <c r="F40" s="83"/>
      <c r="G40" s="176" t="s">
        <v>98</v>
      </c>
      <c r="H40" s="177"/>
      <c r="I40" s="177"/>
      <c r="J40" s="177"/>
      <c r="K40" s="177"/>
      <c r="L40" s="178"/>
      <c r="M40" s="176" t="s">
        <v>315</v>
      </c>
      <c r="N40" s="177"/>
      <c r="O40" s="177"/>
      <c r="P40" s="178"/>
      <c r="Q40" s="179">
        <v>45500</v>
      </c>
      <c r="R40" s="180"/>
      <c r="S40" s="180"/>
      <c r="T40" s="181"/>
      <c r="U40" s="81" t="s">
        <v>89</v>
      </c>
      <c r="V40" s="82"/>
      <c r="W40" s="82"/>
      <c r="X40" s="83"/>
      <c r="Y40" s="81" t="s">
        <v>81</v>
      </c>
      <c r="Z40" s="82"/>
      <c r="AA40" s="83"/>
      <c r="AB40" s="81" t="s">
        <v>81</v>
      </c>
      <c r="AC40" s="82"/>
      <c r="AD40" s="83"/>
      <c r="AE40" s="182" t="s">
        <v>97</v>
      </c>
      <c r="AF40" s="183"/>
      <c r="AG40" s="184"/>
      <c r="AH40" s="176" t="s">
        <v>321</v>
      </c>
      <c r="AI40" s="177"/>
      <c r="AJ40" s="177"/>
      <c r="AK40" s="177"/>
      <c r="AL40" s="177"/>
      <c r="AM40" s="177"/>
      <c r="AN40" s="178"/>
    </row>
    <row r="41" spans="1:70" ht="72.75" customHeight="1" x14ac:dyDescent="0.25">
      <c r="A41" s="81" t="s">
        <v>91</v>
      </c>
      <c r="B41" s="82"/>
      <c r="C41" s="82"/>
      <c r="D41" s="82"/>
      <c r="E41" s="82"/>
      <c r="F41" s="83"/>
      <c r="G41" s="176" t="s">
        <v>98</v>
      </c>
      <c r="H41" s="177"/>
      <c r="I41" s="177"/>
      <c r="J41" s="177"/>
      <c r="K41" s="177"/>
      <c r="L41" s="178"/>
      <c r="M41" s="176" t="s">
        <v>315</v>
      </c>
      <c r="N41" s="177"/>
      <c r="O41" s="177"/>
      <c r="P41" s="178"/>
      <c r="Q41" s="179">
        <v>45501</v>
      </c>
      <c r="R41" s="180"/>
      <c r="S41" s="180"/>
      <c r="T41" s="181"/>
      <c r="U41" s="81" t="s">
        <v>89</v>
      </c>
      <c r="V41" s="82"/>
      <c r="W41" s="82"/>
      <c r="X41" s="83"/>
      <c r="Y41" s="81" t="s">
        <v>81</v>
      </c>
      <c r="Z41" s="82"/>
      <c r="AA41" s="83"/>
      <c r="AB41" s="81" t="s">
        <v>81</v>
      </c>
      <c r="AC41" s="82"/>
      <c r="AD41" s="83"/>
      <c r="AE41" s="182" t="s">
        <v>97</v>
      </c>
      <c r="AF41" s="183"/>
      <c r="AG41" s="184"/>
      <c r="AH41" s="176" t="s">
        <v>322</v>
      </c>
      <c r="AI41" s="177"/>
      <c r="AJ41" s="177"/>
      <c r="AK41" s="177"/>
      <c r="AL41" s="177"/>
      <c r="AM41" s="177"/>
      <c r="AN41" s="178"/>
    </row>
    <row r="42" spans="1:70" ht="72.75" customHeight="1" x14ac:dyDescent="0.25">
      <c r="A42" s="81" t="s">
        <v>91</v>
      </c>
      <c r="B42" s="82"/>
      <c r="C42" s="82"/>
      <c r="D42" s="82"/>
      <c r="E42" s="82"/>
      <c r="F42" s="83"/>
      <c r="G42" s="176" t="s">
        <v>98</v>
      </c>
      <c r="H42" s="177"/>
      <c r="I42" s="177"/>
      <c r="J42" s="177"/>
      <c r="K42" s="177"/>
      <c r="L42" s="178"/>
      <c r="M42" s="176" t="s">
        <v>315</v>
      </c>
      <c r="N42" s="177"/>
      <c r="O42" s="177"/>
      <c r="P42" s="178"/>
      <c r="Q42" s="179">
        <v>45502</v>
      </c>
      <c r="R42" s="180"/>
      <c r="S42" s="180"/>
      <c r="T42" s="181"/>
      <c r="U42" s="81" t="s">
        <v>89</v>
      </c>
      <c r="V42" s="82"/>
      <c r="W42" s="82"/>
      <c r="X42" s="83"/>
      <c r="Y42" s="81" t="s">
        <v>81</v>
      </c>
      <c r="Z42" s="82"/>
      <c r="AA42" s="83"/>
      <c r="AB42" s="81" t="s">
        <v>81</v>
      </c>
      <c r="AC42" s="82"/>
      <c r="AD42" s="83"/>
      <c r="AE42" s="182" t="s">
        <v>97</v>
      </c>
      <c r="AF42" s="183"/>
      <c r="AG42" s="184"/>
      <c r="AH42" s="176" t="s">
        <v>323</v>
      </c>
      <c r="AI42" s="177"/>
      <c r="AJ42" s="177"/>
      <c r="AK42" s="177"/>
      <c r="AL42" s="177"/>
      <c r="AM42" s="177"/>
      <c r="AN42" s="178"/>
    </row>
    <row r="43" spans="1:70" x14ac:dyDescent="0.25">
      <c r="AE43" s="44" t="str">
        <f>+AE36</f>
        <v>SI CUMPLE</v>
      </c>
      <c r="AF43" s="45"/>
      <c r="AG43" s="45"/>
    </row>
    <row r="45" spans="1:70" x14ac:dyDescent="0.25">
      <c r="A45" s="5" t="s">
        <v>92</v>
      </c>
    </row>
    <row r="47" spans="1:70" s="5" customFormat="1" ht="15" customHeight="1" x14ac:dyDescent="0.25">
      <c r="A47" s="90" t="s">
        <v>93</v>
      </c>
      <c r="B47" s="91"/>
      <c r="C47" s="91"/>
      <c r="D47" s="91"/>
      <c r="E47" s="91"/>
      <c r="F47" s="91"/>
      <c r="G47" s="91"/>
      <c r="H47" s="91"/>
      <c r="I47" s="91"/>
      <c r="J47" s="91"/>
      <c r="K47" s="91"/>
      <c r="L47" s="91"/>
      <c r="M47" s="91"/>
      <c r="N47" s="91"/>
      <c r="O47" s="91"/>
      <c r="P47" s="91"/>
      <c r="Q47" s="91"/>
      <c r="R47" s="91"/>
      <c r="S47" s="91"/>
      <c r="T47" s="91"/>
      <c r="U47" s="91"/>
      <c r="V47" s="91"/>
      <c r="W47" s="91"/>
      <c r="X47" s="91"/>
      <c r="Y47" s="91"/>
      <c r="Z47" s="91"/>
      <c r="AA47" s="91"/>
      <c r="AB47" s="91"/>
      <c r="AC47" s="23"/>
      <c r="AD47" s="23"/>
      <c r="AE47" s="23"/>
      <c r="AF47" s="23"/>
      <c r="AG47" s="23"/>
      <c r="AH47" s="23"/>
      <c r="AI47" s="23"/>
      <c r="AJ47" s="23"/>
      <c r="AK47" s="23"/>
      <c r="AL47" s="23"/>
    </row>
    <row r="48" spans="1:70" ht="29.25" customHeight="1" x14ac:dyDescent="0.25">
      <c r="A48" s="92" t="s">
        <v>94</v>
      </c>
      <c r="B48" s="92"/>
      <c r="C48" s="92"/>
      <c r="D48" s="92"/>
      <c r="E48" s="92"/>
      <c r="F48" s="92"/>
      <c r="G48" s="93" t="s">
        <v>90</v>
      </c>
      <c r="H48" s="94"/>
      <c r="I48" s="95"/>
      <c r="J48" s="96" t="s">
        <v>58</v>
      </c>
      <c r="K48" s="96"/>
      <c r="L48" s="97"/>
      <c r="M48" s="92" t="s">
        <v>59</v>
      </c>
      <c r="N48" s="92"/>
      <c r="O48" s="92"/>
      <c r="P48" s="92"/>
      <c r="Q48" s="92"/>
      <c r="R48" s="92"/>
      <c r="S48" s="92"/>
      <c r="T48" s="92"/>
      <c r="U48" s="92"/>
      <c r="V48" s="92"/>
      <c r="W48" s="92"/>
      <c r="X48" s="92"/>
      <c r="Y48" s="92"/>
      <c r="Z48" s="92"/>
      <c r="AA48" s="92"/>
      <c r="AB48" s="92"/>
      <c r="AC48" s="98"/>
      <c r="AD48" s="98"/>
      <c r="AE48" s="98"/>
      <c r="AF48" s="98"/>
      <c r="AG48" s="98"/>
      <c r="AH48" s="98"/>
      <c r="AI48" s="98"/>
      <c r="AJ48" s="98"/>
      <c r="AK48" s="98"/>
      <c r="AL48" s="98"/>
    </row>
    <row r="49" spans="1:38" s="2" customFormat="1" ht="72.75" customHeight="1" x14ac:dyDescent="0.25">
      <c r="A49" s="79" t="s">
        <v>95</v>
      </c>
      <c r="B49" s="79"/>
      <c r="C49" s="79"/>
      <c r="D49" s="79"/>
      <c r="E49" s="79"/>
      <c r="F49" s="79"/>
      <c r="G49" s="78" t="s">
        <v>81</v>
      </c>
      <c r="H49" s="78"/>
      <c r="I49" s="78"/>
      <c r="J49" s="84" t="str">
        <f>+IF(G49="SI","SI CUMPLE","NO CUMPLE")</f>
        <v>SI CUMPLE</v>
      </c>
      <c r="K49" s="84"/>
      <c r="L49" s="84"/>
      <c r="M49" s="85" t="s">
        <v>96</v>
      </c>
      <c r="N49" s="85"/>
      <c r="O49" s="85"/>
      <c r="P49" s="85"/>
      <c r="Q49" s="85"/>
      <c r="R49" s="85"/>
      <c r="S49" s="85"/>
      <c r="T49" s="85"/>
      <c r="U49" s="85"/>
      <c r="V49" s="85"/>
      <c r="W49" s="85"/>
      <c r="X49" s="85"/>
      <c r="Y49" s="85"/>
      <c r="Z49" s="85"/>
      <c r="AA49" s="85"/>
      <c r="AB49" s="85"/>
      <c r="AC49" s="86"/>
      <c r="AD49" s="86"/>
      <c r="AE49" s="86"/>
      <c r="AF49" s="86"/>
      <c r="AG49" s="86"/>
      <c r="AH49" s="86"/>
      <c r="AI49" s="86"/>
      <c r="AJ49" s="86"/>
      <c r="AK49" s="86"/>
      <c r="AL49" s="86"/>
    </row>
    <row r="50" spans="1:38" x14ac:dyDescent="0.25">
      <c r="J50" s="44" t="str">
        <f>+J49</f>
        <v>SI CUMPLE</v>
      </c>
      <c r="K50" s="45"/>
      <c r="L50" s="45"/>
    </row>
  </sheetData>
  <mergeCells count="232">
    <mergeCell ref="A49:F49"/>
    <mergeCell ref="G49:I49"/>
    <mergeCell ref="J49:L49"/>
    <mergeCell ref="M49:AB49"/>
    <mergeCell ref="AC49:AE49"/>
    <mergeCell ref="AF49:AL49"/>
    <mergeCell ref="AB35:AD35"/>
    <mergeCell ref="AE35:AG35"/>
    <mergeCell ref="AH35:AN35"/>
    <mergeCell ref="A47:AB47"/>
    <mergeCell ref="A48:F48"/>
    <mergeCell ref="G48:I48"/>
    <mergeCell ref="J48:L48"/>
    <mergeCell ref="M48:AB48"/>
    <mergeCell ref="AC48:AE48"/>
    <mergeCell ref="AF48:AL48"/>
    <mergeCell ref="A36:F36"/>
    <mergeCell ref="G36:L36"/>
    <mergeCell ref="M36:P36"/>
    <mergeCell ref="Q36:T36"/>
    <mergeCell ref="U36:X36"/>
    <mergeCell ref="Y36:AA36"/>
    <mergeCell ref="AB36:AD36"/>
    <mergeCell ref="AE36:AG36"/>
    <mergeCell ref="BK32:BL32"/>
    <mergeCell ref="AE34:AG34"/>
    <mergeCell ref="AH34:AN34"/>
    <mergeCell ref="BF34:BH34"/>
    <mergeCell ref="BI34:BR34"/>
    <mergeCell ref="A35:F35"/>
    <mergeCell ref="G35:L35"/>
    <mergeCell ref="M35:P35"/>
    <mergeCell ref="Q35:T35"/>
    <mergeCell ref="U35:X35"/>
    <mergeCell ref="Y35:AA35"/>
    <mergeCell ref="A33:AN33"/>
    <mergeCell ref="A34:F34"/>
    <mergeCell ref="G34:L34"/>
    <mergeCell ref="M34:P34"/>
    <mergeCell ref="Q34:T34"/>
    <mergeCell ref="U34:X34"/>
    <mergeCell ref="Y34:AA34"/>
    <mergeCell ref="AB34:AD34"/>
    <mergeCell ref="BR28:BX28"/>
    <mergeCell ref="AI29:AM29"/>
    <mergeCell ref="AN29:AR29"/>
    <mergeCell ref="AS29:AU29"/>
    <mergeCell ref="AV29:AX29"/>
    <mergeCell ref="AY29:BA29"/>
    <mergeCell ref="BB29:BC29"/>
    <mergeCell ref="BD29:BF29"/>
    <mergeCell ref="BG29:BI29"/>
    <mergeCell ref="BM29:BN29"/>
    <mergeCell ref="AY28:BA28"/>
    <mergeCell ref="BB28:BC28"/>
    <mergeCell ref="BD28:BF28"/>
    <mergeCell ref="BG28:BI28"/>
    <mergeCell ref="BM28:BN28"/>
    <mergeCell ref="BO28:BQ28"/>
    <mergeCell ref="AI28:AM28"/>
    <mergeCell ref="AN28:AR28"/>
    <mergeCell ref="AS28:AU28"/>
    <mergeCell ref="AV28:AX28"/>
    <mergeCell ref="BO29:BQ29"/>
    <mergeCell ref="BR29:BX29"/>
    <mergeCell ref="A28:F29"/>
    <mergeCell ref="G28:I29"/>
    <mergeCell ref="J28:L29"/>
    <mergeCell ref="M28:P29"/>
    <mergeCell ref="Q28:S29"/>
    <mergeCell ref="T28:X29"/>
    <mergeCell ref="AN27:AR27"/>
    <mergeCell ref="AS27:AU27"/>
    <mergeCell ref="AV27:AX27"/>
    <mergeCell ref="Y28:AC29"/>
    <mergeCell ref="AD28:AH29"/>
    <mergeCell ref="A26:BU26"/>
    <mergeCell ref="A27:F27"/>
    <mergeCell ref="G27:I27"/>
    <mergeCell ref="J27:L27"/>
    <mergeCell ref="M27:P27"/>
    <mergeCell ref="Q27:S27"/>
    <mergeCell ref="T27:X27"/>
    <mergeCell ref="Y27:AC27"/>
    <mergeCell ref="AD27:AH27"/>
    <mergeCell ref="AI27:AM27"/>
    <mergeCell ref="BG27:BI27"/>
    <mergeCell ref="BM27:BN27"/>
    <mergeCell ref="BO27:BQ27"/>
    <mergeCell ref="BR27:BX27"/>
    <mergeCell ref="AY27:BA27"/>
    <mergeCell ref="BB27:BC27"/>
    <mergeCell ref="BD27:BF27"/>
    <mergeCell ref="AX19:AZ19"/>
    <mergeCell ref="BA19:BC19"/>
    <mergeCell ref="BD19:BF19"/>
    <mergeCell ref="BG19:BI19"/>
    <mergeCell ref="BJ19:BU19"/>
    <mergeCell ref="AR22:AT22"/>
    <mergeCell ref="AU22:AW22"/>
    <mergeCell ref="W19:AH19"/>
    <mergeCell ref="AI19:AK19"/>
    <mergeCell ref="AL19:AN19"/>
    <mergeCell ref="AO19:AQ19"/>
    <mergeCell ref="AR19:AT19"/>
    <mergeCell ref="AU19:AW19"/>
    <mergeCell ref="AR20:AT20"/>
    <mergeCell ref="AU20:AW20"/>
    <mergeCell ref="AX20:AZ20"/>
    <mergeCell ref="BA20:BC20"/>
    <mergeCell ref="BD20:BF20"/>
    <mergeCell ref="BG20:BI20"/>
    <mergeCell ref="BJ20:BU20"/>
    <mergeCell ref="AR21:AT21"/>
    <mergeCell ref="AU21:AW21"/>
    <mergeCell ref="AX21:AZ21"/>
    <mergeCell ref="BA21:BC21"/>
    <mergeCell ref="A19:C19"/>
    <mergeCell ref="D19:F19"/>
    <mergeCell ref="G19:P19"/>
    <mergeCell ref="Q19:S19"/>
    <mergeCell ref="T19:V19"/>
    <mergeCell ref="W18:AH18"/>
    <mergeCell ref="AI18:AK18"/>
    <mergeCell ref="AL18:AN18"/>
    <mergeCell ref="AO18:AQ18"/>
    <mergeCell ref="A13:F13"/>
    <mergeCell ref="G13:T13"/>
    <mergeCell ref="G14:T14"/>
    <mergeCell ref="AV16:AX16"/>
    <mergeCell ref="A17:BU17"/>
    <mergeCell ref="A18:C18"/>
    <mergeCell ref="D18:F18"/>
    <mergeCell ref="G18:P18"/>
    <mergeCell ref="Q18:S18"/>
    <mergeCell ref="T18:V18"/>
    <mergeCell ref="AX18:AZ18"/>
    <mergeCell ref="BA18:BC18"/>
    <mergeCell ref="BD18:BF18"/>
    <mergeCell ref="BG18:BI18"/>
    <mergeCell ref="BJ18:BU18"/>
    <mergeCell ref="AR18:AT18"/>
    <mergeCell ref="AU18:AW18"/>
    <mergeCell ref="A10:F10"/>
    <mergeCell ref="G10:T10"/>
    <mergeCell ref="A11:F11"/>
    <mergeCell ref="G11:T11"/>
    <mergeCell ref="A12:F12"/>
    <mergeCell ref="G12:T12"/>
    <mergeCell ref="A2:B2"/>
    <mergeCell ref="C2:BU2"/>
    <mergeCell ref="A3:B3"/>
    <mergeCell ref="C3:BU3"/>
    <mergeCell ref="A4:B4"/>
    <mergeCell ref="A9:F9"/>
    <mergeCell ref="G9:T9"/>
    <mergeCell ref="BD21:BF21"/>
    <mergeCell ref="BG21:BI21"/>
    <mergeCell ref="BJ21:BU21"/>
    <mergeCell ref="A20:C20"/>
    <mergeCell ref="D20:F20"/>
    <mergeCell ref="G20:P20"/>
    <mergeCell ref="Q20:S20"/>
    <mergeCell ref="T20:V20"/>
    <mergeCell ref="W20:AH20"/>
    <mergeCell ref="AI20:AK20"/>
    <mergeCell ref="AL20:AN20"/>
    <mergeCell ref="AO20:AQ20"/>
    <mergeCell ref="A21:C21"/>
    <mergeCell ref="D21:F21"/>
    <mergeCell ref="G21:P21"/>
    <mergeCell ref="Q21:S21"/>
    <mergeCell ref="T21:V21"/>
    <mergeCell ref="W21:AH21"/>
    <mergeCell ref="AI21:AK21"/>
    <mergeCell ref="AL21:AN21"/>
    <mergeCell ref="AO21:AQ21"/>
    <mergeCell ref="AH36:AN36"/>
    <mergeCell ref="A37:F37"/>
    <mergeCell ref="G37:L37"/>
    <mergeCell ref="M37:P37"/>
    <mergeCell ref="Q37:T37"/>
    <mergeCell ref="U37:X37"/>
    <mergeCell ref="Y37:AA37"/>
    <mergeCell ref="AB37:AD37"/>
    <mergeCell ref="AE37:AG37"/>
    <mergeCell ref="AH37:AN37"/>
    <mergeCell ref="A38:F38"/>
    <mergeCell ref="G38:L38"/>
    <mergeCell ref="M38:P38"/>
    <mergeCell ref="Q38:T38"/>
    <mergeCell ref="U38:X38"/>
    <mergeCell ref="Y38:AA38"/>
    <mergeCell ref="AB38:AD38"/>
    <mergeCell ref="AE38:AG38"/>
    <mergeCell ref="AH38:AN38"/>
    <mergeCell ref="A39:F39"/>
    <mergeCell ref="G39:L39"/>
    <mergeCell ref="M39:P39"/>
    <mergeCell ref="Q39:T39"/>
    <mergeCell ref="U39:X39"/>
    <mergeCell ref="Y39:AA39"/>
    <mergeCell ref="AB39:AD39"/>
    <mergeCell ref="AE39:AG39"/>
    <mergeCell ref="AH39:AN39"/>
    <mergeCell ref="A40:F40"/>
    <mergeCell ref="G40:L40"/>
    <mergeCell ref="M40:P40"/>
    <mergeCell ref="Q40:T40"/>
    <mergeCell ref="U40:X40"/>
    <mergeCell ref="Y40:AA40"/>
    <mergeCell ref="AB40:AD40"/>
    <mergeCell ref="AE40:AG40"/>
    <mergeCell ref="AH40:AN40"/>
    <mergeCell ref="A41:F41"/>
    <mergeCell ref="G41:L41"/>
    <mergeCell ref="M41:P41"/>
    <mergeCell ref="Q41:T41"/>
    <mergeCell ref="U41:X41"/>
    <mergeCell ref="Y41:AA41"/>
    <mergeCell ref="AB41:AD41"/>
    <mergeCell ref="AE41:AG41"/>
    <mergeCell ref="AH41:AN41"/>
    <mergeCell ref="A42:F42"/>
    <mergeCell ref="G42:L42"/>
    <mergeCell ref="M42:P42"/>
    <mergeCell ref="Q42:T42"/>
    <mergeCell ref="U42:X42"/>
    <mergeCell ref="Y42:AA42"/>
    <mergeCell ref="AB42:AD42"/>
    <mergeCell ref="AE42:AG42"/>
    <mergeCell ref="AH42:AN42"/>
  </mergeCells>
  <conditionalFormatting sqref="J49:L50">
    <cfRule type="cellIs" dxfId="123" priority="3" operator="equal">
      <formula>"NO CUMPLE"</formula>
    </cfRule>
    <cfRule type="cellIs" dxfId="122" priority="4" operator="equal">
      <formula>"SI CUMPLE"</formula>
    </cfRule>
  </conditionalFormatting>
  <conditionalFormatting sqref="AE35:AG43">
    <cfRule type="cellIs" dxfId="121" priority="5" operator="equal">
      <formula>"NO CUMPLE"</formula>
    </cfRule>
    <cfRule type="cellIs" dxfId="120" priority="6" operator="equal">
      <formula>"SI CUMPLE"</formula>
    </cfRule>
  </conditionalFormatting>
  <conditionalFormatting sqref="AF49:AL49">
    <cfRule type="cellIs" dxfId="119" priority="1" operator="equal">
      <formula>"NO CUMPLE"</formula>
    </cfRule>
    <cfRule type="cellIs" dxfId="118" priority="2" operator="equal">
      <formula>"SI CUMPLE"</formula>
    </cfRule>
  </conditionalFormatting>
  <conditionalFormatting sqref="BG19:BG22">
    <cfRule type="cellIs" dxfId="117" priority="13" operator="equal">
      <formula>"SI CUMPLE"</formula>
    </cfRule>
    <cfRule type="cellIs" dxfId="116" priority="14" operator="equal">
      <formula>"NO CUMPLE"</formula>
    </cfRule>
  </conditionalFormatting>
  <conditionalFormatting sqref="BO28:BO30">
    <cfRule type="cellIs" dxfId="115" priority="11" operator="equal">
      <formula>"NO CUMPLE"</formula>
    </cfRule>
    <cfRule type="cellIs" dxfId="114" priority="12" operator="equal">
      <formula>"SI CUMPLE"</formula>
    </cfRule>
  </conditionalFormatting>
  <pageMargins left="0.7" right="0.7" top="0.75" bottom="0.75" header="0.3" footer="0.3"/>
  <pageSetup orientation="portrait" r:id="rId1"/>
  <extLst>
    <ext xmlns:x14="http://schemas.microsoft.com/office/spreadsheetml/2009/9/main" uri="{CCE6A557-97BC-4b89-ADB6-D9C93CAAB3DF}">
      <x14:dataValidations xmlns:xm="http://schemas.microsoft.com/office/excel/2006/main" count="5">
        <x14:dataValidation type="list" allowBlank="1" showInputMessage="1" showErrorMessage="1" xr:uid="{4F69A183-236A-4BE4-A928-1866E799A131}">
          <x14:formula1>
            <xm:f>'LISTA '!$A$1:$A$2</xm:f>
          </x14:formula1>
          <xm:sqref>AI19:AK21</xm:sqref>
        </x14:dataValidation>
        <x14:dataValidation type="list" allowBlank="1" showInputMessage="1" showErrorMessage="1" xr:uid="{4F658748-7F77-45E0-8C2F-186F84FFA3FC}">
          <x14:formula1>
            <xm:f>'LISTA '!$C$1:$C$3</xm:f>
          </x14:formula1>
          <xm:sqref>Y28 G12:T12 AY28:AY29 AO19:AQ21</xm:sqref>
        </x14:dataValidation>
        <x14:dataValidation type="list" allowBlank="1" showInputMessage="1" showErrorMessage="1" xr:uid="{7CF12064-DF53-4D38-9433-5DF085682D16}">
          <x14:formula1>
            <xm:f>'LISTA '!$C$1:$C$2</xm:f>
          </x14:formula1>
          <xm:sqref>G28 J28 AL19:AN21 BA19:BF21 AD28 G49:I49 AN28:AS29 BB28:BC29 G14 AV28:AV29 Y35:AD42</xm:sqref>
        </x14:dataValidation>
        <x14:dataValidation type="list" allowBlank="1" showInputMessage="1" showErrorMessage="1" xr:uid="{6627A424-5E8F-4550-B8DC-786B5A912BFB}">
          <x14:formula1>
            <xm:f>'LISTA '!$E$1:$E$2</xm:f>
          </x14:formula1>
          <xm:sqref>A35:F42</xm:sqref>
        </x14:dataValidation>
        <x14:dataValidation type="list" allowBlank="1" showInputMessage="1" showErrorMessage="1" xr:uid="{3FC9B9DC-246A-4482-BEB3-45F9EF390CFD}">
          <x14:formula1>
            <xm:f>'LISTA '!$G$1:$G$4</xm:f>
          </x14:formula1>
          <xm:sqref>G35:L42</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B655F7-E89F-454F-A4A3-FB9E05348CEB}">
  <sheetPr>
    <tabColor theme="5"/>
  </sheetPr>
  <dimension ref="A2:BX45"/>
  <sheetViews>
    <sheetView showGridLines="0" zoomScale="40" zoomScaleNormal="40" workbookViewId="0">
      <selection activeCell="BY20" sqref="BY20"/>
    </sheetView>
  </sheetViews>
  <sheetFormatPr baseColWidth="10" defaultColWidth="5.7109375" defaultRowHeight="15" x14ac:dyDescent="0.25"/>
  <cols>
    <col min="10" max="10" width="12.42578125" customWidth="1"/>
    <col min="31" max="31" width="14.42578125" customWidth="1"/>
    <col min="40" max="40" width="25.7109375" customWidth="1"/>
    <col min="41" max="41" width="6.42578125" customWidth="1"/>
    <col min="42" max="42" width="7.85546875" customWidth="1"/>
    <col min="43" max="43" width="9" customWidth="1"/>
    <col min="44" max="44" width="7.85546875" customWidth="1"/>
    <col min="59" max="59" width="11.5703125" customWidth="1"/>
    <col min="62" max="62" width="11.140625" customWidth="1"/>
    <col min="67" max="67" width="12.7109375" customWidth="1"/>
    <col min="76" max="76" width="11.42578125" customWidth="1"/>
  </cols>
  <sheetData>
    <row r="2" spans="1:73" ht="32.25" customHeight="1" x14ac:dyDescent="0.25">
      <c r="A2" s="151" t="s">
        <v>21</v>
      </c>
      <c r="B2" s="151"/>
      <c r="C2" s="152" t="s">
        <v>22</v>
      </c>
      <c r="D2" s="152"/>
      <c r="E2" s="152"/>
      <c r="F2" s="152"/>
      <c r="G2" s="152"/>
      <c r="H2" s="152"/>
      <c r="I2" s="152"/>
      <c r="J2" s="152"/>
      <c r="K2" s="152"/>
      <c r="L2" s="152"/>
      <c r="M2" s="152"/>
      <c r="N2" s="152"/>
      <c r="O2" s="152"/>
      <c r="P2" s="152"/>
      <c r="Q2" s="152"/>
      <c r="R2" s="152"/>
      <c r="S2" s="152"/>
      <c r="T2" s="152"/>
      <c r="U2" s="152"/>
      <c r="V2" s="152"/>
      <c r="W2" s="152"/>
      <c r="X2" s="152"/>
      <c r="Y2" s="152"/>
      <c r="Z2" s="152"/>
      <c r="AA2" s="152"/>
      <c r="AB2" s="152"/>
      <c r="AC2" s="152"/>
      <c r="AD2" s="152"/>
      <c r="AE2" s="152"/>
      <c r="AF2" s="152"/>
      <c r="AG2" s="152"/>
      <c r="AH2" s="152"/>
      <c r="AI2" s="152"/>
      <c r="AJ2" s="152"/>
      <c r="AK2" s="152"/>
      <c r="AL2" s="152"/>
      <c r="AM2" s="152"/>
      <c r="AN2" s="152"/>
      <c r="AO2" s="152"/>
      <c r="AP2" s="152"/>
      <c r="AQ2" s="152"/>
      <c r="AR2" s="152"/>
      <c r="AS2" s="152"/>
      <c r="AT2" s="152"/>
      <c r="AU2" s="152"/>
      <c r="AV2" s="152"/>
      <c r="AW2" s="152"/>
      <c r="AX2" s="152"/>
      <c r="AY2" s="152"/>
      <c r="AZ2" s="152"/>
      <c r="BA2" s="152"/>
      <c r="BB2" s="152"/>
      <c r="BC2" s="152"/>
      <c r="BD2" s="152"/>
      <c r="BE2" s="152"/>
      <c r="BF2" s="152"/>
      <c r="BG2" s="152"/>
      <c r="BH2" s="152"/>
      <c r="BI2" s="152"/>
      <c r="BJ2" s="152"/>
      <c r="BK2" s="152"/>
      <c r="BL2" s="152"/>
      <c r="BM2" s="152"/>
      <c r="BN2" s="152"/>
      <c r="BO2" s="152"/>
      <c r="BP2" s="152"/>
      <c r="BQ2" s="152"/>
      <c r="BR2" s="152"/>
      <c r="BS2" s="152"/>
      <c r="BT2" s="152"/>
      <c r="BU2" s="152"/>
    </row>
    <row r="3" spans="1:73" x14ac:dyDescent="0.25">
      <c r="A3" s="153" t="s">
        <v>23</v>
      </c>
      <c r="B3" s="154"/>
      <c r="C3" s="155" t="s">
        <v>24</v>
      </c>
      <c r="D3" s="155"/>
      <c r="E3" s="155"/>
      <c r="F3" s="155"/>
      <c r="G3" s="155"/>
      <c r="H3" s="155"/>
      <c r="I3" s="155"/>
      <c r="J3" s="155"/>
      <c r="K3" s="155"/>
      <c r="L3" s="155"/>
      <c r="M3" s="155"/>
      <c r="N3" s="155"/>
      <c r="O3" s="155"/>
      <c r="P3" s="155"/>
      <c r="Q3" s="155"/>
      <c r="R3" s="155"/>
      <c r="S3" s="155"/>
      <c r="T3" s="155"/>
      <c r="U3" s="155"/>
      <c r="V3" s="155"/>
      <c r="W3" s="155"/>
      <c r="X3" s="155"/>
      <c r="Y3" s="155"/>
      <c r="Z3" s="155"/>
      <c r="AA3" s="155"/>
      <c r="AB3" s="155"/>
      <c r="AC3" s="155"/>
      <c r="AD3" s="155"/>
      <c r="AE3" s="155"/>
      <c r="AF3" s="155"/>
      <c r="AG3" s="155"/>
      <c r="AH3" s="155"/>
      <c r="AI3" s="155"/>
      <c r="AJ3" s="155"/>
      <c r="AK3" s="155"/>
      <c r="AL3" s="155"/>
      <c r="AM3" s="155"/>
      <c r="AN3" s="155"/>
      <c r="AO3" s="155"/>
      <c r="AP3" s="155"/>
      <c r="AQ3" s="155"/>
      <c r="AR3" s="155"/>
      <c r="AS3" s="155"/>
      <c r="AT3" s="155"/>
      <c r="AU3" s="155"/>
      <c r="AV3" s="155"/>
      <c r="AW3" s="155"/>
      <c r="AX3" s="155"/>
      <c r="AY3" s="155"/>
      <c r="AZ3" s="155"/>
      <c r="BA3" s="155"/>
      <c r="BB3" s="155"/>
      <c r="BC3" s="155"/>
      <c r="BD3" s="155"/>
      <c r="BE3" s="155"/>
      <c r="BF3" s="155"/>
      <c r="BG3" s="155"/>
      <c r="BH3" s="155"/>
      <c r="BI3" s="155"/>
      <c r="BJ3" s="155"/>
      <c r="BK3" s="155"/>
      <c r="BL3" s="155"/>
      <c r="BM3" s="155"/>
      <c r="BN3" s="155"/>
      <c r="BO3" s="155"/>
      <c r="BP3" s="155"/>
      <c r="BQ3" s="155"/>
      <c r="BR3" s="155"/>
      <c r="BS3" s="155"/>
      <c r="BT3" s="155"/>
      <c r="BU3" s="155"/>
    </row>
    <row r="4" spans="1:73" s="5" customFormat="1" x14ac:dyDescent="0.25">
      <c r="A4" s="153" t="s">
        <v>25</v>
      </c>
      <c r="B4" s="156"/>
      <c r="C4" s="24" t="s">
        <v>26</v>
      </c>
      <c r="D4" s="24"/>
      <c r="E4" s="24"/>
      <c r="F4" s="24"/>
      <c r="G4" s="24"/>
      <c r="H4" s="24"/>
      <c r="I4" s="24"/>
      <c r="J4" s="24"/>
      <c r="K4" s="24"/>
      <c r="L4" s="24"/>
      <c r="M4" s="24"/>
      <c r="N4" s="24"/>
      <c r="O4" s="24"/>
      <c r="P4" s="24"/>
      <c r="Q4" s="24"/>
      <c r="R4" s="24"/>
      <c r="S4" s="24" t="s">
        <v>27</v>
      </c>
      <c r="T4" s="24"/>
      <c r="U4" s="24"/>
      <c r="V4" s="24"/>
      <c r="W4" s="24"/>
      <c r="X4" s="24"/>
      <c r="Y4" s="24"/>
      <c r="Z4" s="24"/>
      <c r="AA4" s="24"/>
      <c r="AB4" s="24"/>
      <c r="AC4" s="24"/>
      <c r="AD4" s="24"/>
      <c r="AE4" s="24"/>
      <c r="AF4" s="24"/>
      <c r="AG4" s="24"/>
      <c r="AH4" s="24" t="s">
        <v>28</v>
      </c>
      <c r="AI4" s="24"/>
      <c r="AJ4" s="24"/>
      <c r="AK4" s="24"/>
      <c r="AL4" s="24"/>
      <c r="AM4" s="24"/>
      <c r="AN4" s="24"/>
      <c r="AO4" s="24"/>
      <c r="AP4" s="24"/>
      <c r="AQ4" s="24"/>
      <c r="AR4" s="24"/>
      <c r="AS4" s="24"/>
      <c r="AT4" s="24"/>
      <c r="AU4" s="24"/>
      <c r="AV4" s="24"/>
      <c r="AW4" s="24"/>
      <c r="AX4" s="24"/>
      <c r="AY4" s="24"/>
      <c r="AZ4" s="24"/>
      <c r="BA4" s="24"/>
      <c r="BB4" s="24"/>
      <c r="BC4" s="24"/>
      <c r="BD4" s="24"/>
      <c r="BE4" s="24"/>
      <c r="BF4" s="24"/>
      <c r="BG4" s="24"/>
      <c r="BH4" s="24"/>
      <c r="BI4" s="24"/>
      <c r="BJ4" s="24"/>
      <c r="BK4" s="24"/>
      <c r="BL4" s="24"/>
      <c r="BM4" s="24"/>
      <c r="BN4" s="24"/>
      <c r="BO4" s="24"/>
      <c r="BP4" s="24"/>
      <c r="BQ4" s="24"/>
      <c r="BR4" s="24"/>
      <c r="BS4" s="24"/>
      <c r="BT4" s="24"/>
      <c r="BU4" s="25"/>
    </row>
    <row r="5" spans="1:73" s="5" customFormat="1" x14ac:dyDescent="0.25">
      <c r="A5" s="26"/>
      <c r="C5" s="5" t="s">
        <v>29</v>
      </c>
      <c r="S5" s="5" t="s">
        <v>30</v>
      </c>
      <c r="AH5" s="5" t="s">
        <v>31</v>
      </c>
      <c r="BU5" s="27"/>
    </row>
    <row r="6" spans="1:73" s="5" customFormat="1" x14ac:dyDescent="0.25">
      <c r="A6" s="26"/>
      <c r="C6" s="5" t="s">
        <v>32</v>
      </c>
      <c r="S6" s="5" t="s">
        <v>33</v>
      </c>
      <c r="AH6" s="5" t="s">
        <v>34</v>
      </c>
      <c r="BU6" s="27"/>
    </row>
    <row r="7" spans="1:73" x14ac:dyDescent="0.25">
      <c r="A7" s="13"/>
      <c r="B7" s="6"/>
      <c r="C7" s="6"/>
      <c r="D7" s="6"/>
      <c r="E7" s="6"/>
      <c r="F7" s="6"/>
      <c r="G7" s="6"/>
      <c r="H7" s="6"/>
      <c r="I7" s="6"/>
      <c r="J7" s="6"/>
      <c r="K7" s="6"/>
      <c r="L7" s="6"/>
      <c r="M7" s="6"/>
      <c r="N7" s="6"/>
      <c r="O7" s="6"/>
      <c r="P7" s="6"/>
      <c r="Q7" s="6"/>
      <c r="R7" s="6"/>
      <c r="S7" s="6"/>
      <c r="T7" s="6"/>
      <c r="U7" s="6"/>
      <c r="V7" s="6"/>
      <c r="W7" s="6"/>
      <c r="X7" s="6"/>
      <c r="Y7" s="6"/>
      <c r="Z7" s="6"/>
      <c r="AA7" s="6"/>
      <c r="AB7" s="6"/>
      <c r="AC7" s="6"/>
      <c r="AD7" s="6"/>
      <c r="AE7" s="6"/>
      <c r="AF7" s="6"/>
      <c r="AG7" s="6"/>
      <c r="AH7" s="28" t="s">
        <v>35</v>
      </c>
      <c r="AI7" s="6"/>
      <c r="AJ7" s="6"/>
      <c r="AK7" s="6"/>
      <c r="AL7" s="6"/>
      <c r="AM7" s="6"/>
      <c r="AN7" s="6"/>
      <c r="AO7" s="6"/>
      <c r="AP7" s="6"/>
      <c r="AQ7" s="6"/>
      <c r="AR7" s="6"/>
      <c r="AS7" s="6"/>
      <c r="AT7" s="6"/>
      <c r="AU7" s="6"/>
      <c r="AV7" s="6"/>
      <c r="AW7" s="6"/>
      <c r="AX7" s="6"/>
      <c r="AY7" s="6"/>
      <c r="AZ7" s="6"/>
      <c r="BA7" s="6"/>
      <c r="BB7" s="6"/>
      <c r="BC7" s="6"/>
      <c r="BD7" s="6"/>
      <c r="BE7" s="6"/>
      <c r="BF7" s="6"/>
      <c r="BG7" s="6"/>
      <c r="BH7" s="6"/>
      <c r="BI7" s="6"/>
      <c r="BJ7" s="6"/>
      <c r="BK7" s="6"/>
      <c r="BL7" s="6"/>
      <c r="BM7" s="6"/>
      <c r="BN7" s="6"/>
      <c r="BO7" s="6"/>
      <c r="BP7" s="6"/>
      <c r="BQ7" s="6"/>
      <c r="BR7" s="6"/>
      <c r="BS7" s="6"/>
      <c r="BT7" s="6"/>
      <c r="BU7" s="14"/>
    </row>
    <row r="9" spans="1:73" x14ac:dyDescent="0.25">
      <c r="A9" s="145" t="s">
        <v>36</v>
      </c>
      <c r="B9" s="145"/>
      <c r="C9" s="145"/>
      <c r="D9" s="145"/>
      <c r="E9" s="145"/>
      <c r="F9" s="145"/>
      <c r="G9" s="157" t="s">
        <v>246</v>
      </c>
      <c r="H9" s="157"/>
      <c r="I9" s="157"/>
      <c r="J9" s="157"/>
      <c r="K9" s="157"/>
      <c r="L9" s="157"/>
      <c r="M9" s="157"/>
      <c r="N9" s="157"/>
      <c r="O9" s="157"/>
      <c r="P9" s="157"/>
      <c r="Q9" s="157"/>
      <c r="R9" s="157"/>
      <c r="S9" s="157"/>
      <c r="T9" s="157"/>
      <c r="W9" s="54" t="s">
        <v>248</v>
      </c>
      <c r="X9" s="9"/>
      <c r="Y9" s="9"/>
      <c r="Z9" s="9"/>
      <c r="AA9" s="9"/>
      <c r="AB9" s="9"/>
      <c r="AC9" s="9"/>
      <c r="AD9" s="9"/>
      <c r="AE9" s="9" t="s">
        <v>249</v>
      </c>
      <c r="AF9" s="9"/>
      <c r="AG9" s="55">
        <v>0.5</v>
      </c>
      <c r="AH9" s="9"/>
      <c r="AI9" s="9" t="s">
        <v>221</v>
      </c>
      <c r="AJ9" s="9"/>
      <c r="AK9" s="9"/>
      <c r="AL9" s="10"/>
    </row>
    <row r="10" spans="1:73" x14ac:dyDescent="0.25">
      <c r="A10" s="145" t="s">
        <v>37</v>
      </c>
      <c r="B10" s="145"/>
      <c r="C10" s="145"/>
      <c r="D10" s="145"/>
      <c r="E10" s="145"/>
      <c r="F10" s="145"/>
      <c r="G10" s="117" t="s">
        <v>247</v>
      </c>
      <c r="H10" s="117"/>
      <c r="I10" s="117"/>
      <c r="J10" s="117"/>
      <c r="K10" s="117"/>
      <c r="L10" s="117"/>
      <c r="M10" s="117"/>
      <c r="N10" s="117"/>
      <c r="O10" s="117"/>
      <c r="P10" s="117"/>
      <c r="Q10" s="117"/>
      <c r="R10" s="117"/>
      <c r="S10" s="117"/>
      <c r="T10" s="117"/>
      <c r="W10" s="11" t="s">
        <v>250</v>
      </c>
      <c r="AE10" t="s">
        <v>251</v>
      </c>
      <c r="AG10" s="56">
        <v>0.5</v>
      </c>
      <c r="AI10" t="s">
        <v>252</v>
      </c>
      <c r="AL10" s="12"/>
    </row>
    <row r="11" spans="1:73" x14ac:dyDescent="0.25">
      <c r="A11" s="145" t="s">
        <v>38</v>
      </c>
      <c r="B11" s="145"/>
      <c r="C11" s="145"/>
      <c r="D11" s="145"/>
      <c r="E11" s="145"/>
      <c r="F11" s="145"/>
      <c r="G11" s="149"/>
      <c r="H11" s="117"/>
      <c r="I11" s="117"/>
      <c r="J11" s="117"/>
      <c r="K11" s="117"/>
      <c r="L11" s="117"/>
      <c r="M11" s="117"/>
      <c r="N11" s="117"/>
      <c r="O11" s="117"/>
      <c r="P11" s="117"/>
      <c r="Q11" s="117"/>
      <c r="R11" s="117"/>
      <c r="S11" s="117"/>
      <c r="T11" s="117"/>
      <c r="W11" s="13"/>
      <c r="X11" s="6"/>
      <c r="Y11" s="6"/>
      <c r="Z11" s="6"/>
      <c r="AA11" s="6"/>
      <c r="AB11" s="6"/>
      <c r="AC11" s="6"/>
      <c r="AD11" s="6"/>
      <c r="AE11" s="6"/>
      <c r="AF11" s="6"/>
      <c r="AG11" s="6"/>
      <c r="AH11" s="6"/>
      <c r="AI11" s="6"/>
      <c r="AJ11" s="6"/>
      <c r="AK11" s="6"/>
      <c r="AL11" s="14"/>
    </row>
    <row r="12" spans="1:73" ht="15.75" customHeight="1" x14ac:dyDescent="0.25">
      <c r="A12" s="145" t="s">
        <v>39</v>
      </c>
      <c r="B12" s="145"/>
      <c r="C12" s="145"/>
      <c r="D12" s="145"/>
      <c r="E12" s="145"/>
      <c r="F12" s="145"/>
      <c r="G12" s="150" t="s">
        <v>81</v>
      </c>
      <c r="H12" s="150"/>
      <c r="I12" s="150"/>
      <c r="J12" s="150"/>
      <c r="K12" s="150"/>
      <c r="L12" s="150"/>
      <c r="M12" s="150"/>
      <c r="N12" s="150"/>
      <c r="O12" s="150"/>
      <c r="P12" s="150"/>
      <c r="Q12" s="150"/>
      <c r="R12" s="150"/>
      <c r="S12" s="150"/>
      <c r="T12" s="150"/>
    </row>
    <row r="13" spans="1:73" x14ac:dyDescent="0.25">
      <c r="A13" s="145" t="s">
        <v>41</v>
      </c>
      <c r="B13" s="145"/>
      <c r="C13" s="145"/>
      <c r="D13" s="145"/>
      <c r="E13" s="145"/>
      <c r="F13" s="145"/>
      <c r="G13" s="146">
        <v>252.71</v>
      </c>
      <c r="H13" s="146"/>
      <c r="I13" s="146"/>
      <c r="J13" s="146"/>
      <c r="K13" s="146"/>
      <c r="L13" s="146"/>
      <c r="M13" s="146"/>
      <c r="N13" s="146"/>
      <c r="O13" s="146"/>
      <c r="P13" s="146"/>
      <c r="Q13" s="146"/>
      <c r="R13" s="146"/>
      <c r="S13" s="146"/>
      <c r="T13" s="146"/>
    </row>
    <row r="14" spans="1:73" ht="15.75" customHeight="1" x14ac:dyDescent="0.25">
      <c r="A14" s="4"/>
      <c r="B14" s="4"/>
      <c r="C14" s="4"/>
      <c r="D14" s="4"/>
      <c r="E14" s="4"/>
      <c r="F14" s="4"/>
      <c r="G14" s="147"/>
      <c r="H14" s="147"/>
      <c r="I14" s="147"/>
      <c r="J14" s="147"/>
      <c r="K14" s="147"/>
      <c r="L14" s="147"/>
      <c r="M14" s="147"/>
      <c r="N14" s="147"/>
      <c r="O14" s="147"/>
      <c r="P14" s="147"/>
      <c r="Q14" s="147"/>
      <c r="R14" s="147"/>
      <c r="S14" s="147"/>
      <c r="T14" s="147"/>
    </row>
    <row r="15" spans="1:73" x14ac:dyDescent="0.25">
      <c r="A15" s="5" t="s">
        <v>42</v>
      </c>
    </row>
    <row r="16" spans="1:73" x14ac:dyDescent="0.25">
      <c r="AV16" s="79"/>
      <c r="AW16" s="78"/>
      <c r="AX16" s="78"/>
    </row>
    <row r="17" spans="1:76" s="5" customFormat="1" ht="15" customHeight="1" x14ac:dyDescent="0.25">
      <c r="A17" s="90" t="s">
        <v>43</v>
      </c>
      <c r="B17" s="91"/>
      <c r="C17" s="91"/>
      <c r="D17" s="91"/>
      <c r="E17" s="91"/>
      <c r="F17" s="91"/>
      <c r="G17" s="91"/>
      <c r="H17" s="91"/>
      <c r="I17" s="91"/>
      <c r="J17" s="91"/>
      <c r="K17" s="91"/>
      <c r="L17" s="91"/>
      <c r="M17" s="91"/>
      <c r="N17" s="91"/>
      <c r="O17" s="91"/>
      <c r="P17" s="91"/>
      <c r="Q17" s="91"/>
      <c r="R17" s="91"/>
      <c r="S17" s="91"/>
      <c r="T17" s="91"/>
      <c r="U17" s="91"/>
      <c r="V17" s="91"/>
      <c r="W17" s="91"/>
      <c r="X17" s="91"/>
      <c r="Y17" s="91"/>
      <c r="Z17" s="91"/>
      <c r="AA17" s="91"/>
      <c r="AB17" s="91"/>
      <c r="AC17" s="91"/>
      <c r="AD17" s="91"/>
      <c r="AE17" s="91"/>
      <c r="AF17" s="91"/>
      <c r="AG17" s="91"/>
      <c r="AH17" s="91"/>
      <c r="AI17" s="91"/>
      <c r="AJ17" s="91"/>
      <c r="AK17" s="91"/>
      <c r="AL17" s="91"/>
      <c r="AM17" s="91"/>
      <c r="AN17" s="91"/>
      <c r="AO17" s="91"/>
      <c r="AP17" s="91"/>
      <c r="AQ17" s="91"/>
      <c r="AR17" s="91"/>
      <c r="AS17" s="91"/>
      <c r="AT17" s="91"/>
      <c r="AU17" s="91"/>
      <c r="AV17" s="91"/>
      <c r="AW17" s="91"/>
      <c r="AX17" s="91"/>
      <c r="AY17" s="91"/>
      <c r="AZ17" s="91"/>
      <c r="BA17" s="91"/>
      <c r="BB17" s="91"/>
      <c r="BC17" s="91"/>
      <c r="BD17" s="91"/>
      <c r="BE17" s="91"/>
      <c r="BF17" s="91"/>
      <c r="BG17" s="91"/>
      <c r="BH17" s="91"/>
      <c r="BI17" s="91"/>
      <c r="BJ17" s="91"/>
      <c r="BK17" s="91"/>
      <c r="BL17" s="91"/>
      <c r="BM17" s="91"/>
      <c r="BN17" s="91"/>
      <c r="BO17" s="91"/>
      <c r="BP17" s="91"/>
      <c r="BQ17" s="91"/>
      <c r="BR17" s="91"/>
      <c r="BS17" s="91"/>
      <c r="BT17" s="91"/>
      <c r="BU17" s="91"/>
    </row>
    <row r="18" spans="1:76" s="15" customFormat="1" ht="55.5" customHeight="1" x14ac:dyDescent="0.25">
      <c r="A18" s="93" t="s">
        <v>130</v>
      </c>
      <c r="B18" s="94"/>
      <c r="C18" s="95"/>
      <c r="D18" s="96" t="s">
        <v>45</v>
      </c>
      <c r="E18" s="96"/>
      <c r="F18" s="96"/>
      <c r="G18" s="96" t="s">
        <v>46</v>
      </c>
      <c r="H18" s="96"/>
      <c r="I18" s="96"/>
      <c r="J18" s="96"/>
      <c r="K18" s="96"/>
      <c r="L18" s="96"/>
      <c r="M18" s="96"/>
      <c r="N18" s="96"/>
      <c r="O18" s="96"/>
      <c r="P18" s="96"/>
      <c r="Q18" s="96" t="s">
        <v>47</v>
      </c>
      <c r="R18" s="96"/>
      <c r="S18" s="96"/>
      <c r="T18" s="96" t="s">
        <v>48</v>
      </c>
      <c r="U18" s="96"/>
      <c r="V18" s="96"/>
      <c r="W18" s="92" t="s">
        <v>329</v>
      </c>
      <c r="X18" s="92"/>
      <c r="Y18" s="92"/>
      <c r="Z18" s="92"/>
      <c r="AA18" s="92"/>
      <c r="AB18" s="92"/>
      <c r="AC18" s="92"/>
      <c r="AD18" s="92"/>
      <c r="AE18" s="92"/>
      <c r="AF18" s="92"/>
      <c r="AG18" s="92"/>
      <c r="AH18" s="92"/>
      <c r="AI18" s="92" t="s">
        <v>50</v>
      </c>
      <c r="AJ18" s="92"/>
      <c r="AK18" s="92"/>
      <c r="AL18" s="93" t="s">
        <v>51</v>
      </c>
      <c r="AM18" s="94"/>
      <c r="AN18" s="95"/>
      <c r="AO18" s="130" t="s">
        <v>52</v>
      </c>
      <c r="AP18" s="130"/>
      <c r="AQ18" s="130"/>
      <c r="AR18" s="130" t="s">
        <v>53</v>
      </c>
      <c r="AS18" s="130"/>
      <c r="AT18" s="130"/>
      <c r="AU18" s="130" t="s">
        <v>225</v>
      </c>
      <c r="AV18" s="130"/>
      <c r="AW18" s="130"/>
      <c r="AX18" s="130" t="s">
        <v>54</v>
      </c>
      <c r="AY18" s="130"/>
      <c r="AZ18" s="130"/>
      <c r="BA18" s="130" t="s">
        <v>125</v>
      </c>
      <c r="BB18" s="130"/>
      <c r="BC18" s="130"/>
      <c r="BD18" s="131" t="s">
        <v>56</v>
      </c>
      <c r="BE18" s="148"/>
      <c r="BF18" s="132"/>
      <c r="BG18" s="130" t="s">
        <v>57</v>
      </c>
      <c r="BH18" s="130"/>
      <c r="BI18" s="130"/>
      <c r="BJ18" s="96" t="s">
        <v>58</v>
      </c>
      <c r="BK18" s="96"/>
      <c r="BL18" s="96"/>
      <c r="BM18" s="96" t="s">
        <v>59</v>
      </c>
      <c r="BN18" s="96"/>
      <c r="BO18" s="96"/>
      <c r="BP18" s="96"/>
      <c r="BQ18" s="96"/>
      <c r="BR18" s="96"/>
      <c r="BS18" s="96"/>
      <c r="BT18" s="96"/>
      <c r="BU18" s="96"/>
      <c r="BV18" s="96"/>
      <c r="BW18" s="96"/>
      <c r="BX18" s="96"/>
    </row>
    <row r="19" spans="1:76" s="59" customFormat="1" ht="13.5" customHeight="1" x14ac:dyDescent="0.25">
      <c r="A19" s="205" t="s">
        <v>253</v>
      </c>
      <c r="B19" s="206"/>
      <c r="C19" s="206"/>
      <c r="D19" s="206"/>
      <c r="E19" s="206"/>
      <c r="F19" s="206"/>
      <c r="G19" s="206"/>
      <c r="H19" s="206"/>
      <c r="I19" s="206"/>
      <c r="J19" s="206"/>
      <c r="K19" s="206"/>
      <c r="L19" s="206"/>
      <c r="M19" s="206"/>
      <c r="N19" s="206"/>
      <c r="O19" s="206"/>
      <c r="P19" s="206"/>
      <c r="Q19" s="206"/>
      <c r="R19" s="206"/>
      <c r="S19" s="206"/>
      <c r="T19" s="206"/>
      <c r="U19" s="206"/>
      <c r="V19" s="206"/>
      <c r="W19" s="206"/>
      <c r="X19" s="206"/>
      <c r="Y19" s="206"/>
      <c r="Z19" s="206"/>
      <c r="AA19" s="206"/>
      <c r="AB19" s="206"/>
      <c r="AC19" s="206"/>
      <c r="AD19" s="206"/>
      <c r="AE19" s="206"/>
      <c r="AF19" s="206"/>
      <c r="AG19" s="206"/>
      <c r="AH19" s="206"/>
      <c r="AI19" s="206"/>
      <c r="AJ19" s="206"/>
      <c r="AK19" s="206"/>
      <c r="AL19" s="206"/>
      <c r="AM19" s="206"/>
      <c r="AN19" s="206"/>
      <c r="AO19" s="206"/>
      <c r="AP19" s="206"/>
      <c r="AQ19" s="206"/>
      <c r="AR19" s="206"/>
      <c r="AS19" s="206"/>
      <c r="AT19" s="206"/>
      <c r="AU19" s="206"/>
      <c r="AV19" s="206"/>
      <c r="AW19" s="206"/>
      <c r="AX19" s="206"/>
      <c r="AY19" s="206"/>
      <c r="AZ19" s="206"/>
      <c r="BA19" s="206"/>
      <c r="BB19" s="206"/>
      <c r="BC19" s="206"/>
      <c r="BD19" s="206"/>
      <c r="BE19" s="206"/>
      <c r="BF19" s="206"/>
      <c r="BG19" s="206"/>
      <c r="BH19" s="206"/>
      <c r="BI19" s="206"/>
      <c r="BJ19" s="206"/>
      <c r="BK19" s="206"/>
      <c r="BL19" s="206"/>
      <c r="BM19" s="206"/>
      <c r="BN19" s="206"/>
      <c r="BO19" s="206"/>
      <c r="BP19" s="206"/>
      <c r="BQ19" s="206"/>
      <c r="BR19" s="206"/>
      <c r="BS19" s="206"/>
      <c r="BT19" s="206"/>
      <c r="BU19" s="206"/>
      <c r="BV19" s="206"/>
      <c r="BW19" s="206"/>
      <c r="BX19" s="207"/>
    </row>
    <row r="20" spans="1:76" ht="171.75" customHeight="1" x14ac:dyDescent="0.25">
      <c r="A20" s="78" t="s">
        <v>254</v>
      </c>
      <c r="B20" s="78"/>
      <c r="C20" s="78"/>
      <c r="D20" s="79" t="s">
        <v>257</v>
      </c>
      <c r="E20" s="78"/>
      <c r="F20" s="78"/>
      <c r="G20" s="78" t="s">
        <v>256</v>
      </c>
      <c r="H20" s="78"/>
      <c r="I20" s="78"/>
      <c r="J20" s="78"/>
      <c r="K20" s="78"/>
      <c r="L20" s="78"/>
      <c r="M20" s="78"/>
      <c r="N20" s="78"/>
      <c r="O20" s="78"/>
      <c r="P20" s="78"/>
      <c r="Q20" s="143">
        <v>43241</v>
      </c>
      <c r="R20" s="78"/>
      <c r="S20" s="78"/>
      <c r="T20" s="143">
        <v>43465</v>
      </c>
      <c r="U20" s="78"/>
      <c r="V20" s="78"/>
      <c r="W20" s="79" t="s">
        <v>255</v>
      </c>
      <c r="X20" s="79"/>
      <c r="Y20" s="79"/>
      <c r="Z20" s="79"/>
      <c r="AA20" s="79"/>
      <c r="AB20" s="79"/>
      <c r="AC20" s="79"/>
      <c r="AD20" s="79"/>
      <c r="AE20" s="79"/>
      <c r="AF20" s="79"/>
      <c r="AG20" s="79"/>
      <c r="AH20" s="79"/>
      <c r="AI20" s="78" t="s">
        <v>97</v>
      </c>
      <c r="AJ20" s="78"/>
      <c r="AK20" s="78"/>
      <c r="AL20" s="78" t="s">
        <v>81</v>
      </c>
      <c r="AM20" s="78"/>
      <c r="AN20" s="78"/>
      <c r="AO20" s="78" t="s">
        <v>40</v>
      </c>
      <c r="AP20" s="78"/>
      <c r="AQ20" s="78"/>
      <c r="AR20" s="78" t="s">
        <v>102</v>
      </c>
      <c r="AS20" s="78"/>
      <c r="AT20" s="78"/>
      <c r="AU20" s="81">
        <v>2466.8200000000002</v>
      </c>
      <c r="AV20" s="82"/>
      <c r="AW20" s="83"/>
      <c r="AX20" s="78">
        <f>+AU20*AG9</f>
        <v>1233.4100000000001</v>
      </c>
      <c r="AY20" s="78"/>
      <c r="AZ20" s="78"/>
      <c r="BA20" s="78">
        <v>7</v>
      </c>
      <c r="BB20" s="78"/>
      <c r="BC20" s="78"/>
      <c r="BD20" s="78" t="s">
        <v>81</v>
      </c>
      <c r="BE20" s="78"/>
      <c r="BF20" s="78"/>
      <c r="BG20" s="78" t="s">
        <v>81</v>
      </c>
      <c r="BH20" s="78"/>
      <c r="BI20" s="78"/>
      <c r="BJ20" s="185" t="s">
        <v>97</v>
      </c>
      <c r="BK20" s="185"/>
      <c r="BL20" s="185"/>
      <c r="BM20" s="79"/>
      <c r="BN20" s="79"/>
      <c r="BO20" s="79"/>
      <c r="BP20" s="79"/>
      <c r="BQ20" s="79"/>
      <c r="BR20" s="79"/>
      <c r="BS20" s="79"/>
      <c r="BT20" s="79"/>
      <c r="BU20" s="79"/>
      <c r="BV20" s="79"/>
      <c r="BW20" s="79"/>
      <c r="BX20" s="79"/>
    </row>
    <row r="21" spans="1:76" x14ac:dyDescent="0.25">
      <c r="A21" s="205" t="s">
        <v>258</v>
      </c>
      <c r="B21" s="206"/>
      <c r="C21" s="206"/>
      <c r="D21" s="206"/>
      <c r="E21" s="206"/>
      <c r="F21" s="206"/>
      <c r="G21" s="206"/>
      <c r="H21" s="206"/>
      <c r="I21" s="206"/>
      <c r="J21" s="206"/>
      <c r="K21" s="206"/>
      <c r="L21" s="206"/>
      <c r="M21" s="206"/>
      <c r="N21" s="206"/>
      <c r="O21" s="206"/>
      <c r="P21" s="206"/>
      <c r="Q21" s="206"/>
      <c r="R21" s="206"/>
      <c r="S21" s="206"/>
      <c r="T21" s="206"/>
      <c r="U21" s="206"/>
      <c r="V21" s="206"/>
      <c r="W21" s="206"/>
      <c r="X21" s="206"/>
      <c r="Y21" s="206"/>
      <c r="Z21" s="206"/>
      <c r="AA21" s="206"/>
      <c r="AB21" s="206"/>
      <c r="AC21" s="206"/>
      <c r="AD21" s="206"/>
      <c r="AE21" s="206"/>
      <c r="AF21" s="206"/>
      <c r="AG21" s="206"/>
      <c r="AH21" s="206"/>
      <c r="AI21" s="206"/>
      <c r="AJ21" s="206"/>
      <c r="AK21" s="206"/>
      <c r="AL21" s="206"/>
      <c r="AM21" s="206"/>
      <c r="AN21" s="206"/>
      <c r="AO21" s="206"/>
      <c r="AP21" s="206"/>
      <c r="AQ21" s="206"/>
      <c r="AR21" s="206"/>
      <c r="AS21" s="206"/>
      <c r="AT21" s="206"/>
      <c r="AU21" s="206"/>
      <c r="AV21" s="206"/>
      <c r="AW21" s="206"/>
      <c r="AX21" s="206"/>
      <c r="AY21" s="206"/>
      <c r="AZ21" s="206"/>
      <c r="BA21" s="206"/>
      <c r="BB21" s="206"/>
      <c r="BC21" s="206"/>
      <c r="BD21" s="206"/>
      <c r="BE21" s="206"/>
      <c r="BF21" s="206"/>
      <c r="BG21" s="206"/>
      <c r="BH21" s="206"/>
      <c r="BI21" s="206"/>
      <c r="BJ21" s="206"/>
      <c r="BK21" s="206"/>
      <c r="BL21" s="206"/>
      <c r="BM21" s="206"/>
      <c r="BN21" s="206"/>
      <c r="BO21" s="206"/>
      <c r="BP21" s="206"/>
      <c r="BQ21" s="206"/>
      <c r="BR21" s="206"/>
      <c r="BS21" s="206"/>
      <c r="BT21" s="206"/>
      <c r="BU21" s="206"/>
      <c r="BV21" s="206"/>
      <c r="BW21" s="206"/>
      <c r="BX21" s="207"/>
    </row>
    <row r="22" spans="1:76" ht="173.25" customHeight="1" x14ac:dyDescent="0.25">
      <c r="A22" s="78" t="s">
        <v>260</v>
      </c>
      <c r="B22" s="78"/>
      <c r="C22" s="78"/>
      <c r="D22" s="79" t="s">
        <v>262</v>
      </c>
      <c r="E22" s="78"/>
      <c r="F22" s="78"/>
      <c r="G22" s="78" t="s">
        <v>259</v>
      </c>
      <c r="H22" s="78"/>
      <c r="I22" s="78"/>
      <c r="J22" s="78"/>
      <c r="K22" s="78"/>
      <c r="L22" s="78"/>
      <c r="M22" s="78"/>
      <c r="N22" s="78"/>
      <c r="O22" s="78"/>
      <c r="P22" s="78"/>
      <c r="Q22" s="143">
        <v>43040</v>
      </c>
      <c r="R22" s="78"/>
      <c r="S22" s="78"/>
      <c r="T22" s="143">
        <v>43342</v>
      </c>
      <c r="U22" s="78"/>
      <c r="V22" s="78"/>
      <c r="W22" s="79" t="s">
        <v>261</v>
      </c>
      <c r="X22" s="79"/>
      <c r="Y22" s="79"/>
      <c r="Z22" s="79"/>
      <c r="AA22" s="79"/>
      <c r="AB22" s="79"/>
      <c r="AC22" s="79"/>
      <c r="AD22" s="79"/>
      <c r="AE22" s="79"/>
      <c r="AF22" s="79"/>
      <c r="AG22" s="79"/>
      <c r="AH22" s="79"/>
      <c r="AI22" s="78" t="s">
        <v>97</v>
      </c>
      <c r="AJ22" s="78"/>
      <c r="AK22" s="78"/>
      <c r="AL22" s="78" t="s">
        <v>81</v>
      </c>
      <c r="AM22" s="78"/>
      <c r="AN22" s="78"/>
      <c r="AO22" s="78" t="s">
        <v>40</v>
      </c>
      <c r="AP22" s="78"/>
      <c r="AQ22" s="78"/>
      <c r="AR22" s="78" t="s">
        <v>102</v>
      </c>
      <c r="AS22" s="78"/>
      <c r="AT22" s="78"/>
      <c r="AU22" s="81">
        <v>7916.62</v>
      </c>
      <c r="AV22" s="82"/>
      <c r="AW22" s="83"/>
      <c r="AX22" s="78">
        <f>+AU22*$AG$10</f>
        <v>3958.31</v>
      </c>
      <c r="AY22" s="78"/>
      <c r="AZ22" s="78"/>
      <c r="BA22" s="78">
        <v>17</v>
      </c>
      <c r="BB22" s="78"/>
      <c r="BC22" s="78"/>
      <c r="BD22" s="78" t="s">
        <v>81</v>
      </c>
      <c r="BE22" s="78"/>
      <c r="BF22" s="78"/>
      <c r="BG22" s="78" t="s">
        <v>81</v>
      </c>
      <c r="BH22" s="78"/>
      <c r="BI22" s="78"/>
      <c r="BJ22" s="185" t="s">
        <v>97</v>
      </c>
      <c r="BK22" s="185"/>
      <c r="BL22" s="185"/>
      <c r="BM22" s="79"/>
      <c r="BN22" s="79"/>
      <c r="BO22" s="79"/>
      <c r="BP22" s="79"/>
      <c r="BQ22" s="79"/>
      <c r="BR22" s="79"/>
      <c r="BS22" s="79"/>
      <c r="BT22" s="79"/>
      <c r="BU22" s="79"/>
      <c r="BV22" s="79"/>
      <c r="BW22" s="79"/>
      <c r="BX22" s="79"/>
    </row>
    <row r="23" spans="1:76" ht="173.25" customHeight="1" x14ac:dyDescent="0.25">
      <c r="A23" s="78" t="s">
        <v>263</v>
      </c>
      <c r="B23" s="78"/>
      <c r="C23" s="78"/>
      <c r="D23" s="79" t="s">
        <v>265</v>
      </c>
      <c r="E23" s="78"/>
      <c r="F23" s="78"/>
      <c r="G23" s="78" t="s">
        <v>259</v>
      </c>
      <c r="H23" s="78"/>
      <c r="I23" s="78"/>
      <c r="J23" s="78"/>
      <c r="K23" s="78"/>
      <c r="L23" s="78"/>
      <c r="M23" s="78"/>
      <c r="N23" s="78"/>
      <c r="O23" s="78"/>
      <c r="P23" s="78"/>
      <c r="Q23" s="143">
        <v>44457</v>
      </c>
      <c r="R23" s="78"/>
      <c r="S23" s="78"/>
      <c r="T23" s="143">
        <v>44642</v>
      </c>
      <c r="U23" s="78"/>
      <c r="V23" s="78"/>
      <c r="W23" s="79" t="s">
        <v>264</v>
      </c>
      <c r="X23" s="79"/>
      <c r="Y23" s="79"/>
      <c r="Z23" s="79"/>
      <c r="AA23" s="79"/>
      <c r="AB23" s="79"/>
      <c r="AC23" s="79"/>
      <c r="AD23" s="79"/>
      <c r="AE23" s="79"/>
      <c r="AF23" s="79"/>
      <c r="AG23" s="79"/>
      <c r="AH23" s="79"/>
      <c r="AI23" s="78" t="s">
        <v>97</v>
      </c>
      <c r="AJ23" s="78"/>
      <c r="AK23" s="78"/>
      <c r="AL23" s="78" t="s">
        <v>81</v>
      </c>
      <c r="AM23" s="78"/>
      <c r="AN23" s="78"/>
      <c r="AO23" s="78" t="s">
        <v>40</v>
      </c>
      <c r="AP23" s="78"/>
      <c r="AQ23" s="78"/>
      <c r="AR23" s="78" t="s">
        <v>102</v>
      </c>
      <c r="AS23" s="78"/>
      <c r="AT23" s="78"/>
      <c r="AU23" s="81">
        <v>536.48</v>
      </c>
      <c r="AV23" s="82"/>
      <c r="AW23" s="83"/>
      <c r="AX23" s="78">
        <f>+AU23*$AG$10</f>
        <v>268.24</v>
      </c>
      <c r="AY23" s="78"/>
      <c r="AZ23" s="78"/>
      <c r="BA23" s="78">
        <v>37</v>
      </c>
      <c r="BB23" s="78"/>
      <c r="BC23" s="78"/>
      <c r="BD23" s="78" t="s">
        <v>81</v>
      </c>
      <c r="BE23" s="78"/>
      <c r="BF23" s="78"/>
      <c r="BG23" s="78" t="s">
        <v>81</v>
      </c>
      <c r="BH23" s="78"/>
      <c r="BI23" s="78"/>
      <c r="BJ23" s="185" t="s">
        <v>97</v>
      </c>
      <c r="BK23" s="185"/>
      <c r="BL23" s="185"/>
      <c r="BM23" s="79"/>
      <c r="BN23" s="79"/>
      <c r="BO23" s="79"/>
      <c r="BP23" s="79"/>
      <c r="BQ23" s="79"/>
      <c r="BR23" s="79"/>
      <c r="BS23" s="79"/>
      <c r="BT23" s="79"/>
      <c r="BU23" s="79"/>
      <c r="BV23" s="79"/>
      <c r="BW23" s="79"/>
      <c r="BX23" s="79"/>
    </row>
    <row r="24" spans="1:76" x14ac:dyDescent="0.25">
      <c r="AR24" s="138" t="s">
        <v>61</v>
      </c>
      <c r="AS24" s="138"/>
      <c r="AT24" s="138"/>
      <c r="AU24" s="87"/>
      <c r="AV24" s="88"/>
      <c r="AW24" s="89"/>
      <c r="AX24" s="139">
        <f>+AX20+AX22</f>
        <v>5191.72</v>
      </c>
      <c r="AY24" s="139"/>
      <c r="AZ24" s="139"/>
      <c r="BJ24" s="41" t="s">
        <v>97</v>
      </c>
      <c r="BK24" s="40"/>
      <c r="BL24" s="40"/>
    </row>
    <row r="25" spans="1:76" x14ac:dyDescent="0.25">
      <c r="AR25" s="1"/>
      <c r="AS25" s="1"/>
      <c r="AT25" s="1"/>
      <c r="AU25" s="3"/>
      <c r="AV25" s="3"/>
      <c r="AW25" s="3"/>
    </row>
    <row r="26" spans="1:76" x14ac:dyDescent="0.25">
      <c r="A26" s="5" t="s">
        <v>62</v>
      </c>
      <c r="AR26" s="1"/>
      <c r="AS26" s="1"/>
      <c r="AT26" s="1"/>
      <c r="AU26" s="3"/>
      <c r="AV26" s="3"/>
      <c r="AW26" s="3"/>
    </row>
    <row r="27" spans="1:76" x14ac:dyDescent="0.25">
      <c r="AR27" s="1"/>
      <c r="AS27" s="1"/>
      <c r="AT27" s="1"/>
      <c r="AU27" s="3"/>
      <c r="AV27" s="3"/>
      <c r="AW27" s="3"/>
    </row>
    <row r="28" spans="1:76" s="5" customFormat="1" ht="15" customHeight="1" x14ac:dyDescent="0.25">
      <c r="A28" s="128" t="s">
        <v>204</v>
      </c>
      <c r="B28" s="129"/>
      <c r="C28" s="129"/>
      <c r="D28" s="129"/>
      <c r="E28" s="129"/>
      <c r="F28" s="129"/>
      <c r="G28" s="129"/>
      <c r="H28" s="129"/>
      <c r="I28" s="129"/>
      <c r="J28" s="129"/>
      <c r="K28" s="129"/>
      <c r="L28" s="129"/>
      <c r="M28" s="129"/>
      <c r="N28" s="129"/>
      <c r="O28" s="129"/>
      <c r="P28" s="129"/>
      <c r="Q28" s="129"/>
      <c r="R28" s="129"/>
      <c r="S28" s="129"/>
      <c r="T28" s="129"/>
      <c r="U28" s="129"/>
      <c r="V28" s="129"/>
      <c r="W28" s="129"/>
      <c r="X28" s="129"/>
      <c r="Y28" s="129"/>
      <c r="Z28" s="129"/>
      <c r="AA28" s="129"/>
      <c r="AB28" s="129"/>
      <c r="AC28" s="129"/>
      <c r="AD28" s="129"/>
      <c r="AE28" s="129"/>
      <c r="AF28" s="129"/>
      <c r="AG28" s="129"/>
      <c r="AH28" s="129"/>
      <c r="AI28" s="129"/>
      <c r="AJ28" s="129"/>
      <c r="AK28" s="129"/>
      <c r="AL28" s="129"/>
      <c r="AM28" s="129"/>
      <c r="AN28" s="129"/>
      <c r="AO28" s="129"/>
      <c r="AP28" s="129"/>
      <c r="AQ28" s="129"/>
      <c r="AR28" s="129"/>
      <c r="AS28" s="129"/>
      <c r="AT28" s="129"/>
      <c r="AU28" s="129"/>
      <c r="AV28" s="129"/>
      <c r="AW28" s="129"/>
      <c r="AX28" s="129"/>
      <c r="AY28" s="129"/>
      <c r="AZ28" s="129"/>
      <c r="BA28" s="129"/>
      <c r="BB28" s="129"/>
      <c r="BC28" s="129"/>
      <c r="BD28" s="129"/>
      <c r="BE28" s="129"/>
      <c r="BF28" s="129"/>
      <c r="BG28" s="129"/>
      <c r="BH28" s="129"/>
      <c r="BI28" s="129"/>
      <c r="BJ28" s="129"/>
      <c r="BK28" s="129"/>
      <c r="BL28" s="129"/>
      <c r="BM28" s="129"/>
      <c r="BN28" s="129"/>
      <c r="BO28" s="129"/>
      <c r="BP28" s="129"/>
      <c r="BQ28" s="129"/>
      <c r="BR28" s="129"/>
      <c r="BS28" s="129"/>
      <c r="BT28" s="129"/>
      <c r="BU28" s="129"/>
    </row>
    <row r="29" spans="1:76" s="17" customFormat="1" ht="89.25" customHeight="1" x14ac:dyDescent="0.25">
      <c r="A29" s="186" t="s">
        <v>64</v>
      </c>
      <c r="B29" s="187"/>
      <c r="C29" s="187"/>
      <c r="D29" s="187"/>
      <c r="E29" s="187"/>
      <c r="F29" s="188"/>
      <c r="G29" s="189" t="s">
        <v>65</v>
      </c>
      <c r="H29" s="189"/>
      <c r="I29" s="189"/>
      <c r="J29" s="189" t="s">
        <v>66</v>
      </c>
      <c r="K29" s="189"/>
      <c r="L29" s="189"/>
      <c r="M29" s="186" t="s">
        <v>67</v>
      </c>
      <c r="N29" s="187"/>
      <c r="O29" s="187"/>
      <c r="P29" s="188"/>
      <c r="Q29" s="189" t="s">
        <v>68</v>
      </c>
      <c r="R29" s="189"/>
      <c r="S29" s="189"/>
      <c r="T29" s="190" t="s">
        <v>69</v>
      </c>
      <c r="U29" s="191"/>
      <c r="V29" s="191"/>
      <c r="W29" s="191"/>
      <c r="X29" s="192"/>
      <c r="Y29" s="190" t="s">
        <v>70</v>
      </c>
      <c r="Z29" s="191"/>
      <c r="AA29" s="191"/>
      <c r="AB29" s="191"/>
      <c r="AC29" s="192"/>
      <c r="AD29" s="190" t="s">
        <v>71</v>
      </c>
      <c r="AE29" s="191"/>
      <c r="AF29" s="191"/>
      <c r="AG29" s="191"/>
      <c r="AH29" s="192"/>
      <c r="AI29" s="193" t="s">
        <v>72</v>
      </c>
      <c r="AJ29" s="193"/>
      <c r="AK29" s="193"/>
      <c r="AL29" s="193"/>
      <c r="AM29" s="193"/>
      <c r="AN29" s="190" t="s">
        <v>73</v>
      </c>
      <c r="AO29" s="191"/>
      <c r="AP29" s="191"/>
      <c r="AQ29" s="191"/>
      <c r="AR29" s="192"/>
      <c r="AS29" s="190" t="s">
        <v>192</v>
      </c>
      <c r="AT29" s="191"/>
      <c r="AU29" s="192"/>
      <c r="AV29" s="190" t="s">
        <v>74</v>
      </c>
      <c r="AW29" s="191"/>
      <c r="AX29" s="192"/>
      <c r="AY29" s="197" t="s">
        <v>75</v>
      </c>
      <c r="AZ29" s="197"/>
      <c r="BA29" s="197"/>
      <c r="BB29" s="190" t="s">
        <v>76</v>
      </c>
      <c r="BC29" s="192"/>
      <c r="BD29" s="195" t="s">
        <v>47</v>
      </c>
      <c r="BE29" s="193"/>
      <c r="BF29" s="193"/>
      <c r="BG29" s="193" t="s">
        <v>48</v>
      </c>
      <c r="BH29" s="193"/>
      <c r="BI29" s="193"/>
      <c r="BJ29" s="37" t="s">
        <v>77</v>
      </c>
      <c r="BK29" s="37" t="s">
        <v>78</v>
      </c>
      <c r="BL29" s="37" t="s">
        <v>79</v>
      </c>
      <c r="BM29" s="194" t="s">
        <v>80</v>
      </c>
      <c r="BN29" s="195"/>
      <c r="BO29" s="196" t="s">
        <v>58</v>
      </c>
      <c r="BP29" s="196"/>
      <c r="BQ29" s="196"/>
      <c r="BR29" s="189" t="s">
        <v>59</v>
      </c>
      <c r="BS29" s="189"/>
      <c r="BT29" s="189"/>
      <c r="BU29" s="189"/>
      <c r="BV29" s="189"/>
      <c r="BW29" s="189"/>
      <c r="BX29" s="189"/>
    </row>
    <row r="30" spans="1:76" s="2" customFormat="1" ht="30" customHeight="1" x14ac:dyDescent="0.25">
      <c r="A30" s="78" t="s">
        <v>267</v>
      </c>
      <c r="B30" s="78"/>
      <c r="C30" s="78"/>
      <c r="D30" s="78"/>
      <c r="E30" s="78"/>
      <c r="F30" s="78"/>
      <c r="G30" s="78" t="s">
        <v>81</v>
      </c>
      <c r="H30" s="78"/>
      <c r="I30" s="78"/>
      <c r="J30" s="78" t="s">
        <v>81</v>
      </c>
      <c r="K30" s="78"/>
      <c r="L30" s="78"/>
      <c r="M30" s="79" t="s">
        <v>268</v>
      </c>
      <c r="N30" s="79"/>
      <c r="O30" s="79"/>
      <c r="P30" s="79"/>
      <c r="Q30" s="143">
        <v>32506</v>
      </c>
      <c r="R30" s="143"/>
      <c r="S30" s="143"/>
      <c r="T30" s="78" t="s">
        <v>141</v>
      </c>
      <c r="U30" s="78"/>
      <c r="V30" s="78"/>
      <c r="W30" s="78"/>
      <c r="X30" s="78"/>
      <c r="Y30" s="78" t="s">
        <v>102</v>
      </c>
      <c r="Z30" s="78"/>
      <c r="AA30" s="78"/>
      <c r="AB30" s="78"/>
      <c r="AC30" s="78"/>
      <c r="AD30" s="78" t="s">
        <v>81</v>
      </c>
      <c r="AE30" s="78"/>
      <c r="AF30" s="78"/>
      <c r="AG30" s="78"/>
      <c r="AH30" s="78"/>
      <c r="AI30" s="79" t="s">
        <v>269</v>
      </c>
      <c r="AJ30" s="79"/>
      <c r="AK30" s="79"/>
      <c r="AL30" s="79"/>
      <c r="AM30" s="79"/>
      <c r="AN30" s="78" t="s">
        <v>81</v>
      </c>
      <c r="AO30" s="78"/>
      <c r="AP30" s="78"/>
      <c r="AQ30" s="78"/>
      <c r="AR30" s="78"/>
      <c r="AS30" s="78" t="s">
        <v>81</v>
      </c>
      <c r="AT30" s="78"/>
      <c r="AU30" s="78"/>
      <c r="AV30" s="78" t="s">
        <v>40</v>
      </c>
      <c r="AW30" s="78"/>
      <c r="AX30" s="78"/>
      <c r="AY30" s="78" t="s">
        <v>102</v>
      </c>
      <c r="AZ30" s="78"/>
      <c r="BA30" s="78"/>
      <c r="BB30" s="78" t="s">
        <v>81</v>
      </c>
      <c r="BC30" s="78"/>
      <c r="BD30" s="143">
        <v>42287</v>
      </c>
      <c r="BE30" s="78"/>
      <c r="BF30" s="78"/>
      <c r="BG30" s="143">
        <v>45492</v>
      </c>
      <c r="BH30" s="78"/>
      <c r="BI30" s="78"/>
      <c r="BJ30" s="60">
        <f>DATEDIF(BD30,BG30,"Y")</f>
        <v>8</v>
      </c>
      <c r="BK30" s="60">
        <f>DATEDIF(BD30,BG30,"YM")</f>
        <v>9</v>
      </c>
      <c r="BL30" s="60">
        <f>DATEDIF(BD30,BG30,"MD")</f>
        <v>9</v>
      </c>
      <c r="BM30" s="78"/>
      <c r="BN30" s="78"/>
      <c r="BO30" s="185" t="s">
        <v>97</v>
      </c>
      <c r="BP30" s="185"/>
      <c r="BQ30" s="185"/>
      <c r="BR30" s="79"/>
      <c r="BS30" s="79"/>
      <c r="BT30" s="79"/>
      <c r="BU30" s="79"/>
      <c r="BV30" s="79"/>
      <c r="BW30" s="79"/>
      <c r="BX30" s="79"/>
    </row>
    <row r="31" spans="1:76" x14ac:dyDescent="0.25">
      <c r="BO31" s="43" t="s">
        <v>97</v>
      </c>
      <c r="BP31" s="43"/>
      <c r="BQ31" s="43"/>
    </row>
    <row r="32" spans="1:76" x14ac:dyDescent="0.25">
      <c r="A32" s="5" t="s">
        <v>83</v>
      </c>
    </row>
    <row r="34" spans="1:70" s="5" customFormat="1" ht="15" customHeight="1" x14ac:dyDescent="0.25">
      <c r="A34" s="99" t="s">
        <v>84</v>
      </c>
      <c r="B34" s="99"/>
      <c r="C34" s="99"/>
      <c r="D34" s="99"/>
      <c r="E34" s="99"/>
      <c r="F34" s="99"/>
      <c r="G34" s="99"/>
      <c r="H34" s="99"/>
      <c r="I34" s="99"/>
      <c r="J34" s="99"/>
      <c r="K34" s="99"/>
      <c r="L34" s="99"/>
      <c r="M34" s="99"/>
      <c r="N34" s="99"/>
      <c r="O34" s="99"/>
      <c r="P34" s="99"/>
      <c r="Q34" s="99"/>
      <c r="R34" s="99"/>
      <c r="S34" s="99"/>
      <c r="T34" s="99"/>
      <c r="U34" s="99"/>
      <c r="V34" s="99"/>
      <c r="W34" s="99"/>
      <c r="X34" s="99"/>
      <c r="Y34" s="99"/>
      <c r="Z34" s="99"/>
      <c r="AA34" s="99"/>
      <c r="AB34" s="99"/>
      <c r="AC34" s="99"/>
      <c r="AD34" s="99"/>
      <c r="AE34" s="99"/>
      <c r="AF34" s="99"/>
      <c r="AG34" s="99"/>
      <c r="AH34" s="99"/>
      <c r="AI34" s="99"/>
      <c r="AJ34" s="99"/>
      <c r="AK34" s="99"/>
      <c r="AL34" s="99"/>
      <c r="AM34" s="99"/>
      <c r="AN34" s="99"/>
      <c r="AO34" s="23"/>
      <c r="AP34" s="23"/>
      <c r="AQ34" s="23"/>
      <c r="AR34" s="23"/>
      <c r="AS34" s="23"/>
      <c r="AT34" s="23"/>
      <c r="AU34" s="23"/>
      <c r="AV34" s="23"/>
      <c r="AW34" s="23"/>
      <c r="AX34" s="23"/>
      <c r="AY34" s="23"/>
      <c r="AZ34" s="23"/>
      <c r="BA34" s="23"/>
      <c r="BB34" s="23"/>
      <c r="BC34" s="23"/>
      <c r="BD34" s="23"/>
      <c r="BE34" s="23"/>
      <c r="BF34" s="23"/>
      <c r="BG34" s="23"/>
      <c r="BH34" s="23"/>
      <c r="BI34" s="23"/>
      <c r="BJ34" s="23"/>
      <c r="BK34" s="23"/>
      <c r="BL34" s="23"/>
      <c r="BM34" s="23"/>
      <c r="BN34" s="23"/>
      <c r="BO34" s="23"/>
      <c r="BP34" s="23"/>
    </row>
    <row r="35" spans="1:70" s="5" customFormat="1" ht="28.5" customHeight="1" x14ac:dyDescent="0.25">
      <c r="A35" s="92" t="s">
        <v>19</v>
      </c>
      <c r="B35" s="92"/>
      <c r="C35" s="92"/>
      <c r="D35" s="92"/>
      <c r="E35" s="92"/>
      <c r="F35" s="92"/>
      <c r="G35" s="92" t="s">
        <v>85</v>
      </c>
      <c r="H35" s="92"/>
      <c r="I35" s="92"/>
      <c r="J35" s="92"/>
      <c r="K35" s="92"/>
      <c r="L35" s="92"/>
      <c r="M35" s="92" t="s">
        <v>86</v>
      </c>
      <c r="N35" s="92"/>
      <c r="O35" s="92"/>
      <c r="P35" s="92"/>
      <c r="Q35" s="92" t="s">
        <v>87</v>
      </c>
      <c r="R35" s="92"/>
      <c r="S35" s="92"/>
      <c r="T35" s="92"/>
      <c r="U35" s="92" t="s">
        <v>88</v>
      </c>
      <c r="V35" s="92"/>
      <c r="W35" s="92"/>
      <c r="X35" s="92"/>
      <c r="Y35" s="92" t="s">
        <v>89</v>
      </c>
      <c r="Z35" s="92"/>
      <c r="AA35" s="92"/>
      <c r="AB35" s="92" t="s">
        <v>90</v>
      </c>
      <c r="AC35" s="92"/>
      <c r="AD35" s="92"/>
      <c r="AE35" s="96" t="s">
        <v>58</v>
      </c>
      <c r="AF35" s="96"/>
      <c r="AG35" s="96"/>
      <c r="AH35" s="96" t="s">
        <v>59</v>
      </c>
      <c r="AI35" s="96"/>
      <c r="AJ35" s="96"/>
      <c r="AK35" s="96"/>
      <c r="AL35" s="96"/>
      <c r="AM35" s="96"/>
      <c r="AN35" s="96"/>
      <c r="AO35" s="19"/>
      <c r="AP35" s="20"/>
      <c r="AQ35" s="20"/>
      <c r="AR35" s="20"/>
      <c r="AS35" s="20"/>
      <c r="AT35" s="20"/>
      <c r="AU35" s="20"/>
      <c r="AV35" s="20"/>
      <c r="AW35" s="19"/>
      <c r="AX35" s="19"/>
      <c r="AY35" s="19"/>
      <c r="AZ35" s="19"/>
      <c r="BA35" s="19"/>
      <c r="BB35" s="19"/>
      <c r="BC35" s="19"/>
      <c r="BD35" s="19"/>
      <c r="BE35" s="19"/>
      <c r="BF35" s="77"/>
      <c r="BG35" s="77"/>
      <c r="BH35" s="77"/>
      <c r="BI35" s="77"/>
      <c r="BJ35" s="77"/>
      <c r="BK35" s="77"/>
      <c r="BL35" s="77"/>
      <c r="BM35" s="77"/>
      <c r="BN35" s="77"/>
      <c r="BO35" s="77"/>
      <c r="BP35" s="77"/>
      <c r="BQ35" s="77"/>
      <c r="BR35" s="77"/>
    </row>
    <row r="36" spans="1:70" ht="89.25" customHeight="1" x14ac:dyDescent="0.25">
      <c r="A36" s="78" t="s">
        <v>91</v>
      </c>
      <c r="B36" s="78"/>
      <c r="C36" s="78"/>
      <c r="D36" s="78"/>
      <c r="E36" s="78"/>
      <c r="F36" s="78"/>
      <c r="G36" s="79" t="s">
        <v>98</v>
      </c>
      <c r="H36" s="79"/>
      <c r="I36" s="79"/>
      <c r="J36" s="79"/>
      <c r="K36" s="79"/>
      <c r="L36" s="79"/>
      <c r="M36" s="79" t="s">
        <v>266</v>
      </c>
      <c r="N36" s="79"/>
      <c r="O36" s="79"/>
      <c r="P36" s="79"/>
      <c r="Q36" s="80">
        <v>45490</v>
      </c>
      <c r="R36" s="79"/>
      <c r="S36" s="79"/>
      <c r="T36" s="79"/>
      <c r="U36" s="78" t="s">
        <v>89</v>
      </c>
      <c r="V36" s="78"/>
      <c r="W36" s="78"/>
      <c r="X36" s="78"/>
      <c r="Y36" s="81" t="s">
        <v>81</v>
      </c>
      <c r="Z36" s="82"/>
      <c r="AA36" s="83"/>
      <c r="AB36" s="81" t="s">
        <v>81</v>
      </c>
      <c r="AC36" s="82"/>
      <c r="AD36" s="83"/>
      <c r="AE36" s="204" t="s">
        <v>97</v>
      </c>
      <c r="AF36" s="204"/>
      <c r="AG36" s="204"/>
      <c r="AH36" s="176"/>
      <c r="AI36" s="177"/>
      <c r="AJ36" s="177"/>
      <c r="AK36" s="177"/>
      <c r="AL36" s="177"/>
      <c r="AM36" s="177"/>
      <c r="AN36" s="178"/>
    </row>
    <row r="37" spans="1:70" ht="89.25" customHeight="1" x14ac:dyDescent="0.25">
      <c r="A37" s="78" t="s">
        <v>91</v>
      </c>
      <c r="B37" s="78"/>
      <c r="C37" s="78"/>
      <c r="D37" s="78"/>
      <c r="E37" s="78"/>
      <c r="F37" s="78"/>
      <c r="G37" s="79" t="s">
        <v>98</v>
      </c>
      <c r="H37" s="79"/>
      <c r="I37" s="79"/>
      <c r="J37" s="79"/>
      <c r="K37" s="79"/>
      <c r="L37" s="79"/>
      <c r="M37" s="79" t="s">
        <v>266</v>
      </c>
      <c r="N37" s="79"/>
      <c r="O37" s="79"/>
      <c r="P37" s="79"/>
      <c r="Q37" s="80">
        <v>45490</v>
      </c>
      <c r="R37" s="79"/>
      <c r="S37" s="79"/>
      <c r="T37" s="79"/>
      <c r="U37" s="78" t="s">
        <v>89</v>
      </c>
      <c r="V37" s="78"/>
      <c r="W37" s="78"/>
      <c r="X37" s="78"/>
      <c r="Y37" s="81" t="s">
        <v>81</v>
      </c>
      <c r="Z37" s="82"/>
      <c r="AA37" s="83"/>
      <c r="AB37" s="81" t="s">
        <v>81</v>
      </c>
      <c r="AC37" s="82"/>
      <c r="AD37" s="83"/>
      <c r="AE37" s="204" t="s">
        <v>97</v>
      </c>
      <c r="AF37" s="204"/>
      <c r="AG37" s="204"/>
      <c r="AH37" s="176"/>
      <c r="AI37" s="177"/>
      <c r="AJ37" s="177"/>
      <c r="AK37" s="177"/>
      <c r="AL37" s="177"/>
      <c r="AM37" s="177"/>
      <c r="AN37" s="178"/>
    </row>
    <row r="38" spans="1:70" x14ac:dyDescent="0.25">
      <c r="AE38" s="44" t="str">
        <f>+AE37</f>
        <v>SI CUMPLE</v>
      </c>
      <c r="AF38" s="45"/>
      <c r="AG38" s="45"/>
    </row>
    <row r="40" spans="1:70" x14ac:dyDescent="0.25">
      <c r="A40" s="5" t="s">
        <v>92</v>
      </c>
    </row>
    <row r="42" spans="1:70" s="5" customFormat="1" ht="15" customHeight="1" x14ac:dyDescent="0.25">
      <c r="A42" s="90" t="s">
        <v>93</v>
      </c>
      <c r="B42" s="91"/>
      <c r="C42" s="91"/>
      <c r="D42" s="91"/>
      <c r="E42" s="91"/>
      <c r="F42" s="91"/>
      <c r="G42" s="91"/>
      <c r="H42" s="91"/>
      <c r="I42" s="91"/>
      <c r="J42" s="91"/>
      <c r="K42" s="91"/>
      <c r="L42" s="91"/>
      <c r="M42" s="91"/>
      <c r="N42" s="91"/>
      <c r="O42" s="91"/>
      <c r="P42" s="91"/>
      <c r="Q42" s="91"/>
      <c r="R42" s="91"/>
      <c r="S42" s="91"/>
      <c r="T42" s="91"/>
      <c r="U42" s="91"/>
      <c r="V42" s="91"/>
      <c r="W42" s="91"/>
      <c r="X42" s="91"/>
      <c r="Y42" s="91"/>
      <c r="Z42" s="91"/>
      <c r="AA42" s="91"/>
      <c r="AB42" s="91"/>
      <c r="AC42" s="23"/>
      <c r="AD42" s="23"/>
      <c r="AE42" s="23"/>
      <c r="AF42" s="23"/>
      <c r="AG42" s="23"/>
      <c r="AH42" s="23"/>
      <c r="AI42" s="23"/>
      <c r="AJ42" s="23"/>
      <c r="AK42" s="23"/>
      <c r="AL42" s="23"/>
    </row>
    <row r="43" spans="1:70" ht="29.25" customHeight="1" x14ac:dyDescent="0.25">
      <c r="A43" s="92" t="s">
        <v>94</v>
      </c>
      <c r="B43" s="92"/>
      <c r="C43" s="92"/>
      <c r="D43" s="92"/>
      <c r="E43" s="92"/>
      <c r="F43" s="92"/>
      <c r="G43" s="93" t="s">
        <v>90</v>
      </c>
      <c r="H43" s="94"/>
      <c r="I43" s="95"/>
      <c r="J43" s="96" t="s">
        <v>58</v>
      </c>
      <c r="K43" s="96"/>
      <c r="L43" s="97"/>
      <c r="M43" s="92" t="s">
        <v>59</v>
      </c>
      <c r="N43" s="92"/>
      <c r="O43" s="92"/>
      <c r="P43" s="92"/>
      <c r="Q43" s="92"/>
      <c r="R43" s="92"/>
      <c r="S43" s="92"/>
      <c r="T43" s="92"/>
      <c r="U43" s="92"/>
      <c r="V43" s="92"/>
      <c r="W43" s="92"/>
      <c r="X43" s="92"/>
      <c r="Y43" s="92"/>
      <c r="Z43" s="92"/>
      <c r="AA43" s="92"/>
      <c r="AB43" s="92"/>
      <c r="AC43" s="98"/>
      <c r="AD43" s="98"/>
      <c r="AE43" s="98"/>
      <c r="AF43" s="98"/>
      <c r="AG43" s="98"/>
      <c r="AH43" s="98"/>
      <c r="AI43" s="98"/>
      <c r="AJ43" s="98"/>
      <c r="AK43" s="98"/>
      <c r="AL43" s="98"/>
    </row>
    <row r="44" spans="1:70" s="2" customFormat="1" ht="72.75" customHeight="1" x14ac:dyDescent="0.25">
      <c r="A44" s="79" t="s">
        <v>95</v>
      </c>
      <c r="B44" s="79"/>
      <c r="C44" s="79"/>
      <c r="D44" s="79"/>
      <c r="E44" s="79"/>
      <c r="F44" s="79"/>
      <c r="G44" s="78" t="s">
        <v>81</v>
      </c>
      <c r="H44" s="78"/>
      <c r="I44" s="78"/>
      <c r="J44" s="84" t="str">
        <f>+IF(G44="SI","SI CUMPLE","NO CUMPLE")</f>
        <v>SI CUMPLE</v>
      </c>
      <c r="K44" s="84"/>
      <c r="L44" s="84"/>
      <c r="M44" s="85" t="s">
        <v>96</v>
      </c>
      <c r="N44" s="85"/>
      <c r="O44" s="85"/>
      <c r="P44" s="85"/>
      <c r="Q44" s="85"/>
      <c r="R44" s="85"/>
      <c r="S44" s="85"/>
      <c r="T44" s="85"/>
      <c r="U44" s="85"/>
      <c r="V44" s="85"/>
      <c r="W44" s="85"/>
      <c r="X44" s="85"/>
      <c r="Y44" s="85"/>
      <c r="Z44" s="85"/>
      <c r="AA44" s="85"/>
      <c r="AB44" s="85"/>
      <c r="AC44" s="86"/>
      <c r="AD44" s="86"/>
      <c r="AE44" s="86"/>
      <c r="AF44" s="86"/>
      <c r="AG44" s="86"/>
      <c r="AH44" s="86"/>
      <c r="AI44" s="86"/>
      <c r="AJ44" s="86"/>
      <c r="AK44" s="86"/>
      <c r="AL44" s="86"/>
    </row>
    <row r="45" spans="1:70" x14ac:dyDescent="0.25">
      <c r="J45" s="44" t="str">
        <f>+J44</f>
        <v>SI CUMPLE</v>
      </c>
      <c r="K45" s="45"/>
      <c r="L45" s="45"/>
    </row>
  </sheetData>
  <mergeCells count="173">
    <mergeCell ref="A37:F37"/>
    <mergeCell ref="G37:L37"/>
    <mergeCell ref="M37:P37"/>
    <mergeCell ref="Q37:T37"/>
    <mergeCell ref="U37:X37"/>
    <mergeCell ref="Y37:AA37"/>
    <mergeCell ref="AB37:AD37"/>
    <mergeCell ref="AE37:AG37"/>
    <mergeCell ref="BF35:BH35"/>
    <mergeCell ref="BI35:BR35"/>
    <mergeCell ref="A36:F36"/>
    <mergeCell ref="G36:L36"/>
    <mergeCell ref="M36:P36"/>
    <mergeCell ref="Q36:T36"/>
    <mergeCell ref="U36:X36"/>
    <mergeCell ref="Y36:AA36"/>
    <mergeCell ref="A44:F44"/>
    <mergeCell ref="G44:I44"/>
    <mergeCell ref="J44:L44"/>
    <mergeCell ref="M44:AB44"/>
    <mergeCell ref="AC44:AE44"/>
    <mergeCell ref="AF44:AL44"/>
    <mergeCell ref="AB36:AD36"/>
    <mergeCell ref="AE36:AG36"/>
    <mergeCell ref="AH36:AN36"/>
    <mergeCell ref="A42:AB42"/>
    <mergeCell ref="A43:F43"/>
    <mergeCell ref="G43:I43"/>
    <mergeCell ref="J43:L43"/>
    <mergeCell ref="M43:AB43"/>
    <mergeCell ref="AC43:AE43"/>
    <mergeCell ref="AF43:AL43"/>
    <mergeCell ref="AH37:AN37"/>
    <mergeCell ref="A34:AN34"/>
    <mergeCell ref="A35:F35"/>
    <mergeCell ref="G35:L35"/>
    <mergeCell ref="M35:P35"/>
    <mergeCell ref="Q35:T35"/>
    <mergeCell ref="U35:X35"/>
    <mergeCell ref="Y35:AA35"/>
    <mergeCell ref="AB35:AD35"/>
    <mergeCell ref="Y30:AC30"/>
    <mergeCell ref="AD30:AH30"/>
    <mergeCell ref="AE35:AG35"/>
    <mergeCell ref="AH35:AN35"/>
    <mergeCell ref="A30:F30"/>
    <mergeCell ref="G30:I30"/>
    <mergeCell ref="J30:L30"/>
    <mergeCell ref="M30:P30"/>
    <mergeCell ref="Q30:S30"/>
    <mergeCell ref="T30:X30"/>
    <mergeCell ref="BR30:BX30"/>
    <mergeCell ref="AY30:BA30"/>
    <mergeCell ref="BB30:BC30"/>
    <mergeCell ref="BD30:BF30"/>
    <mergeCell ref="BG30:BI30"/>
    <mergeCell ref="BM30:BN30"/>
    <mergeCell ref="BO30:BQ30"/>
    <mergeCell ref="AI30:AM30"/>
    <mergeCell ref="AN30:AR30"/>
    <mergeCell ref="AS30:AU30"/>
    <mergeCell ref="AV30:AX30"/>
    <mergeCell ref="AN29:AR29"/>
    <mergeCell ref="AS29:AU29"/>
    <mergeCell ref="AV29:AX29"/>
    <mergeCell ref="A28:BU28"/>
    <mergeCell ref="A29:F29"/>
    <mergeCell ref="G29:I29"/>
    <mergeCell ref="J29:L29"/>
    <mergeCell ref="M29:P29"/>
    <mergeCell ref="Q29:S29"/>
    <mergeCell ref="T29:X29"/>
    <mergeCell ref="Y29:AC29"/>
    <mergeCell ref="AD29:AH29"/>
    <mergeCell ref="AI29:AM29"/>
    <mergeCell ref="BG29:BI29"/>
    <mergeCell ref="BM29:BN29"/>
    <mergeCell ref="BO29:BQ29"/>
    <mergeCell ref="BR29:BX29"/>
    <mergeCell ref="AY29:BA29"/>
    <mergeCell ref="BB29:BC29"/>
    <mergeCell ref="BD29:BF29"/>
    <mergeCell ref="AU20:AW20"/>
    <mergeCell ref="A19:BX19"/>
    <mergeCell ref="BA20:BC20"/>
    <mergeCell ref="BD20:BF20"/>
    <mergeCell ref="BG20:BI20"/>
    <mergeCell ref="BJ20:BL20"/>
    <mergeCell ref="BM20:BX20"/>
    <mergeCell ref="AR24:AT24"/>
    <mergeCell ref="AX24:AZ24"/>
    <mergeCell ref="W20:AH20"/>
    <mergeCell ref="AI20:AK20"/>
    <mergeCell ref="AL20:AN20"/>
    <mergeCell ref="AO20:AQ20"/>
    <mergeCell ref="AR20:AT20"/>
    <mergeCell ref="AX20:AZ20"/>
    <mergeCell ref="AU24:AW24"/>
    <mergeCell ref="AU22:AW22"/>
    <mergeCell ref="AX22:AZ22"/>
    <mergeCell ref="AR22:AT22"/>
    <mergeCell ref="W22:AH22"/>
    <mergeCell ref="AI22:AK22"/>
    <mergeCell ref="AL22:AN22"/>
    <mergeCell ref="AO22:AQ22"/>
    <mergeCell ref="BA22:BC22"/>
    <mergeCell ref="A2:B2"/>
    <mergeCell ref="C2:BU2"/>
    <mergeCell ref="A3:B3"/>
    <mergeCell ref="C3:BU3"/>
    <mergeCell ref="A4:B4"/>
    <mergeCell ref="A9:F9"/>
    <mergeCell ref="G9:T9"/>
    <mergeCell ref="AU18:AW18"/>
    <mergeCell ref="BA18:BC18"/>
    <mergeCell ref="BD18:BF18"/>
    <mergeCell ref="BG18:BI18"/>
    <mergeCell ref="BJ18:BL18"/>
    <mergeCell ref="BM18:BX18"/>
    <mergeCell ref="W18:AH18"/>
    <mergeCell ref="AI18:AK18"/>
    <mergeCell ref="AL18:AN18"/>
    <mergeCell ref="AO18:AQ18"/>
    <mergeCell ref="AR18:AT18"/>
    <mergeCell ref="AX18:AZ18"/>
    <mergeCell ref="AV16:AX16"/>
    <mergeCell ref="A17:BU17"/>
    <mergeCell ref="A18:C18"/>
    <mergeCell ref="D18:F18"/>
    <mergeCell ref="G18:P18"/>
    <mergeCell ref="Q18:S18"/>
    <mergeCell ref="T18:V18"/>
    <mergeCell ref="A10:F10"/>
    <mergeCell ref="G10:T10"/>
    <mergeCell ref="A11:F11"/>
    <mergeCell ref="G11:T11"/>
    <mergeCell ref="A12:F12"/>
    <mergeCell ref="G12:T12"/>
    <mergeCell ref="D22:F22"/>
    <mergeCell ref="G22:P22"/>
    <mergeCell ref="Q22:S22"/>
    <mergeCell ref="T22:V22"/>
    <mergeCell ref="A13:F13"/>
    <mergeCell ref="G13:T13"/>
    <mergeCell ref="G14:T14"/>
    <mergeCell ref="A20:C20"/>
    <mergeCell ref="D20:F20"/>
    <mergeCell ref="G20:P20"/>
    <mergeCell ref="Q20:S20"/>
    <mergeCell ref="T20:V20"/>
    <mergeCell ref="BD22:BF22"/>
    <mergeCell ref="BG22:BI22"/>
    <mergeCell ref="BJ22:BL22"/>
    <mergeCell ref="BM22:BX22"/>
    <mergeCell ref="A21:BX21"/>
    <mergeCell ref="A23:C23"/>
    <mergeCell ref="D23:F23"/>
    <mergeCell ref="G23:P23"/>
    <mergeCell ref="Q23:S23"/>
    <mergeCell ref="T23:V23"/>
    <mergeCell ref="W23:AH23"/>
    <mergeCell ref="AI23:AK23"/>
    <mergeCell ref="AL23:AN23"/>
    <mergeCell ref="AO23:AQ23"/>
    <mergeCell ref="AR23:AT23"/>
    <mergeCell ref="AU23:AW23"/>
    <mergeCell ref="AX23:AZ23"/>
    <mergeCell ref="BA23:BC23"/>
    <mergeCell ref="BD23:BF23"/>
    <mergeCell ref="BG23:BI23"/>
    <mergeCell ref="BJ23:BL23"/>
    <mergeCell ref="BM23:BX23"/>
    <mergeCell ref="A22:C22"/>
  </mergeCells>
  <conditionalFormatting sqref="AE36:AG38">
    <cfRule type="cellIs" dxfId="113" priority="5" operator="equal">
      <formula>"NO CUMPLE"</formula>
    </cfRule>
    <cfRule type="cellIs" dxfId="112" priority="6" operator="equal">
      <formula>"SI CUMPLE"</formula>
    </cfRule>
  </conditionalFormatting>
  <conditionalFormatting sqref="AF44:AL44">
    <cfRule type="cellIs" dxfId="111" priority="1" operator="equal">
      <formula>"NO CUMPLE"</formula>
    </cfRule>
    <cfRule type="cellIs" dxfId="110" priority="2" operator="equal">
      <formula>"SI CUMPLE"</formula>
    </cfRule>
  </conditionalFormatting>
  <conditionalFormatting sqref="BJ20 BJ22:BJ24">
    <cfRule type="cellIs" dxfId="109" priority="13" operator="equal">
      <formula>"SI CUMPLE"</formula>
    </cfRule>
    <cfRule type="cellIs" dxfId="108" priority="14" operator="equal">
      <formula>"NO CUMPLE"</formula>
    </cfRule>
  </conditionalFormatting>
  <conditionalFormatting sqref="BO30:BO31 J44:L45">
    <cfRule type="cellIs" dxfId="107" priority="3" operator="equal">
      <formula>"NO CUMPLE"</formula>
    </cfRule>
    <cfRule type="cellIs" dxfId="106" priority="4" operator="equal">
      <formula>"SI CUMPLE"</formula>
    </cfRule>
  </conditionalFormatting>
  <pageMargins left="0.7" right="0.7" top="0.75" bottom="0.75" header="0.3" footer="0.3"/>
  <pageSetup orientation="portrait" r:id="rId1"/>
  <extLst>
    <ext xmlns:x14="http://schemas.microsoft.com/office/spreadsheetml/2009/9/main" uri="{CCE6A557-97BC-4b89-ADB6-D9C93CAAB3DF}">
      <x14:dataValidations xmlns:xm="http://schemas.microsoft.com/office/excel/2006/main" count="5">
        <x14:dataValidation type="list" allowBlank="1" showInputMessage="1" showErrorMessage="1" xr:uid="{17A8772B-59E8-46EC-B74E-45E6B58C21F1}">
          <x14:formula1>
            <xm:f>'LISTA '!$G$1:$G$4</xm:f>
          </x14:formula1>
          <xm:sqref>G36:L37</xm:sqref>
        </x14:dataValidation>
        <x14:dataValidation type="list" allowBlank="1" showInputMessage="1" showErrorMessage="1" xr:uid="{682F0333-DFC2-4FE2-B231-D7EEBE001E7F}">
          <x14:formula1>
            <xm:f>'LISTA '!$E$1:$E$2</xm:f>
          </x14:formula1>
          <xm:sqref>A36:F37</xm:sqref>
        </x14:dataValidation>
        <x14:dataValidation type="list" allowBlank="1" showInputMessage="1" showErrorMessage="1" xr:uid="{52421714-3C37-47EF-81C0-97C48DFD7411}">
          <x14:formula1>
            <xm:f>'LISTA '!$C$1:$C$2</xm:f>
          </x14:formula1>
          <xm:sqref>G30 J30 BD22:BI23 AL22:AN23 AD30 G44:I44 AN30:AS30 BB30:BC30 G14 AV30 AL20:AN20 BD20:BI20 Y36:AD37</xm:sqref>
        </x14:dataValidation>
        <x14:dataValidation type="list" allowBlank="1" showInputMessage="1" showErrorMessage="1" xr:uid="{D3D50C78-CC93-438C-A822-587C18156585}">
          <x14:formula1>
            <xm:f>'LISTA '!$C$1:$C$3</xm:f>
          </x14:formula1>
          <xm:sqref>Y30 G12:T12 AY30 AO20:AQ20 AO22:AQ23</xm:sqref>
        </x14:dataValidation>
        <x14:dataValidation type="list" allowBlank="1" showInputMessage="1" showErrorMessage="1" xr:uid="{35FBBAE3-DA5C-4B37-9AF7-AB2D947F663E}">
          <x14:formula1>
            <xm:f>'LISTA '!$A$1:$A$2</xm:f>
          </x14:formula1>
          <xm:sqref>AI20:AK20 AI22:AK23</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73D7E3-229C-4B08-AE2B-08D5C2BC91A0}">
  <sheetPr>
    <tabColor theme="5"/>
  </sheetPr>
  <dimension ref="A2:BX45"/>
  <sheetViews>
    <sheetView showGridLines="0" zoomScale="40" zoomScaleNormal="40" workbookViewId="0">
      <selection activeCell="BJ20" sqref="BJ20:BU20"/>
    </sheetView>
  </sheetViews>
  <sheetFormatPr baseColWidth="10" defaultColWidth="5.7109375" defaultRowHeight="15" x14ac:dyDescent="0.25"/>
  <cols>
    <col min="10" max="10" width="12.42578125" customWidth="1"/>
    <col min="31" max="31" width="14.42578125" customWidth="1"/>
    <col min="40" max="40" width="25.7109375" customWidth="1"/>
    <col min="41" max="41" width="6.42578125" customWidth="1"/>
    <col min="42" max="42" width="7.85546875" customWidth="1"/>
    <col min="43" max="43" width="9" customWidth="1"/>
    <col min="44" max="44" width="7.85546875" customWidth="1"/>
    <col min="59" max="59" width="11.5703125" customWidth="1"/>
    <col min="67" max="67" width="12.7109375" customWidth="1"/>
    <col min="76" max="76" width="11.42578125" customWidth="1"/>
  </cols>
  <sheetData>
    <row r="2" spans="1:73" ht="32.25" customHeight="1" x14ac:dyDescent="0.25">
      <c r="A2" s="151" t="s">
        <v>21</v>
      </c>
      <c r="B2" s="151"/>
      <c r="C2" s="152" t="s">
        <v>22</v>
      </c>
      <c r="D2" s="152"/>
      <c r="E2" s="152"/>
      <c r="F2" s="152"/>
      <c r="G2" s="152"/>
      <c r="H2" s="152"/>
      <c r="I2" s="152"/>
      <c r="J2" s="152"/>
      <c r="K2" s="152"/>
      <c r="L2" s="152"/>
      <c r="M2" s="152"/>
      <c r="N2" s="152"/>
      <c r="O2" s="152"/>
      <c r="P2" s="152"/>
      <c r="Q2" s="152"/>
      <c r="R2" s="152"/>
      <c r="S2" s="152"/>
      <c r="T2" s="152"/>
      <c r="U2" s="152"/>
      <c r="V2" s="152"/>
      <c r="W2" s="152"/>
      <c r="X2" s="152"/>
      <c r="Y2" s="152"/>
      <c r="Z2" s="152"/>
      <c r="AA2" s="152"/>
      <c r="AB2" s="152"/>
      <c r="AC2" s="152"/>
      <c r="AD2" s="152"/>
      <c r="AE2" s="152"/>
      <c r="AF2" s="152"/>
      <c r="AG2" s="152"/>
      <c r="AH2" s="152"/>
      <c r="AI2" s="152"/>
      <c r="AJ2" s="152"/>
      <c r="AK2" s="152"/>
      <c r="AL2" s="152"/>
      <c r="AM2" s="152"/>
      <c r="AN2" s="152"/>
      <c r="AO2" s="152"/>
      <c r="AP2" s="152"/>
      <c r="AQ2" s="152"/>
      <c r="AR2" s="152"/>
      <c r="AS2" s="152"/>
      <c r="AT2" s="152"/>
      <c r="AU2" s="152"/>
      <c r="AV2" s="152"/>
      <c r="AW2" s="152"/>
      <c r="AX2" s="152"/>
      <c r="AY2" s="152"/>
      <c r="AZ2" s="152"/>
      <c r="BA2" s="152"/>
      <c r="BB2" s="152"/>
      <c r="BC2" s="152"/>
      <c r="BD2" s="152"/>
      <c r="BE2" s="152"/>
      <c r="BF2" s="152"/>
      <c r="BG2" s="152"/>
      <c r="BH2" s="152"/>
      <c r="BI2" s="152"/>
      <c r="BJ2" s="152"/>
      <c r="BK2" s="152"/>
      <c r="BL2" s="152"/>
      <c r="BM2" s="152"/>
      <c r="BN2" s="152"/>
      <c r="BO2" s="152"/>
      <c r="BP2" s="152"/>
      <c r="BQ2" s="152"/>
      <c r="BR2" s="152"/>
      <c r="BS2" s="152"/>
      <c r="BT2" s="152"/>
      <c r="BU2" s="152"/>
    </row>
    <row r="3" spans="1:73" x14ac:dyDescent="0.25">
      <c r="A3" s="153" t="s">
        <v>23</v>
      </c>
      <c r="B3" s="154"/>
      <c r="C3" s="155" t="s">
        <v>24</v>
      </c>
      <c r="D3" s="155"/>
      <c r="E3" s="155"/>
      <c r="F3" s="155"/>
      <c r="G3" s="155"/>
      <c r="H3" s="155"/>
      <c r="I3" s="155"/>
      <c r="J3" s="155"/>
      <c r="K3" s="155"/>
      <c r="L3" s="155"/>
      <c r="M3" s="155"/>
      <c r="N3" s="155"/>
      <c r="O3" s="155"/>
      <c r="P3" s="155"/>
      <c r="Q3" s="155"/>
      <c r="R3" s="155"/>
      <c r="S3" s="155"/>
      <c r="T3" s="155"/>
      <c r="U3" s="155"/>
      <c r="V3" s="155"/>
      <c r="W3" s="155"/>
      <c r="X3" s="155"/>
      <c r="Y3" s="155"/>
      <c r="Z3" s="155"/>
      <c r="AA3" s="155"/>
      <c r="AB3" s="155"/>
      <c r="AC3" s="155"/>
      <c r="AD3" s="155"/>
      <c r="AE3" s="155"/>
      <c r="AF3" s="155"/>
      <c r="AG3" s="155"/>
      <c r="AH3" s="155"/>
      <c r="AI3" s="155"/>
      <c r="AJ3" s="155"/>
      <c r="AK3" s="155"/>
      <c r="AL3" s="155"/>
      <c r="AM3" s="155"/>
      <c r="AN3" s="155"/>
      <c r="AO3" s="155"/>
      <c r="AP3" s="155"/>
      <c r="AQ3" s="155"/>
      <c r="AR3" s="155"/>
      <c r="AS3" s="155"/>
      <c r="AT3" s="155"/>
      <c r="AU3" s="155"/>
      <c r="AV3" s="155"/>
      <c r="AW3" s="155"/>
      <c r="AX3" s="155"/>
      <c r="AY3" s="155"/>
      <c r="AZ3" s="155"/>
      <c r="BA3" s="155"/>
      <c r="BB3" s="155"/>
      <c r="BC3" s="155"/>
      <c r="BD3" s="155"/>
      <c r="BE3" s="155"/>
      <c r="BF3" s="155"/>
      <c r="BG3" s="155"/>
      <c r="BH3" s="155"/>
      <c r="BI3" s="155"/>
      <c r="BJ3" s="155"/>
      <c r="BK3" s="155"/>
      <c r="BL3" s="155"/>
      <c r="BM3" s="155"/>
      <c r="BN3" s="155"/>
      <c r="BO3" s="155"/>
      <c r="BP3" s="155"/>
      <c r="BQ3" s="155"/>
      <c r="BR3" s="155"/>
      <c r="BS3" s="155"/>
      <c r="BT3" s="155"/>
      <c r="BU3" s="155"/>
    </row>
    <row r="4" spans="1:73" s="5" customFormat="1" x14ac:dyDescent="0.25">
      <c r="A4" s="153" t="s">
        <v>25</v>
      </c>
      <c r="B4" s="156"/>
      <c r="C4" s="24" t="s">
        <v>26</v>
      </c>
      <c r="D4" s="24"/>
      <c r="E4" s="24"/>
      <c r="F4" s="24"/>
      <c r="G4" s="24"/>
      <c r="H4" s="24"/>
      <c r="I4" s="24"/>
      <c r="J4" s="24"/>
      <c r="K4" s="24"/>
      <c r="L4" s="24"/>
      <c r="M4" s="24"/>
      <c r="N4" s="24"/>
      <c r="O4" s="24"/>
      <c r="P4" s="24"/>
      <c r="Q4" s="24"/>
      <c r="R4" s="24"/>
      <c r="S4" s="24" t="s">
        <v>27</v>
      </c>
      <c r="T4" s="24"/>
      <c r="U4" s="24"/>
      <c r="V4" s="24"/>
      <c r="W4" s="24"/>
      <c r="X4" s="24"/>
      <c r="Y4" s="24"/>
      <c r="Z4" s="24"/>
      <c r="AA4" s="24"/>
      <c r="AB4" s="24"/>
      <c r="AC4" s="24"/>
      <c r="AD4" s="24"/>
      <c r="AE4" s="24"/>
      <c r="AF4" s="24"/>
      <c r="AG4" s="24"/>
      <c r="AH4" s="24" t="s">
        <v>28</v>
      </c>
      <c r="AI4" s="24"/>
      <c r="AJ4" s="24"/>
      <c r="AK4" s="24"/>
      <c r="AL4" s="24"/>
      <c r="AM4" s="24"/>
      <c r="AN4" s="24"/>
      <c r="AO4" s="24"/>
      <c r="AP4" s="24"/>
      <c r="AQ4" s="24"/>
      <c r="AR4" s="24"/>
      <c r="AS4" s="24"/>
      <c r="AT4" s="24"/>
      <c r="AU4" s="24"/>
      <c r="AV4" s="24"/>
      <c r="AW4" s="24"/>
      <c r="AX4" s="24"/>
      <c r="AY4" s="24"/>
      <c r="AZ4" s="24"/>
      <c r="BA4" s="24"/>
      <c r="BB4" s="24"/>
      <c r="BC4" s="24"/>
      <c r="BD4" s="24"/>
      <c r="BE4" s="24"/>
      <c r="BF4" s="24"/>
      <c r="BG4" s="24"/>
      <c r="BH4" s="24"/>
      <c r="BI4" s="24"/>
      <c r="BJ4" s="24"/>
      <c r="BK4" s="24"/>
      <c r="BL4" s="24"/>
      <c r="BM4" s="24"/>
      <c r="BN4" s="24"/>
      <c r="BO4" s="24"/>
      <c r="BP4" s="24"/>
      <c r="BQ4" s="24"/>
      <c r="BR4" s="24"/>
      <c r="BS4" s="24"/>
      <c r="BT4" s="24"/>
      <c r="BU4" s="25"/>
    </row>
    <row r="5" spans="1:73" s="5" customFormat="1" x14ac:dyDescent="0.25">
      <c r="A5" s="26"/>
      <c r="C5" s="5" t="s">
        <v>29</v>
      </c>
      <c r="S5" s="5" t="s">
        <v>30</v>
      </c>
      <c r="AH5" s="5" t="s">
        <v>31</v>
      </c>
      <c r="BU5" s="27"/>
    </row>
    <row r="6" spans="1:73" s="5" customFormat="1" x14ac:dyDescent="0.25">
      <c r="A6" s="26"/>
      <c r="C6" s="5" t="s">
        <v>32</v>
      </c>
      <c r="S6" s="5" t="s">
        <v>33</v>
      </c>
      <c r="AH6" s="5" t="s">
        <v>34</v>
      </c>
      <c r="BU6" s="27"/>
    </row>
    <row r="7" spans="1:73" x14ac:dyDescent="0.25">
      <c r="A7" s="13"/>
      <c r="B7" s="6"/>
      <c r="C7" s="6"/>
      <c r="D7" s="6"/>
      <c r="E7" s="6"/>
      <c r="F7" s="6"/>
      <c r="G7" s="6"/>
      <c r="H7" s="6"/>
      <c r="I7" s="6"/>
      <c r="J7" s="6"/>
      <c r="K7" s="6"/>
      <c r="L7" s="6"/>
      <c r="M7" s="6"/>
      <c r="N7" s="6"/>
      <c r="O7" s="6"/>
      <c r="P7" s="6"/>
      <c r="Q7" s="6"/>
      <c r="R7" s="6"/>
      <c r="S7" s="6"/>
      <c r="T7" s="6"/>
      <c r="U7" s="6"/>
      <c r="V7" s="6"/>
      <c r="W7" s="6"/>
      <c r="X7" s="6"/>
      <c r="Y7" s="6"/>
      <c r="Z7" s="6"/>
      <c r="AA7" s="6"/>
      <c r="AB7" s="6"/>
      <c r="AC7" s="6"/>
      <c r="AD7" s="6"/>
      <c r="AE7" s="6"/>
      <c r="AF7" s="6"/>
      <c r="AG7" s="6"/>
      <c r="AH7" s="28" t="s">
        <v>35</v>
      </c>
      <c r="AI7" s="6"/>
      <c r="AJ7" s="6"/>
      <c r="AK7" s="6"/>
      <c r="AL7" s="6"/>
      <c r="AM7" s="6"/>
      <c r="AN7" s="6"/>
      <c r="AO7" s="6"/>
      <c r="AP7" s="6"/>
      <c r="AQ7" s="6"/>
      <c r="AR7" s="6"/>
      <c r="AS7" s="6"/>
      <c r="AT7" s="6"/>
      <c r="AU7" s="6"/>
      <c r="AV7" s="6"/>
      <c r="AW7" s="6"/>
      <c r="AX7" s="6"/>
      <c r="AY7" s="6"/>
      <c r="AZ7" s="6"/>
      <c r="BA7" s="6"/>
      <c r="BB7" s="6"/>
      <c r="BC7" s="6"/>
      <c r="BD7" s="6"/>
      <c r="BE7" s="6"/>
      <c r="BF7" s="6"/>
      <c r="BG7" s="6"/>
      <c r="BH7" s="6"/>
      <c r="BI7" s="6"/>
      <c r="BJ7" s="6"/>
      <c r="BK7" s="6"/>
      <c r="BL7" s="6"/>
      <c r="BM7" s="6"/>
      <c r="BN7" s="6"/>
      <c r="BO7" s="6"/>
      <c r="BP7" s="6"/>
      <c r="BQ7" s="6"/>
      <c r="BR7" s="6"/>
      <c r="BS7" s="6"/>
      <c r="BT7" s="6"/>
      <c r="BU7" s="14"/>
    </row>
    <row r="9" spans="1:73" x14ac:dyDescent="0.25">
      <c r="A9" s="145" t="s">
        <v>36</v>
      </c>
      <c r="B9" s="145"/>
      <c r="C9" s="145"/>
      <c r="D9" s="145"/>
      <c r="E9" s="145"/>
      <c r="F9" s="145"/>
      <c r="G9" s="157" t="s">
        <v>324</v>
      </c>
      <c r="H9" s="157"/>
      <c r="I9" s="157"/>
      <c r="J9" s="157"/>
      <c r="K9" s="157"/>
      <c r="L9" s="157"/>
      <c r="M9" s="157"/>
      <c r="N9" s="157"/>
      <c r="O9" s="157"/>
      <c r="P9" s="157"/>
      <c r="Q9" s="157"/>
      <c r="R9" s="157"/>
      <c r="S9" s="157"/>
      <c r="T9" s="157"/>
    </row>
    <row r="10" spans="1:73" x14ac:dyDescent="0.25">
      <c r="A10" s="145" t="s">
        <v>37</v>
      </c>
      <c r="B10" s="145"/>
      <c r="C10" s="145"/>
      <c r="D10" s="145"/>
      <c r="E10" s="145"/>
      <c r="F10" s="145"/>
      <c r="G10" s="117" t="s">
        <v>325</v>
      </c>
      <c r="H10" s="117"/>
      <c r="I10" s="117"/>
      <c r="J10" s="117"/>
      <c r="K10" s="117"/>
      <c r="L10" s="117"/>
      <c r="M10" s="117"/>
      <c r="N10" s="117"/>
      <c r="O10" s="117"/>
      <c r="P10" s="117"/>
      <c r="Q10" s="117"/>
      <c r="R10" s="117"/>
      <c r="S10" s="117"/>
      <c r="T10" s="117"/>
    </row>
    <row r="11" spans="1:73" x14ac:dyDescent="0.25">
      <c r="A11" s="145" t="s">
        <v>38</v>
      </c>
      <c r="B11" s="145"/>
      <c r="C11" s="145"/>
      <c r="D11" s="145"/>
      <c r="E11" s="145"/>
      <c r="F11" s="145"/>
      <c r="G11" s="149" t="s">
        <v>326</v>
      </c>
      <c r="H11" s="117"/>
      <c r="I11" s="117"/>
      <c r="J11" s="117"/>
      <c r="K11" s="117"/>
      <c r="L11" s="117"/>
      <c r="M11" s="117"/>
      <c r="N11" s="117"/>
      <c r="O11" s="117"/>
      <c r="P11" s="117"/>
      <c r="Q11" s="117"/>
      <c r="R11" s="117"/>
      <c r="S11" s="117"/>
      <c r="T11" s="117"/>
    </row>
    <row r="12" spans="1:73" ht="15.75" customHeight="1" x14ac:dyDescent="0.25">
      <c r="A12" s="145" t="s">
        <v>39</v>
      </c>
      <c r="B12" s="145"/>
      <c r="C12" s="145"/>
      <c r="D12" s="145"/>
      <c r="E12" s="145"/>
      <c r="F12" s="145"/>
      <c r="G12" s="150" t="s">
        <v>102</v>
      </c>
      <c r="H12" s="150"/>
      <c r="I12" s="150"/>
      <c r="J12" s="150"/>
      <c r="K12" s="150"/>
      <c r="L12" s="150"/>
      <c r="M12" s="150"/>
      <c r="N12" s="150"/>
      <c r="O12" s="150"/>
      <c r="P12" s="150"/>
      <c r="Q12" s="150"/>
      <c r="R12" s="150"/>
      <c r="S12" s="150"/>
      <c r="T12" s="150"/>
    </row>
    <row r="13" spans="1:73" x14ac:dyDescent="0.25">
      <c r="A13" s="145" t="s">
        <v>41</v>
      </c>
      <c r="B13" s="145"/>
      <c r="C13" s="145"/>
      <c r="D13" s="145"/>
      <c r="E13" s="145"/>
      <c r="F13" s="145"/>
      <c r="G13" s="146">
        <v>252.71</v>
      </c>
      <c r="H13" s="146"/>
      <c r="I13" s="146"/>
      <c r="J13" s="146"/>
      <c r="K13" s="146"/>
      <c r="L13" s="146"/>
      <c r="M13" s="146"/>
      <c r="N13" s="146"/>
      <c r="O13" s="146"/>
      <c r="P13" s="146"/>
      <c r="Q13" s="146"/>
      <c r="R13" s="146"/>
      <c r="S13" s="146"/>
      <c r="T13" s="146"/>
    </row>
    <row r="14" spans="1:73" ht="15.75" customHeight="1" x14ac:dyDescent="0.25">
      <c r="A14" s="4"/>
      <c r="B14" s="4"/>
      <c r="C14" s="4"/>
      <c r="D14" s="4"/>
      <c r="E14" s="4"/>
      <c r="F14" s="4"/>
      <c r="G14" s="147"/>
      <c r="H14" s="147"/>
      <c r="I14" s="147"/>
      <c r="J14" s="147"/>
      <c r="K14" s="147"/>
      <c r="L14" s="147"/>
      <c r="M14" s="147"/>
      <c r="N14" s="147"/>
      <c r="O14" s="147"/>
      <c r="P14" s="147"/>
      <c r="Q14" s="147"/>
      <c r="R14" s="147"/>
      <c r="S14" s="147"/>
      <c r="T14" s="147"/>
    </row>
    <row r="15" spans="1:73" x14ac:dyDescent="0.25">
      <c r="A15" s="5" t="s">
        <v>42</v>
      </c>
    </row>
    <row r="16" spans="1:73" x14ac:dyDescent="0.25">
      <c r="AV16" s="79"/>
      <c r="AW16" s="78"/>
      <c r="AX16" s="78"/>
    </row>
    <row r="17" spans="1:76" s="5" customFormat="1" ht="15" customHeight="1" x14ac:dyDescent="0.25">
      <c r="A17" s="90" t="s">
        <v>43</v>
      </c>
      <c r="B17" s="91"/>
      <c r="C17" s="91"/>
      <c r="D17" s="91"/>
      <c r="E17" s="91"/>
      <c r="F17" s="91"/>
      <c r="G17" s="91"/>
      <c r="H17" s="91"/>
      <c r="I17" s="91"/>
      <c r="J17" s="91"/>
      <c r="K17" s="91"/>
      <c r="L17" s="91"/>
      <c r="M17" s="91"/>
      <c r="N17" s="91"/>
      <c r="O17" s="91"/>
      <c r="P17" s="91"/>
      <c r="Q17" s="91"/>
      <c r="R17" s="91"/>
      <c r="S17" s="91"/>
      <c r="T17" s="91"/>
      <c r="U17" s="91"/>
      <c r="V17" s="91"/>
      <c r="W17" s="91"/>
      <c r="X17" s="91"/>
      <c r="Y17" s="91"/>
      <c r="Z17" s="91"/>
      <c r="AA17" s="91"/>
      <c r="AB17" s="91"/>
      <c r="AC17" s="91"/>
      <c r="AD17" s="91"/>
      <c r="AE17" s="91"/>
      <c r="AF17" s="91"/>
      <c r="AG17" s="91"/>
      <c r="AH17" s="91"/>
      <c r="AI17" s="91"/>
      <c r="AJ17" s="91"/>
      <c r="AK17" s="91"/>
      <c r="AL17" s="91"/>
      <c r="AM17" s="91"/>
      <c r="AN17" s="91"/>
      <c r="AO17" s="91"/>
      <c r="AP17" s="91"/>
      <c r="AQ17" s="91"/>
      <c r="AR17" s="91"/>
      <c r="AS17" s="91"/>
      <c r="AT17" s="91"/>
      <c r="AU17" s="91"/>
      <c r="AV17" s="91"/>
      <c r="AW17" s="91"/>
      <c r="AX17" s="91"/>
      <c r="AY17" s="91"/>
      <c r="AZ17" s="91"/>
      <c r="BA17" s="91"/>
      <c r="BB17" s="91"/>
      <c r="BC17" s="91"/>
      <c r="BD17" s="91"/>
      <c r="BE17" s="91"/>
      <c r="BF17" s="91"/>
      <c r="BG17" s="91"/>
      <c r="BH17" s="91"/>
      <c r="BI17" s="91"/>
      <c r="BJ17" s="91"/>
      <c r="BK17" s="91"/>
      <c r="BL17" s="91"/>
      <c r="BM17" s="91"/>
      <c r="BN17" s="91"/>
      <c r="BO17" s="91"/>
      <c r="BP17" s="91"/>
      <c r="BQ17" s="91"/>
      <c r="BR17" s="91"/>
      <c r="BS17" s="91"/>
      <c r="BT17" s="91"/>
      <c r="BU17" s="91"/>
    </row>
    <row r="18" spans="1:76" s="15" customFormat="1" ht="55.5" customHeight="1" x14ac:dyDescent="0.25">
      <c r="A18" s="93" t="s">
        <v>130</v>
      </c>
      <c r="B18" s="94"/>
      <c r="C18" s="95"/>
      <c r="D18" s="96" t="s">
        <v>45</v>
      </c>
      <c r="E18" s="96"/>
      <c r="F18" s="96"/>
      <c r="G18" s="96" t="s">
        <v>46</v>
      </c>
      <c r="H18" s="96"/>
      <c r="I18" s="96"/>
      <c r="J18" s="96"/>
      <c r="K18" s="96"/>
      <c r="L18" s="96"/>
      <c r="M18" s="96"/>
      <c r="N18" s="96"/>
      <c r="O18" s="96"/>
      <c r="P18" s="96"/>
      <c r="Q18" s="96" t="s">
        <v>47</v>
      </c>
      <c r="R18" s="96"/>
      <c r="S18" s="96"/>
      <c r="T18" s="96" t="s">
        <v>48</v>
      </c>
      <c r="U18" s="96"/>
      <c r="V18" s="96"/>
      <c r="W18" s="92" t="s">
        <v>329</v>
      </c>
      <c r="X18" s="92"/>
      <c r="Y18" s="92"/>
      <c r="Z18" s="92"/>
      <c r="AA18" s="92"/>
      <c r="AB18" s="92"/>
      <c r="AC18" s="92"/>
      <c r="AD18" s="92"/>
      <c r="AE18" s="92"/>
      <c r="AF18" s="92"/>
      <c r="AG18" s="92"/>
      <c r="AH18" s="92"/>
      <c r="AI18" s="92" t="s">
        <v>50</v>
      </c>
      <c r="AJ18" s="92"/>
      <c r="AK18" s="92"/>
      <c r="AL18" s="93" t="s">
        <v>51</v>
      </c>
      <c r="AM18" s="94"/>
      <c r="AN18" s="95"/>
      <c r="AO18" s="130" t="s">
        <v>52</v>
      </c>
      <c r="AP18" s="130"/>
      <c r="AQ18" s="130"/>
      <c r="AR18" s="130" t="s">
        <v>53</v>
      </c>
      <c r="AS18" s="130"/>
      <c r="AT18" s="130"/>
      <c r="AU18" s="130" t="s">
        <v>54</v>
      </c>
      <c r="AV18" s="130"/>
      <c r="AW18" s="130"/>
      <c r="AX18" s="130" t="s">
        <v>125</v>
      </c>
      <c r="AY18" s="130"/>
      <c r="AZ18" s="130"/>
      <c r="BA18" s="131" t="s">
        <v>56</v>
      </c>
      <c r="BB18" s="148"/>
      <c r="BC18" s="132"/>
      <c r="BD18" s="130" t="s">
        <v>57</v>
      </c>
      <c r="BE18" s="130"/>
      <c r="BF18" s="130"/>
      <c r="BG18" s="96" t="s">
        <v>58</v>
      </c>
      <c r="BH18" s="96"/>
      <c r="BI18" s="96"/>
      <c r="BJ18" s="96" t="s">
        <v>59</v>
      </c>
      <c r="BK18" s="96"/>
      <c r="BL18" s="96"/>
      <c r="BM18" s="96"/>
      <c r="BN18" s="96"/>
      <c r="BO18" s="96"/>
      <c r="BP18" s="96"/>
      <c r="BQ18" s="96"/>
      <c r="BR18" s="96"/>
      <c r="BS18" s="96"/>
      <c r="BT18" s="96"/>
      <c r="BU18" s="96"/>
    </row>
    <row r="19" spans="1:76" ht="171.75" customHeight="1" x14ac:dyDescent="0.25">
      <c r="A19" s="78" t="s">
        <v>328</v>
      </c>
      <c r="B19" s="78"/>
      <c r="C19" s="78"/>
      <c r="D19" s="79" t="s">
        <v>226</v>
      </c>
      <c r="E19" s="78"/>
      <c r="F19" s="78"/>
      <c r="G19" s="78" t="s">
        <v>327</v>
      </c>
      <c r="H19" s="78"/>
      <c r="I19" s="78"/>
      <c r="J19" s="78"/>
      <c r="K19" s="78"/>
      <c r="L19" s="78"/>
      <c r="M19" s="78"/>
      <c r="N19" s="78"/>
      <c r="O19" s="78"/>
      <c r="P19" s="78"/>
      <c r="Q19" s="143">
        <v>44526</v>
      </c>
      <c r="R19" s="78"/>
      <c r="S19" s="78"/>
      <c r="T19" s="143">
        <v>44888</v>
      </c>
      <c r="U19" s="78"/>
      <c r="V19" s="78"/>
      <c r="W19" s="79" t="s">
        <v>330</v>
      </c>
      <c r="X19" s="79"/>
      <c r="Y19" s="79"/>
      <c r="Z19" s="79"/>
      <c r="AA19" s="79"/>
      <c r="AB19" s="79"/>
      <c r="AC19" s="79"/>
      <c r="AD19" s="79"/>
      <c r="AE19" s="79"/>
      <c r="AF19" s="79"/>
      <c r="AG19" s="79"/>
      <c r="AH19" s="79"/>
      <c r="AI19" s="78" t="s">
        <v>97</v>
      </c>
      <c r="AJ19" s="78"/>
      <c r="AK19" s="78"/>
      <c r="AL19" s="78" t="s">
        <v>81</v>
      </c>
      <c r="AM19" s="78"/>
      <c r="AN19" s="78"/>
      <c r="AO19" s="78" t="s">
        <v>102</v>
      </c>
      <c r="AP19" s="78"/>
      <c r="AQ19" s="78"/>
      <c r="AR19" s="78" t="s">
        <v>102</v>
      </c>
      <c r="AS19" s="78"/>
      <c r="AT19" s="78"/>
      <c r="AU19" s="78">
        <v>215.78</v>
      </c>
      <c r="AV19" s="78"/>
      <c r="AW19" s="78"/>
      <c r="AX19" s="78">
        <v>32</v>
      </c>
      <c r="AY19" s="78"/>
      <c r="AZ19" s="78"/>
      <c r="BA19" s="78" t="s">
        <v>81</v>
      </c>
      <c r="BB19" s="78"/>
      <c r="BC19" s="78"/>
      <c r="BD19" s="78" t="s">
        <v>81</v>
      </c>
      <c r="BE19" s="78"/>
      <c r="BF19" s="78"/>
      <c r="BG19" s="185" t="s">
        <v>97</v>
      </c>
      <c r="BH19" s="185"/>
      <c r="BI19" s="185"/>
      <c r="BJ19" s="79"/>
      <c r="BK19" s="79"/>
      <c r="BL19" s="79"/>
      <c r="BM19" s="79"/>
      <c r="BN19" s="79"/>
      <c r="BO19" s="79"/>
      <c r="BP19" s="79"/>
      <c r="BQ19" s="79"/>
      <c r="BR19" s="79"/>
      <c r="BS19" s="79"/>
      <c r="BT19" s="79"/>
      <c r="BU19" s="79"/>
    </row>
    <row r="20" spans="1:76" ht="171.75" customHeight="1" x14ac:dyDescent="0.25">
      <c r="A20" s="78" t="s">
        <v>332</v>
      </c>
      <c r="B20" s="78"/>
      <c r="C20" s="78"/>
      <c r="D20" s="79" t="s">
        <v>226</v>
      </c>
      <c r="E20" s="78"/>
      <c r="F20" s="78"/>
      <c r="G20" s="78" t="s">
        <v>331</v>
      </c>
      <c r="H20" s="78"/>
      <c r="I20" s="78"/>
      <c r="J20" s="78"/>
      <c r="K20" s="78"/>
      <c r="L20" s="78"/>
      <c r="M20" s="78"/>
      <c r="N20" s="78"/>
      <c r="O20" s="78"/>
      <c r="P20" s="78"/>
      <c r="Q20" s="143">
        <v>44690</v>
      </c>
      <c r="R20" s="78"/>
      <c r="S20" s="78"/>
      <c r="T20" s="143">
        <v>44926</v>
      </c>
      <c r="U20" s="78"/>
      <c r="V20" s="78"/>
      <c r="W20" s="79" t="s">
        <v>333</v>
      </c>
      <c r="X20" s="79"/>
      <c r="Y20" s="79"/>
      <c r="Z20" s="79"/>
      <c r="AA20" s="79"/>
      <c r="AB20" s="79"/>
      <c r="AC20" s="79"/>
      <c r="AD20" s="79"/>
      <c r="AE20" s="79"/>
      <c r="AF20" s="79"/>
      <c r="AG20" s="79"/>
      <c r="AH20" s="79"/>
      <c r="AI20" s="78" t="s">
        <v>97</v>
      </c>
      <c r="AJ20" s="78"/>
      <c r="AK20" s="78"/>
      <c r="AL20" s="78" t="s">
        <v>81</v>
      </c>
      <c r="AM20" s="78"/>
      <c r="AN20" s="78"/>
      <c r="AO20" s="78" t="s">
        <v>102</v>
      </c>
      <c r="AP20" s="78"/>
      <c r="AQ20" s="78"/>
      <c r="AR20" s="78" t="s">
        <v>102</v>
      </c>
      <c r="AS20" s="78"/>
      <c r="AT20" s="78"/>
      <c r="AU20" s="78">
        <v>174.8</v>
      </c>
      <c r="AV20" s="78"/>
      <c r="AW20" s="78"/>
      <c r="AX20" s="78">
        <v>31</v>
      </c>
      <c r="AY20" s="78"/>
      <c r="AZ20" s="78"/>
      <c r="BA20" s="78" t="s">
        <v>81</v>
      </c>
      <c r="BB20" s="78"/>
      <c r="BC20" s="78"/>
      <c r="BD20" s="78" t="s">
        <v>81</v>
      </c>
      <c r="BE20" s="78"/>
      <c r="BF20" s="78"/>
      <c r="BG20" s="185" t="s">
        <v>97</v>
      </c>
      <c r="BH20" s="185"/>
      <c r="BI20" s="185"/>
      <c r="BJ20" s="79"/>
      <c r="BK20" s="79"/>
      <c r="BL20" s="79"/>
      <c r="BM20" s="79"/>
      <c r="BN20" s="79"/>
      <c r="BO20" s="79"/>
      <c r="BP20" s="79"/>
      <c r="BQ20" s="79"/>
      <c r="BR20" s="79"/>
      <c r="BS20" s="79"/>
      <c r="BT20" s="79"/>
      <c r="BU20" s="79"/>
    </row>
    <row r="21" spans="1:76" x14ac:dyDescent="0.25">
      <c r="AR21" s="138" t="s">
        <v>61</v>
      </c>
      <c r="AS21" s="138"/>
      <c r="AT21" s="138"/>
      <c r="AU21" s="139">
        <f>+AU20+AU19</f>
        <v>390.58000000000004</v>
      </c>
      <c r="AV21" s="139"/>
      <c r="AW21" s="139"/>
      <c r="BG21" s="41" t="s">
        <v>97</v>
      </c>
      <c r="BH21" s="40"/>
      <c r="BI21" s="40"/>
    </row>
    <row r="22" spans="1:76" x14ac:dyDescent="0.25">
      <c r="AR22" s="1"/>
      <c r="AS22" s="1"/>
      <c r="AT22" s="1"/>
      <c r="AU22" s="3"/>
      <c r="AV22" s="3"/>
      <c r="AW22" s="3"/>
    </row>
    <row r="23" spans="1:76" x14ac:dyDescent="0.25">
      <c r="A23" s="5" t="s">
        <v>62</v>
      </c>
      <c r="AR23" s="1"/>
      <c r="AS23" s="1"/>
      <c r="AT23" s="1"/>
      <c r="AU23" s="3"/>
      <c r="AV23" s="3"/>
      <c r="AW23" s="3"/>
    </row>
    <row r="24" spans="1:76" x14ac:dyDescent="0.25">
      <c r="AR24" s="1"/>
      <c r="AS24" s="1"/>
      <c r="AT24" s="1"/>
      <c r="AU24" s="3"/>
      <c r="AV24" s="3"/>
      <c r="AW24" s="3"/>
    </row>
    <row r="25" spans="1:76" s="5" customFormat="1" ht="15" customHeight="1" x14ac:dyDescent="0.25">
      <c r="A25" s="128" t="s">
        <v>204</v>
      </c>
      <c r="B25" s="129"/>
      <c r="C25" s="129"/>
      <c r="D25" s="129"/>
      <c r="E25" s="129"/>
      <c r="F25" s="129"/>
      <c r="G25" s="129"/>
      <c r="H25" s="129"/>
      <c r="I25" s="129"/>
      <c r="J25" s="129"/>
      <c r="K25" s="129"/>
      <c r="L25" s="129"/>
      <c r="M25" s="129"/>
      <c r="N25" s="129"/>
      <c r="O25" s="129"/>
      <c r="P25" s="129"/>
      <c r="Q25" s="129"/>
      <c r="R25" s="129"/>
      <c r="S25" s="129"/>
      <c r="T25" s="129"/>
      <c r="U25" s="129"/>
      <c r="V25" s="129"/>
      <c r="W25" s="129"/>
      <c r="X25" s="129"/>
      <c r="Y25" s="129"/>
      <c r="Z25" s="129"/>
      <c r="AA25" s="129"/>
      <c r="AB25" s="129"/>
      <c r="AC25" s="129"/>
      <c r="AD25" s="129"/>
      <c r="AE25" s="129"/>
      <c r="AF25" s="129"/>
      <c r="AG25" s="129"/>
      <c r="AH25" s="129"/>
      <c r="AI25" s="129"/>
      <c r="AJ25" s="129"/>
      <c r="AK25" s="129"/>
      <c r="AL25" s="129"/>
      <c r="AM25" s="129"/>
      <c r="AN25" s="129"/>
      <c r="AO25" s="129"/>
      <c r="AP25" s="129"/>
      <c r="AQ25" s="129"/>
      <c r="AR25" s="129"/>
      <c r="AS25" s="129"/>
      <c r="AT25" s="129"/>
      <c r="AU25" s="129"/>
      <c r="AV25" s="129"/>
      <c r="AW25" s="129"/>
      <c r="AX25" s="129"/>
      <c r="AY25" s="129"/>
      <c r="AZ25" s="129"/>
      <c r="BA25" s="129"/>
      <c r="BB25" s="129"/>
      <c r="BC25" s="129"/>
      <c r="BD25" s="129"/>
      <c r="BE25" s="129"/>
      <c r="BF25" s="129"/>
      <c r="BG25" s="129"/>
      <c r="BH25" s="129"/>
      <c r="BI25" s="129"/>
      <c r="BJ25" s="129"/>
      <c r="BK25" s="129"/>
      <c r="BL25" s="129"/>
      <c r="BM25" s="129"/>
      <c r="BN25" s="129"/>
      <c r="BO25" s="129"/>
      <c r="BP25" s="129"/>
      <c r="BQ25" s="129"/>
      <c r="BR25" s="129"/>
      <c r="BS25" s="129"/>
      <c r="BT25" s="129"/>
      <c r="BU25" s="129"/>
    </row>
    <row r="26" spans="1:76" s="17" customFormat="1" ht="89.25" customHeight="1" x14ac:dyDescent="0.25">
      <c r="A26" s="186" t="s">
        <v>64</v>
      </c>
      <c r="B26" s="187"/>
      <c r="C26" s="187"/>
      <c r="D26" s="187"/>
      <c r="E26" s="187"/>
      <c r="F26" s="188"/>
      <c r="G26" s="189" t="s">
        <v>65</v>
      </c>
      <c r="H26" s="189"/>
      <c r="I26" s="189"/>
      <c r="J26" s="189" t="s">
        <v>66</v>
      </c>
      <c r="K26" s="189"/>
      <c r="L26" s="189"/>
      <c r="M26" s="186" t="s">
        <v>67</v>
      </c>
      <c r="N26" s="187"/>
      <c r="O26" s="187"/>
      <c r="P26" s="188"/>
      <c r="Q26" s="189" t="s">
        <v>68</v>
      </c>
      <c r="R26" s="189"/>
      <c r="S26" s="189"/>
      <c r="T26" s="190" t="s">
        <v>69</v>
      </c>
      <c r="U26" s="191"/>
      <c r="V26" s="191"/>
      <c r="W26" s="191"/>
      <c r="X26" s="192"/>
      <c r="Y26" s="190" t="s">
        <v>70</v>
      </c>
      <c r="Z26" s="191"/>
      <c r="AA26" s="191"/>
      <c r="AB26" s="191"/>
      <c r="AC26" s="192"/>
      <c r="AD26" s="190" t="s">
        <v>71</v>
      </c>
      <c r="AE26" s="191"/>
      <c r="AF26" s="191"/>
      <c r="AG26" s="191"/>
      <c r="AH26" s="192"/>
      <c r="AI26" s="193" t="s">
        <v>72</v>
      </c>
      <c r="AJ26" s="193"/>
      <c r="AK26" s="193"/>
      <c r="AL26" s="193"/>
      <c r="AM26" s="193"/>
      <c r="AN26" s="190" t="s">
        <v>73</v>
      </c>
      <c r="AO26" s="191"/>
      <c r="AP26" s="191"/>
      <c r="AQ26" s="191"/>
      <c r="AR26" s="192"/>
      <c r="AS26" s="190" t="s">
        <v>192</v>
      </c>
      <c r="AT26" s="191"/>
      <c r="AU26" s="192"/>
      <c r="AV26" s="190" t="s">
        <v>74</v>
      </c>
      <c r="AW26" s="191"/>
      <c r="AX26" s="192"/>
      <c r="AY26" s="197" t="s">
        <v>75</v>
      </c>
      <c r="AZ26" s="197"/>
      <c r="BA26" s="197"/>
      <c r="BB26" s="190" t="s">
        <v>76</v>
      </c>
      <c r="BC26" s="192"/>
      <c r="BD26" s="195" t="s">
        <v>47</v>
      </c>
      <c r="BE26" s="193"/>
      <c r="BF26" s="193"/>
      <c r="BG26" s="193" t="s">
        <v>48</v>
      </c>
      <c r="BH26" s="193"/>
      <c r="BI26" s="193"/>
      <c r="BJ26" s="37" t="s">
        <v>77</v>
      </c>
      <c r="BK26" s="37" t="s">
        <v>78</v>
      </c>
      <c r="BL26" s="37" t="s">
        <v>79</v>
      </c>
      <c r="BM26" s="194" t="s">
        <v>80</v>
      </c>
      <c r="BN26" s="195"/>
      <c r="BO26" s="196" t="s">
        <v>58</v>
      </c>
      <c r="BP26" s="196"/>
      <c r="BQ26" s="196"/>
      <c r="BR26" s="189" t="s">
        <v>59</v>
      </c>
      <c r="BS26" s="189"/>
      <c r="BT26" s="189"/>
      <c r="BU26" s="189"/>
      <c r="BV26" s="189"/>
      <c r="BW26" s="189"/>
      <c r="BX26" s="189"/>
    </row>
    <row r="27" spans="1:76" ht="90" customHeight="1" x14ac:dyDescent="0.25">
      <c r="A27" s="78" t="s">
        <v>334</v>
      </c>
      <c r="B27" s="78"/>
      <c r="C27" s="78"/>
      <c r="D27" s="78"/>
      <c r="E27" s="78"/>
      <c r="F27" s="78"/>
      <c r="G27" s="78" t="s">
        <v>81</v>
      </c>
      <c r="H27" s="78"/>
      <c r="I27" s="78"/>
      <c r="J27" s="78" t="s">
        <v>81</v>
      </c>
      <c r="K27" s="78"/>
      <c r="L27" s="78"/>
      <c r="M27" s="79" t="s">
        <v>335</v>
      </c>
      <c r="N27" s="79"/>
      <c r="O27" s="79"/>
      <c r="P27" s="79"/>
      <c r="Q27" s="143">
        <v>40052</v>
      </c>
      <c r="R27" s="143"/>
      <c r="S27" s="143"/>
      <c r="T27" s="78" t="s">
        <v>81</v>
      </c>
      <c r="U27" s="78"/>
      <c r="V27" s="78"/>
      <c r="W27" s="78"/>
      <c r="X27" s="78"/>
      <c r="Y27" s="78" t="s">
        <v>81</v>
      </c>
      <c r="Z27" s="78"/>
      <c r="AA27" s="78"/>
      <c r="AB27" s="78"/>
      <c r="AC27" s="78"/>
      <c r="AD27" s="78" t="s">
        <v>81</v>
      </c>
      <c r="AE27" s="78"/>
      <c r="AF27" s="78"/>
      <c r="AG27" s="78"/>
      <c r="AH27" s="78"/>
      <c r="AI27" s="79" t="s">
        <v>336</v>
      </c>
      <c r="AJ27" s="79"/>
      <c r="AK27" s="79"/>
      <c r="AL27" s="79"/>
      <c r="AM27" s="79"/>
      <c r="AN27" s="78" t="s">
        <v>81</v>
      </c>
      <c r="AO27" s="78"/>
      <c r="AP27" s="78"/>
      <c r="AQ27" s="78"/>
      <c r="AR27" s="78"/>
      <c r="AS27" s="78" t="s">
        <v>81</v>
      </c>
      <c r="AT27" s="78"/>
      <c r="AU27" s="78"/>
      <c r="AV27" s="78" t="s">
        <v>40</v>
      </c>
      <c r="AW27" s="78"/>
      <c r="AX27" s="78"/>
      <c r="AY27" s="78" t="s">
        <v>102</v>
      </c>
      <c r="AZ27" s="78"/>
      <c r="BA27" s="78"/>
      <c r="BB27" s="78" t="s">
        <v>81</v>
      </c>
      <c r="BC27" s="78"/>
      <c r="BD27" s="143">
        <v>44382</v>
      </c>
      <c r="BE27" s="78"/>
      <c r="BF27" s="78"/>
      <c r="BG27" s="143">
        <v>45458</v>
      </c>
      <c r="BH27" s="78"/>
      <c r="BI27" s="78"/>
      <c r="BJ27" s="60">
        <f>DATEDIF(BD27,BG27,"Y")</f>
        <v>2</v>
      </c>
      <c r="BK27" s="60">
        <f>DATEDIF(BD27,BG27,"YM")</f>
        <v>11</v>
      </c>
      <c r="BL27" s="60">
        <f>DATEDIF(BD27,BG27,"MD")</f>
        <v>10</v>
      </c>
      <c r="BM27" s="117"/>
      <c r="BN27" s="117"/>
      <c r="BO27" s="185" t="s">
        <v>97</v>
      </c>
      <c r="BP27" s="185"/>
      <c r="BQ27" s="185"/>
      <c r="BR27" s="157"/>
      <c r="BS27" s="157"/>
      <c r="BT27" s="157"/>
      <c r="BU27" s="157"/>
      <c r="BV27" s="157"/>
      <c r="BW27" s="157"/>
      <c r="BX27" s="157"/>
    </row>
    <row r="28" spans="1:76" x14ac:dyDescent="0.25">
      <c r="BJ28" s="38">
        <f>SUM(BJ27:BJ27)</f>
        <v>2</v>
      </c>
      <c r="BK28" s="38">
        <f>SUM(BK27:BK27)</f>
        <v>11</v>
      </c>
      <c r="BL28" s="38">
        <f>SUM(BL27:BL27)</f>
        <v>10</v>
      </c>
      <c r="BO28" s="43" t="s">
        <v>97</v>
      </c>
      <c r="BP28" s="43"/>
      <c r="BQ28" s="43"/>
    </row>
    <row r="29" spans="1:76" x14ac:dyDescent="0.25">
      <c r="A29" s="5" t="s">
        <v>83</v>
      </c>
      <c r="BJ29" s="38">
        <f>+BJ28*12</f>
        <v>24</v>
      </c>
      <c r="BK29" s="38">
        <f>+BK28</f>
        <v>11</v>
      </c>
      <c r="BL29" s="38">
        <f>+BL28/30</f>
        <v>0.33333333333333331</v>
      </c>
    </row>
    <row r="30" spans="1:76" x14ac:dyDescent="0.25">
      <c r="BJ30" s="38">
        <f>+BJ29+BK29+BL29</f>
        <v>35.333333333333336</v>
      </c>
      <c r="BK30" s="87" t="s">
        <v>295</v>
      </c>
      <c r="BL30" s="89"/>
    </row>
    <row r="31" spans="1:76" s="5" customFormat="1" ht="15" customHeight="1" x14ac:dyDescent="0.25">
      <c r="A31" s="99" t="s">
        <v>84</v>
      </c>
      <c r="B31" s="99"/>
      <c r="C31" s="99"/>
      <c r="D31" s="99"/>
      <c r="E31" s="99"/>
      <c r="F31" s="99"/>
      <c r="G31" s="99"/>
      <c r="H31" s="99"/>
      <c r="I31" s="99"/>
      <c r="J31" s="99"/>
      <c r="K31" s="99"/>
      <c r="L31" s="99"/>
      <c r="M31" s="99"/>
      <c r="N31" s="99"/>
      <c r="O31" s="99"/>
      <c r="P31" s="99"/>
      <c r="Q31" s="99"/>
      <c r="R31" s="99"/>
      <c r="S31" s="99"/>
      <c r="T31" s="99"/>
      <c r="U31" s="99"/>
      <c r="V31" s="99"/>
      <c r="W31" s="99"/>
      <c r="X31" s="99"/>
      <c r="Y31" s="99"/>
      <c r="Z31" s="99"/>
      <c r="AA31" s="99"/>
      <c r="AB31" s="99"/>
      <c r="AC31" s="99"/>
      <c r="AD31" s="99"/>
      <c r="AE31" s="99"/>
      <c r="AF31" s="99"/>
      <c r="AG31" s="99"/>
      <c r="AH31" s="99"/>
      <c r="AI31" s="99"/>
      <c r="AJ31" s="99"/>
      <c r="AK31" s="99"/>
      <c r="AL31" s="99"/>
      <c r="AM31" s="99"/>
      <c r="AN31" s="99"/>
      <c r="AO31" s="23"/>
      <c r="AP31" s="23"/>
      <c r="AQ31" s="23"/>
      <c r="AR31" s="23"/>
      <c r="AS31" s="23"/>
      <c r="AT31" s="23"/>
      <c r="AU31" s="23"/>
      <c r="AV31" s="23"/>
      <c r="AW31" s="23"/>
      <c r="AX31" s="23"/>
      <c r="AY31" s="23"/>
      <c r="AZ31" s="23"/>
      <c r="BA31" s="23"/>
      <c r="BB31" s="23"/>
      <c r="BC31" s="23"/>
      <c r="BD31" s="23"/>
      <c r="BE31" s="23"/>
      <c r="BF31" s="23"/>
      <c r="BG31" s="23"/>
      <c r="BH31" s="23"/>
      <c r="BI31" s="23"/>
      <c r="BJ31" s="23"/>
      <c r="BK31" s="23"/>
      <c r="BL31" s="23"/>
      <c r="BM31" s="23"/>
      <c r="BN31" s="23"/>
      <c r="BO31" s="23"/>
      <c r="BP31" s="23"/>
    </row>
    <row r="32" spans="1:76" s="5" customFormat="1" ht="28.5" customHeight="1" x14ac:dyDescent="0.25">
      <c r="A32" s="92" t="s">
        <v>19</v>
      </c>
      <c r="B32" s="92"/>
      <c r="C32" s="92"/>
      <c r="D32" s="92"/>
      <c r="E32" s="92"/>
      <c r="F32" s="92"/>
      <c r="G32" s="92" t="s">
        <v>85</v>
      </c>
      <c r="H32" s="92"/>
      <c r="I32" s="92"/>
      <c r="J32" s="92"/>
      <c r="K32" s="92"/>
      <c r="L32" s="92"/>
      <c r="M32" s="92" t="s">
        <v>86</v>
      </c>
      <c r="N32" s="92"/>
      <c r="O32" s="92"/>
      <c r="P32" s="92"/>
      <c r="Q32" s="92" t="s">
        <v>87</v>
      </c>
      <c r="R32" s="92"/>
      <c r="S32" s="92"/>
      <c r="T32" s="92"/>
      <c r="U32" s="92" t="s">
        <v>88</v>
      </c>
      <c r="V32" s="92"/>
      <c r="W32" s="92"/>
      <c r="X32" s="92"/>
      <c r="Y32" s="92" t="s">
        <v>89</v>
      </c>
      <c r="Z32" s="92"/>
      <c r="AA32" s="92"/>
      <c r="AB32" s="92" t="s">
        <v>90</v>
      </c>
      <c r="AC32" s="92"/>
      <c r="AD32" s="92"/>
      <c r="AE32" s="96" t="s">
        <v>58</v>
      </c>
      <c r="AF32" s="96"/>
      <c r="AG32" s="96"/>
      <c r="AH32" s="96" t="s">
        <v>59</v>
      </c>
      <c r="AI32" s="96"/>
      <c r="AJ32" s="96"/>
      <c r="AK32" s="96"/>
      <c r="AL32" s="96"/>
      <c r="AM32" s="96"/>
      <c r="AN32" s="96"/>
      <c r="AO32" s="19"/>
      <c r="AP32" s="20"/>
      <c r="AQ32" s="20"/>
      <c r="AR32" s="20"/>
      <c r="AS32" s="20"/>
      <c r="AT32" s="20"/>
      <c r="AU32" s="20"/>
      <c r="AV32" s="20"/>
      <c r="AW32" s="19"/>
      <c r="AX32" s="19"/>
      <c r="AY32" s="19"/>
      <c r="AZ32" s="19"/>
      <c r="BA32" s="19"/>
      <c r="BB32" s="19"/>
      <c r="BC32" s="19"/>
      <c r="BD32" s="19"/>
      <c r="BE32" s="19"/>
      <c r="BF32" s="77"/>
      <c r="BG32" s="77"/>
      <c r="BH32" s="77"/>
      <c r="BI32" s="77"/>
      <c r="BJ32" s="77"/>
      <c r="BK32" s="77"/>
      <c r="BL32" s="77"/>
      <c r="BM32" s="77"/>
      <c r="BN32" s="77"/>
      <c r="BO32" s="77"/>
      <c r="BP32" s="77"/>
      <c r="BQ32" s="77"/>
      <c r="BR32" s="77"/>
    </row>
    <row r="33" spans="1:40" ht="45.75" customHeight="1" x14ac:dyDescent="0.25">
      <c r="A33" s="78" t="s">
        <v>91</v>
      </c>
      <c r="B33" s="78"/>
      <c r="C33" s="78"/>
      <c r="D33" s="78"/>
      <c r="E33" s="78"/>
      <c r="F33" s="78"/>
      <c r="G33" s="79" t="s">
        <v>98</v>
      </c>
      <c r="H33" s="79"/>
      <c r="I33" s="79"/>
      <c r="J33" s="79"/>
      <c r="K33" s="79"/>
      <c r="L33" s="79"/>
      <c r="M33" s="79" t="s">
        <v>315</v>
      </c>
      <c r="N33" s="79"/>
      <c r="O33" s="79"/>
      <c r="P33" s="79"/>
      <c r="Q33" s="80">
        <v>45497</v>
      </c>
      <c r="R33" s="79"/>
      <c r="S33" s="79"/>
      <c r="T33" s="79"/>
      <c r="U33" s="78" t="s">
        <v>89</v>
      </c>
      <c r="V33" s="78"/>
      <c r="W33" s="78"/>
      <c r="X33" s="78"/>
      <c r="Y33" s="81" t="s">
        <v>81</v>
      </c>
      <c r="Z33" s="82"/>
      <c r="AA33" s="83"/>
      <c r="AB33" s="81" t="s">
        <v>81</v>
      </c>
      <c r="AC33" s="82"/>
      <c r="AD33" s="83"/>
      <c r="AE33" s="182" t="s">
        <v>97</v>
      </c>
      <c r="AF33" s="183"/>
      <c r="AG33" s="184"/>
      <c r="AH33" s="176" t="s">
        <v>337</v>
      </c>
      <c r="AI33" s="177"/>
      <c r="AJ33" s="177"/>
      <c r="AK33" s="177"/>
      <c r="AL33" s="177"/>
      <c r="AM33" s="177"/>
      <c r="AN33" s="178"/>
    </row>
    <row r="34" spans="1:40" ht="45.75" customHeight="1" x14ac:dyDescent="0.25">
      <c r="A34" s="78" t="s">
        <v>91</v>
      </c>
      <c r="B34" s="78"/>
      <c r="C34" s="78"/>
      <c r="D34" s="78"/>
      <c r="E34" s="78"/>
      <c r="F34" s="78"/>
      <c r="G34" s="79" t="s">
        <v>98</v>
      </c>
      <c r="H34" s="79"/>
      <c r="I34" s="79"/>
      <c r="J34" s="79"/>
      <c r="K34" s="79"/>
      <c r="L34" s="79"/>
      <c r="M34" s="79" t="s">
        <v>315</v>
      </c>
      <c r="N34" s="79"/>
      <c r="O34" s="79"/>
      <c r="P34" s="79"/>
      <c r="Q34" s="80">
        <v>45497</v>
      </c>
      <c r="R34" s="79"/>
      <c r="S34" s="79"/>
      <c r="T34" s="79"/>
      <c r="U34" s="78" t="s">
        <v>89</v>
      </c>
      <c r="V34" s="78"/>
      <c r="W34" s="78"/>
      <c r="X34" s="78"/>
      <c r="Y34" s="81" t="s">
        <v>81</v>
      </c>
      <c r="Z34" s="82"/>
      <c r="AA34" s="83"/>
      <c r="AB34" s="81" t="s">
        <v>81</v>
      </c>
      <c r="AC34" s="82"/>
      <c r="AD34" s="83"/>
      <c r="AE34" s="182" t="s">
        <v>97</v>
      </c>
      <c r="AF34" s="183"/>
      <c r="AG34" s="184"/>
      <c r="AH34" s="176" t="s">
        <v>338</v>
      </c>
      <c r="AI34" s="177"/>
      <c r="AJ34" s="177"/>
      <c r="AK34" s="177"/>
      <c r="AL34" s="177"/>
      <c r="AM34" s="177"/>
      <c r="AN34" s="178"/>
    </row>
    <row r="35" spans="1:40" ht="45.75" customHeight="1" x14ac:dyDescent="0.25">
      <c r="A35" s="78" t="s">
        <v>91</v>
      </c>
      <c r="B35" s="78"/>
      <c r="C35" s="78"/>
      <c r="D35" s="78"/>
      <c r="E35" s="78"/>
      <c r="F35" s="78"/>
      <c r="G35" s="79" t="s">
        <v>98</v>
      </c>
      <c r="H35" s="79"/>
      <c r="I35" s="79"/>
      <c r="J35" s="79"/>
      <c r="K35" s="79"/>
      <c r="L35" s="79"/>
      <c r="M35" s="79" t="s">
        <v>315</v>
      </c>
      <c r="N35" s="79"/>
      <c r="O35" s="79"/>
      <c r="P35" s="79"/>
      <c r="Q35" s="80">
        <v>45497</v>
      </c>
      <c r="R35" s="79"/>
      <c r="S35" s="79"/>
      <c r="T35" s="79"/>
      <c r="U35" s="78" t="s">
        <v>89</v>
      </c>
      <c r="V35" s="78"/>
      <c r="W35" s="78"/>
      <c r="X35" s="78"/>
      <c r="Y35" s="81" t="s">
        <v>81</v>
      </c>
      <c r="Z35" s="82"/>
      <c r="AA35" s="83"/>
      <c r="AB35" s="81" t="s">
        <v>81</v>
      </c>
      <c r="AC35" s="82"/>
      <c r="AD35" s="83"/>
      <c r="AE35" s="182" t="s">
        <v>97</v>
      </c>
      <c r="AF35" s="183"/>
      <c r="AG35" s="184"/>
      <c r="AH35" s="176" t="s">
        <v>339</v>
      </c>
      <c r="AI35" s="177"/>
      <c r="AJ35" s="177"/>
      <c r="AK35" s="177"/>
      <c r="AL35" s="177"/>
      <c r="AM35" s="177"/>
      <c r="AN35" s="178"/>
    </row>
    <row r="36" spans="1:40" ht="45.75" customHeight="1" x14ac:dyDescent="0.25">
      <c r="A36" s="78" t="s">
        <v>91</v>
      </c>
      <c r="B36" s="78"/>
      <c r="C36" s="78"/>
      <c r="D36" s="78"/>
      <c r="E36" s="78"/>
      <c r="F36" s="78"/>
      <c r="G36" s="79" t="s">
        <v>98</v>
      </c>
      <c r="H36" s="79"/>
      <c r="I36" s="79"/>
      <c r="J36" s="79"/>
      <c r="K36" s="79"/>
      <c r="L36" s="79"/>
      <c r="M36" s="79" t="s">
        <v>315</v>
      </c>
      <c r="N36" s="79"/>
      <c r="O36" s="79"/>
      <c r="P36" s="79"/>
      <c r="Q36" s="80">
        <v>45497</v>
      </c>
      <c r="R36" s="79"/>
      <c r="S36" s="79"/>
      <c r="T36" s="79"/>
      <c r="U36" s="78" t="s">
        <v>89</v>
      </c>
      <c r="V36" s="78"/>
      <c r="W36" s="78"/>
      <c r="X36" s="78"/>
      <c r="Y36" s="81" t="s">
        <v>81</v>
      </c>
      <c r="Z36" s="82"/>
      <c r="AA36" s="83"/>
      <c r="AB36" s="81" t="s">
        <v>81</v>
      </c>
      <c r="AC36" s="82"/>
      <c r="AD36" s="83"/>
      <c r="AE36" s="182" t="s">
        <v>97</v>
      </c>
      <c r="AF36" s="183"/>
      <c r="AG36" s="184"/>
      <c r="AH36" s="176" t="s">
        <v>340</v>
      </c>
      <c r="AI36" s="177"/>
      <c r="AJ36" s="177"/>
      <c r="AK36" s="177"/>
      <c r="AL36" s="177"/>
      <c r="AM36" s="177"/>
      <c r="AN36" s="178"/>
    </row>
    <row r="37" spans="1:40" ht="45.75" customHeight="1" x14ac:dyDescent="0.25">
      <c r="A37" s="78" t="s">
        <v>91</v>
      </c>
      <c r="B37" s="78"/>
      <c r="C37" s="78"/>
      <c r="D37" s="78"/>
      <c r="E37" s="78"/>
      <c r="F37" s="78"/>
      <c r="G37" s="79" t="s">
        <v>98</v>
      </c>
      <c r="H37" s="79"/>
      <c r="I37" s="79"/>
      <c r="J37" s="79"/>
      <c r="K37" s="79"/>
      <c r="L37" s="79"/>
      <c r="M37" s="79" t="s">
        <v>315</v>
      </c>
      <c r="N37" s="79"/>
      <c r="O37" s="79"/>
      <c r="P37" s="79"/>
      <c r="Q37" s="80">
        <v>45497</v>
      </c>
      <c r="R37" s="79"/>
      <c r="S37" s="79"/>
      <c r="T37" s="79"/>
      <c r="U37" s="78" t="s">
        <v>89</v>
      </c>
      <c r="V37" s="78"/>
      <c r="W37" s="78"/>
      <c r="X37" s="78"/>
      <c r="Y37" s="81" t="s">
        <v>81</v>
      </c>
      <c r="Z37" s="82"/>
      <c r="AA37" s="83"/>
      <c r="AB37" s="81" t="s">
        <v>81</v>
      </c>
      <c r="AC37" s="82"/>
      <c r="AD37" s="83"/>
      <c r="AE37" s="182" t="s">
        <v>97</v>
      </c>
      <c r="AF37" s="183"/>
      <c r="AG37" s="184"/>
      <c r="AH37" s="176" t="s">
        <v>341</v>
      </c>
      <c r="AI37" s="177"/>
      <c r="AJ37" s="177"/>
      <c r="AK37" s="177"/>
      <c r="AL37" s="177"/>
      <c r="AM37" s="177"/>
      <c r="AN37" s="178"/>
    </row>
    <row r="38" spans="1:40" x14ac:dyDescent="0.25">
      <c r="AE38" s="44" t="s">
        <v>97</v>
      </c>
      <c r="AF38" s="45"/>
      <c r="AG38" s="45"/>
    </row>
    <row r="40" spans="1:40" x14ac:dyDescent="0.25">
      <c r="A40" s="5" t="s">
        <v>92</v>
      </c>
    </row>
    <row r="42" spans="1:40" s="5" customFormat="1" ht="15" customHeight="1" x14ac:dyDescent="0.25">
      <c r="A42" s="90" t="s">
        <v>93</v>
      </c>
      <c r="B42" s="91"/>
      <c r="C42" s="91"/>
      <c r="D42" s="91"/>
      <c r="E42" s="91"/>
      <c r="F42" s="91"/>
      <c r="G42" s="91"/>
      <c r="H42" s="91"/>
      <c r="I42" s="91"/>
      <c r="J42" s="91"/>
      <c r="K42" s="91"/>
      <c r="L42" s="91"/>
      <c r="M42" s="91"/>
      <c r="N42" s="91"/>
      <c r="O42" s="91"/>
      <c r="P42" s="91"/>
      <c r="Q42" s="91"/>
      <c r="R42" s="91"/>
      <c r="S42" s="91"/>
      <c r="T42" s="91"/>
      <c r="U42" s="91"/>
      <c r="V42" s="91"/>
      <c r="W42" s="91"/>
      <c r="X42" s="91"/>
      <c r="Y42" s="91"/>
      <c r="Z42" s="91"/>
      <c r="AA42" s="91"/>
      <c r="AB42" s="91"/>
      <c r="AC42" s="23"/>
      <c r="AD42" s="23"/>
      <c r="AE42" s="23"/>
      <c r="AF42" s="23"/>
      <c r="AG42" s="23"/>
      <c r="AH42" s="23"/>
      <c r="AI42" s="23"/>
      <c r="AJ42" s="23"/>
      <c r="AK42" s="23"/>
      <c r="AL42" s="23"/>
    </row>
    <row r="43" spans="1:40" ht="29.25" customHeight="1" x14ac:dyDescent="0.25">
      <c r="A43" s="92" t="s">
        <v>94</v>
      </c>
      <c r="B43" s="92"/>
      <c r="C43" s="92"/>
      <c r="D43" s="92"/>
      <c r="E43" s="92"/>
      <c r="F43" s="92"/>
      <c r="G43" s="93" t="s">
        <v>90</v>
      </c>
      <c r="H43" s="94"/>
      <c r="I43" s="95"/>
      <c r="J43" s="96" t="s">
        <v>58</v>
      </c>
      <c r="K43" s="96"/>
      <c r="L43" s="97"/>
      <c r="M43" s="92" t="s">
        <v>59</v>
      </c>
      <c r="N43" s="92"/>
      <c r="O43" s="92"/>
      <c r="P43" s="92"/>
      <c r="Q43" s="92"/>
      <c r="R43" s="92"/>
      <c r="S43" s="92"/>
      <c r="T43" s="92"/>
      <c r="U43" s="92"/>
      <c r="V43" s="92"/>
      <c r="W43" s="92"/>
      <c r="X43" s="92"/>
      <c r="Y43" s="92"/>
      <c r="Z43" s="92"/>
      <c r="AA43" s="92"/>
      <c r="AB43" s="92"/>
      <c r="AC43" s="98"/>
      <c r="AD43" s="98"/>
      <c r="AE43" s="98"/>
      <c r="AF43" s="98"/>
      <c r="AG43" s="98"/>
      <c r="AH43" s="98"/>
      <c r="AI43" s="98"/>
      <c r="AJ43" s="98"/>
      <c r="AK43" s="98"/>
      <c r="AL43" s="98"/>
    </row>
    <row r="44" spans="1:40" s="2" customFormat="1" ht="72.75" customHeight="1" x14ac:dyDescent="0.25">
      <c r="A44" s="79" t="s">
        <v>95</v>
      </c>
      <c r="B44" s="79"/>
      <c r="C44" s="79"/>
      <c r="D44" s="79"/>
      <c r="E44" s="79"/>
      <c r="F44" s="79"/>
      <c r="G44" s="78" t="s">
        <v>81</v>
      </c>
      <c r="H44" s="78"/>
      <c r="I44" s="78"/>
      <c r="J44" s="84" t="str">
        <f>+IF(G44="SI","SI CUMPLE","NO CUMPLE")</f>
        <v>SI CUMPLE</v>
      </c>
      <c r="K44" s="84"/>
      <c r="L44" s="84"/>
      <c r="M44" s="85" t="s">
        <v>96</v>
      </c>
      <c r="N44" s="85"/>
      <c r="O44" s="85"/>
      <c r="P44" s="85"/>
      <c r="Q44" s="85"/>
      <c r="R44" s="85"/>
      <c r="S44" s="85"/>
      <c r="T44" s="85"/>
      <c r="U44" s="85"/>
      <c r="V44" s="85"/>
      <c r="W44" s="85"/>
      <c r="X44" s="85"/>
      <c r="Y44" s="85"/>
      <c r="Z44" s="85"/>
      <c r="AA44" s="85"/>
      <c r="AB44" s="85"/>
      <c r="AC44" s="86"/>
      <c r="AD44" s="86"/>
      <c r="AE44" s="86"/>
      <c r="AF44" s="86"/>
      <c r="AG44" s="86"/>
      <c r="AH44" s="86"/>
      <c r="AI44" s="86"/>
      <c r="AJ44" s="86"/>
      <c r="AK44" s="86"/>
      <c r="AL44" s="86"/>
    </row>
    <row r="45" spans="1:40" x14ac:dyDescent="0.25">
      <c r="J45" s="44" t="str">
        <f>+J44</f>
        <v>SI CUMPLE</v>
      </c>
      <c r="K45" s="45"/>
      <c r="L45" s="45"/>
    </row>
  </sheetData>
  <mergeCells count="178">
    <mergeCell ref="A44:F44"/>
    <mergeCell ref="G44:I44"/>
    <mergeCell ref="J44:L44"/>
    <mergeCell ref="M44:AB44"/>
    <mergeCell ref="AC44:AE44"/>
    <mergeCell ref="AF44:AL44"/>
    <mergeCell ref="AB33:AD33"/>
    <mergeCell ref="AE33:AG33"/>
    <mergeCell ref="AH33:AN33"/>
    <mergeCell ref="A42:AB42"/>
    <mergeCell ref="A43:F43"/>
    <mergeCell ref="G43:I43"/>
    <mergeCell ref="J43:L43"/>
    <mergeCell ref="M43:AB43"/>
    <mergeCell ref="AC43:AE43"/>
    <mergeCell ref="AF43:AL43"/>
    <mergeCell ref="A34:F34"/>
    <mergeCell ref="G34:L34"/>
    <mergeCell ref="M34:P34"/>
    <mergeCell ref="Q34:T34"/>
    <mergeCell ref="U34:X34"/>
    <mergeCell ref="Y34:AA34"/>
    <mergeCell ref="AB34:AD34"/>
    <mergeCell ref="AE34:AG34"/>
    <mergeCell ref="BK30:BL30"/>
    <mergeCell ref="AE32:AG32"/>
    <mergeCell ref="AH32:AN32"/>
    <mergeCell ref="BF32:BH32"/>
    <mergeCell ref="BI32:BR32"/>
    <mergeCell ref="A33:F33"/>
    <mergeCell ref="G33:L33"/>
    <mergeCell ref="M33:P33"/>
    <mergeCell ref="Q33:T33"/>
    <mergeCell ref="U33:X33"/>
    <mergeCell ref="Y33:AA33"/>
    <mergeCell ref="A31:AN31"/>
    <mergeCell ref="A32:F32"/>
    <mergeCell ref="G32:L32"/>
    <mergeCell ref="M32:P32"/>
    <mergeCell ref="Q32:T32"/>
    <mergeCell ref="U32:X32"/>
    <mergeCell ref="Y32:AA32"/>
    <mergeCell ref="AB32:AD32"/>
    <mergeCell ref="BR27:BX27"/>
    <mergeCell ref="AY27:BA27"/>
    <mergeCell ref="BB27:BC27"/>
    <mergeCell ref="BD27:BF27"/>
    <mergeCell ref="BG27:BI27"/>
    <mergeCell ref="BM27:BN27"/>
    <mergeCell ref="BO27:BQ27"/>
    <mergeCell ref="AI27:AM27"/>
    <mergeCell ref="AN27:AR27"/>
    <mergeCell ref="AS27:AU27"/>
    <mergeCell ref="AV27:AX27"/>
    <mergeCell ref="A27:F27"/>
    <mergeCell ref="G27:I27"/>
    <mergeCell ref="J27:L27"/>
    <mergeCell ref="M27:P27"/>
    <mergeCell ref="Q27:S27"/>
    <mergeCell ref="T27:X27"/>
    <mergeCell ref="AN26:AR26"/>
    <mergeCell ref="AS26:AU26"/>
    <mergeCell ref="AV26:AX26"/>
    <mergeCell ref="Y27:AC27"/>
    <mergeCell ref="AD27:AH27"/>
    <mergeCell ref="A25:BU25"/>
    <mergeCell ref="A26:F26"/>
    <mergeCell ref="G26:I26"/>
    <mergeCell ref="J26:L26"/>
    <mergeCell ref="M26:P26"/>
    <mergeCell ref="Q26:S26"/>
    <mergeCell ref="T26:X26"/>
    <mergeCell ref="Y26:AC26"/>
    <mergeCell ref="AD26:AH26"/>
    <mergeCell ref="AI26:AM26"/>
    <mergeCell ref="BG26:BI26"/>
    <mergeCell ref="BM26:BN26"/>
    <mergeCell ref="BO26:BQ26"/>
    <mergeCell ref="BR26:BX26"/>
    <mergeCell ref="AY26:BA26"/>
    <mergeCell ref="BB26:BC26"/>
    <mergeCell ref="BD26:BF26"/>
    <mergeCell ref="AX19:AZ19"/>
    <mergeCell ref="BA19:BC19"/>
    <mergeCell ref="BD19:BF19"/>
    <mergeCell ref="BG19:BI19"/>
    <mergeCell ref="BJ19:BU19"/>
    <mergeCell ref="AR21:AT21"/>
    <mergeCell ref="AU21:AW21"/>
    <mergeCell ref="W19:AH19"/>
    <mergeCell ref="AI19:AK19"/>
    <mergeCell ref="AL19:AN19"/>
    <mergeCell ref="AO19:AQ19"/>
    <mergeCell ref="AR19:AT19"/>
    <mergeCell ref="AU19:AW19"/>
    <mergeCell ref="AR20:AT20"/>
    <mergeCell ref="AU20:AW20"/>
    <mergeCell ref="AX20:AZ20"/>
    <mergeCell ref="BA20:BC20"/>
    <mergeCell ref="BD20:BF20"/>
    <mergeCell ref="BG20:BI20"/>
    <mergeCell ref="BJ20:BU20"/>
    <mergeCell ref="A19:C19"/>
    <mergeCell ref="D19:F19"/>
    <mergeCell ref="G19:P19"/>
    <mergeCell ref="Q19:S19"/>
    <mergeCell ref="T19:V19"/>
    <mergeCell ref="W18:AH18"/>
    <mergeCell ref="AI18:AK18"/>
    <mergeCell ref="AL18:AN18"/>
    <mergeCell ref="AO18:AQ18"/>
    <mergeCell ref="A13:F13"/>
    <mergeCell ref="G13:T13"/>
    <mergeCell ref="G14:T14"/>
    <mergeCell ref="AV16:AX16"/>
    <mergeCell ref="A17:BU17"/>
    <mergeCell ref="A18:C18"/>
    <mergeCell ref="D18:F18"/>
    <mergeCell ref="G18:P18"/>
    <mergeCell ref="Q18:S18"/>
    <mergeCell ref="T18:V18"/>
    <mergeCell ref="AX18:AZ18"/>
    <mergeCell ref="BA18:BC18"/>
    <mergeCell ref="BD18:BF18"/>
    <mergeCell ref="BG18:BI18"/>
    <mergeCell ref="BJ18:BU18"/>
    <mergeCell ref="AR18:AT18"/>
    <mergeCell ref="AU18:AW18"/>
    <mergeCell ref="A10:F10"/>
    <mergeCell ref="G10:T10"/>
    <mergeCell ref="A11:F11"/>
    <mergeCell ref="G11:T11"/>
    <mergeCell ref="A12:F12"/>
    <mergeCell ref="G12:T12"/>
    <mergeCell ref="A2:B2"/>
    <mergeCell ref="C2:BU2"/>
    <mergeCell ref="A3:B3"/>
    <mergeCell ref="C3:BU3"/>
    <mergeCell ref="A4:B4"/>
    <mergeCell ref="A9:F9"/>
    <mergeCell ref="G9:T9"/>
    <mergeCell ref="A20:C20"/>
    <mergeCell ref="D20:F20"/>
    <mergeCell ref="G20:P20"/>
    <mergeCell ref="Q20:S20"/>
    <mergeCell ref="T20:V20"/>
    <mergeCell ref="W20:AH20"/>
    <mergeCell ref="AI20:AK20"/>
    <mergeCell ref="AL20:AN20"/>
    <mergeCell ref="AO20:AQ20"/>
    <mergeCell ref="AH34:AN34"/>
    <mergeCell ref="A35:F35"/>
    <mergeCell ref="G35:L35"/>
    <mergeCell ref="M35:P35"/>
    <mergeCell ref="Q35:T35"/>
    <mergeCell ref="U35:X35"/>
    <mergeCell ref="Y35:AA35"/>
    <mergeCell ref="AB35:AD35"/>
    <mergeCell ref="AE35:AG35"/>
    <mergeCell ref="AH35:AN35"/>
    <mergeCell ref="A36:F36"/>
    <mergeCell ref="G36:L36"/>
    <mergeCell ref="M36:P36"/>
    <mergeCell ref="Q36:T36"/>
    <mergeCell ref="U36:X36"/>
    <mergeCell ref="Y36:AA36"/>
    <mergeCell ref="AB36:AD36"/>
    <mergeCell ref="AE36:AG36"/>
    <mergeCell ref="AH36:AN36"/>
    <mergeCell ref="A37:F37"/>
    <mergeCell ref="G37:L37"/>
    <mergeCell ref="M37:P37"/>
    <mergeCell ref="Q37:T37"/>
    <mergeCell ref="U37:X37"/>
    <mergeCell ref="Y37:AA37"/>
    <mergeCell ref="AB37:AD37"/>
    <mergeCell ref="AE37:AG37"/>
    <mergeCell ref="AH37:AN37"/>
  </mergeCells>
  <conditionalFormatting sqref="AE33:AG38">
    <cfRule type="cellIs" dxfId="105" priority="5" operator="equal">
      <formula>"NO CUMPLE"</formula>
    </cfRule>
    <cfRule type="cellIs" dxfId="104" priority="6" operator="equal">
      <formula>"SI CUMPLE"</formula>
    </cfRule>
  </conditionalFormatting>
  <conditionalFormatting sqref="AF44:AL44">
    <cfRule type="cellIs" dxfId="103" priority="1" operator="equal">
      <formula>"NO CUMPLE"</formula>
    </cfRule>
    <cfRule type="cellIs" dxfId="102" priority="2" operator="equal">
      <formula>"SI CUMPLE"</formula>
    </cfRule>
  </conditionalFormatting>
  <conditionalFormatting sqref="BG19:BG21">
    <cfRule type="cellIs" dxfId="101" priority="13" operator="equal">
      <formula>"SI CUMPLE"</formula>
    </cfRule>
    <cfRule type="cellIs" dxfId="100" priority="14" operator="equal">
      <formula>"NO CUMPLE"</formula>
    </cfRule>
  </conditionalFormatting>
  <conditionalFormatting sqref="BO27:BO28 J44:L45">
    <cfRule type="cellIs" dxfId="99" priority="3" operator="equal">
      <formula>"NO CUMPLE"</formula>
    </cfRule>
    <cfRule type="cellIs" dxfId="98" priority="4" operator="equal">
      <formula>"SI CUMPLE"</formula>
    </cfRule>
  </conditionalFormatting>
  <pageMargins left="0.7" right="0.7" top="0.75" bottom="0.75" header="0.3" footer="0.3"/>
  <pageSetup orientation="portrait" r:id="rId1"/>
  <extLst>
    <ext xmlns:x14="http://schemas.microsoft.com/office/spreadsheetml/2009/9/main" uri="{CCE6A557-97BC-4b89-ADB6-D9C93CAAB3DF}">
      <x14:dataValidations xmlns:xm="http://schemas.microsoft.com/office/excel/2006/main" count="5">
        <x14:dataValidation type="list" allowBlank="1" showInputMessage="1" showErrorMessage="1" xr:uid="{5948F19E-2782-4D52-8F83-4C898B0F1134}">
          <x14:formula1>
            <xm:f>'LISTA '!$A$1:$A$2</xm:f>
          </x14:formula1>
          <xm:sqref>AI19:AK20</xm:sqref>
        </x14:dataValidation>
        <x14:dataValidation type="list" allowBlank="1" showInputMessage="1" showErrorMessage="1" xr:uid="{E971A40E-D1AC-4FB5-B208-B971603EE9F6}">
          <x14:formula1>
            <xm:f>'LISTA '!$C$1:$C$3</xm:f>
          </x14:formula1>
          <xm:sqref>Y27 G12:T12 AY27 AO19:AQ20</xm:sqref>
        </x14:dataValidation>
        <x14:dataValidation type="list" allowBlank="1" showInputMessage="1" showErrorMessage="1" xr:uid="{30AD6737-16D1-44DA-B24E-5A1B047C8B33}">
          <x14:formula1>
            <xm:f>'LISTA '!$C$1:$C$2</xm:f>
          </x14:formula1>
          <xm:sqref>G27 J27 BA19:BF20 AL19:AN20 AD27 G44:I44 AN27:AS27 BB27:BC27 G14 AV27 Y33:AD37</xm:sqref>
        </x14:dataValidation>
        <x14:dataValidation type="list" allowBlank="1" showInputMessage="1" showErrorMessage="1" xr:uid="{67454C99-79C2-4736-87F5-EE384C6DF387}">
          <x14:formula1>
            <xm:f>'LISTA '!$E$1:$E$2</xm:f>
          </x14:formula1>
          <xm:sqref>A33:F37</xm:sqref>
        </x14:dataValidation>
        <x14:dataValidation type="list" allowBlank="1" showInputMessage="1" showErrorMessage="1" xr:uid="{AF457E40-6AA6-4C91-B0B0-66F601104471}">
          <x14:formula1>
            <xm:f>'LISTA '!$G$1:$G$4</xm:f>
          </x14:formula1>
          <xm:sqref>G33:L37</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D84DA-2408-4FB3-93C2-DF6FB0B07D53}">
  <sheetPr>
    <tabColor theme="5"/>
  </sheetPr>
  <dimension ref="A2:BX43"/>
  <sheetViews>
    <sheetView showGridLines="0" topLeftCell="C3" zoomScale="55" zoomScaleNormal="55" workbookViewId="0">
      <selection activeCell="BJ19" sqref="BJ19:BU19"/>
    </sheetView>
  </sheetViews>
  <sheetFormatPr baseColWidth="10" defaultColWidth="5.7109375" defaultRowHeight="15" x14ac:dyDescent="0.25"/>
  <cols>
    <col min="10" max="10" width="12.42578125" customWidth="1"/>
    <col min="31" max="31" width="14.42578125" customWidth="1"/>
    <col min="40" max="40" width="25.7109375" customWidth="1"/>
    <col min="41" max="41" width="6.42578125" customWidth="1"/>
    <col min="42" max="42" width="7.85546875" customWidth="1"/>
    <col min="43" max="43" width="9" customWidth="1"/>
    <col min="44" max="44" width="7.85546875" customWidth="1"/>
    <col min="59" max="59" width="11.5703125" customWidth="1"/>
    <col min="67" max="67" width="12.7109375" customWidth="1"/>
    <col min="76" max="76" width="11.42578125" customWidth="1"/>
  </cols>
  <sheetData>
    <row r="2" spans="1:73" ht="32.25" customHeight="1" x14ac:dyDescent="0.25">
      <c r="A2" s="151" t="s">
        <v>21</v>
      </c>
      <c r="B2" s="151"/>
      <c r="C2" s="152" t="s">
        <v>22</v>
      </c>
      <c r="D2" s="152"/>
      <c r="E2" s="152"/>
      <c r="F2" s="152"/>
      <c r="G2" s="152"/>
      <c r="H2" s="152"/>
      <c r="I2" s="152"/>
      <c r="J2" s="152"/>
      <c r="K2" s="152"/>
      <c r="L2" s="152"/>
      <c r="M2" s="152"/>
      <c r="N2" s="152"/>
      <c r="O2" s="152"/>
      <c r="P2" s="152"/>
      <c r="Q2" s="152"/>
      <c r="R2" s="152"/>
      <c r="S2" s="152"/>
      <c r="T2" s="152"/>
      <c r="U2" s="152"/>
      <c r="V2" s="152"/>
      <c r="W2" s="152"/>
      <c r="X2" s="152"/>
      <c r="Y2" s="152"/>
      <c r="Z2" s="152"/>
      <c r="AA2" s="152"/>
      <c r="AB2" s="152"/>
      <c r="AC2" s="152"/>
      <c r="AD2" s="152"/>
      <c r="AE2" s="152"/>
      <c r="AF2" s="152"/>
      <c r="AG2" s="152"/>
      <c r="AH2" s="152"/>
      <c r="AI2" s="152"/>
      <c r="AJ2" s="152"/>
      <c r="AK2" s="152"/>
      <c r="AL2" s="152"/>
      <c r="AM2" s="152"/>
      <c r="AN2" s="152"/>
      <c r="AO2" s="152"/>
      <c r="AP2" s="152"/>
      <c r="AQ2" s="152"/>
      <c r="AR2" s="152"/>
      <c r="AS2" s="152"/>
      <c r="AT2" s="152"/>
      <c r="AU2" s="152"/>
      <c r="AV2" s="152"/>
      <c r="AW2" s="152"/>
      <c r="AX2" s="152"/>
      <c r="AY2" s="152"/>
      <c r="AZ2" s="152"/>
      <c r="BA2" s="152"/>
      <c r="BB2" s="152"/>
      <c r="BC2" s="152"/>
      <c r="BD2" s="152"/>
      <c r="BE2" s="152"/>
      <c r="BF2" s="152"/>
      <c r="BG2" s="152"/>
      <c r="BH2" s="152"/>
      <c r="BI2" s="152"/>
      <c r="BJ2" s="152"/>
      <c r="BK2" s="152"/>
      <c r="BL2" s="152"/>
      <c r="BM2" s="152"/>
      <c r="BN2" s="152"/>
      <c r="BO2" s="152"/>
      <c r="BP2" s="152"/>
      <c r="BQ2" s="152"/>
      <c r="BR2" s="152"/>
      <c r="BS2" s="152"/>
      <c r="BT2" s="152"/>
      <c r="BU2" s="152"/>
    </row>
    <row r="3" spans="1:73" x14ac:dyDescent="0.25">
      <c r="A3" s="153" t="s">
        <v>23</v>
      </c>
      <c r="B3" s="154"/>
      <c r="C3" s="155" t="s">
        <v>24</v>
      </c>
      <c r="D3" s="155"/>
      <c r="E3" s="155"/>
      <c r="F3" s="155"/>
      <c r="G3" s="155"/>
      <c r="H3" s="155"/>
      <c r="I3" s="155"/>
      <c r="J3" s="155"/>
      <c r="K3" s="155"/>
      <c r="L3" s="155"/>
      <c r="M3" s="155"/>
      <c r="N3" s="155"/>
      <c r="O3" s="155"/>
      <c r="P3" s="155"/>
      <c r="Q3" s="155"/>
      <c r="R3" s="155"/>
      <c r="S3" s="155"/>
      <c r="T3" s="155"/>
      <c r="U3" s="155"/>
      <c r="V3" s="155"/>
      <c r="W3" s="155"/>
      <c r="X3" s="155"/>
      <c r="Y3" s="155"/>
      <c r="Z3" s="155"/>
      <c r="AA3" s="155"/>
      <c r="AB3" s="155"/>
      <c r="AC3" s="155"/>
      <c r="AD3" s="155"/>
      <c r="AE3" s="155"/>
      <c r="AF3" s="155"/>
      <c r="AG3" s="155"/>
      <c r="AH3" s="155"/>
      <c r="AI3" s="155"/>
      <c r="AJ3" s="155"/>
      <c r="AK3" s="155"/>
      <c r="AL3" s="155"/>
      <c r="AM3" s="155"/>
      <c r="AN3" s="155"/>
      <c r="AO3" s="155"/>
      <c r="AP3" s="155"/>
      <c r="AQ3" s="155"/>
      <c r="AR3" s="155"/>
      <c r="AS3" s="155"/>
      <c r="AT3" s="155"/>
      <c r="AU3" s="155"/>
      <c r="AV3" s="155"/>
      <c r="AW3" s="155"/>
      <c r="AX3" s="155"/>
      <c r="AY3" s="155"/>
      <c r="AZ3" s="155"/>
      <c r="BA3" s="155"/>
      <c r="BB3" s="155"/>
      <c r="BC3" s="155"/>
      <c r="BD3" s="155"/>
      <c r="BE3" s="155"/>
      <c r="BF3" s="155"/>
      <c r="BG3" s="155"/>
      <c r="BH3" s="155"/>
      <c r="BI3" s="155"/>
      <c r="BJ3" s="155"/>
      <c r="BK3" s="155"/>
      <c r="BL3" s="155"/>
      <c r="BM3" s="155"/>
      <c r="BN3" s="155"/>
      <c r="BO3" s="155"/>
      <c r="BP3" s="155"/>
      <c r="BQ3" s="155"/>
      <c r="BR3" s="155"/>
      <c r="BS3" s="155"/>
      <c r="BT3" s="155"/>
      <c r="BU3" s="155"/>
    </row>
    <row r="4" spans="1:73" s="5" customFormat="1" x14ac:dyDescent="0.25">
      <c r="A4" s="153" t="s">
        <v>25</v>
      </c>
      <c r="B4" s="156"/>
      <c r="C4" s="24" t="s">
        <v>26</v>
      </c>
      <c r="D4" s="24"/>
      <c r="E4" s="24"/>
      <c r="F4" s="24"/>
      <c r="G4" s="24"/>
      <c r="H4" s="24"/>
      <c r="I4" s="24"/>
      <c r="J4" s="24"/>
      <c r="K4" s="24"/>
      <c r="L4" s="24"/>
      <c r="M4" s="24"/>
      <c r="N4" s="24"/>
      <c r="O4" s="24"/>
      <c r="P4" s="24"/>
      <c r="Q4" s="24"/>
      <c r="R4" s="24"/>
      <c r="S4" s="24" t="s">
        <v>27</v>
      </c>
      <c r="T4" s="24"/>
      <c r="U4" s="24"/>
      <c r="V4" s="24"/>
      <c r="W4" s="24"/>
      <c r="X4" s="24"/>
      <c r="Y4" s="24"/>
      <c r="Z4" s="24"/>
      <c r="AA4" s="24"/>
      <c r="AB4" s="24"/>
      <c r="AC4" s="24"/>
      <c r="AD4" s="24"/>
      <c r="AE4" s="24"/>
      <c r="AF4" s="24"/>
      <c r="AG4" s="24"/>
      <c r="AH4" s="24" t="s">
        <v>28</v>
      </c>
      <c r="AI4" s="24"/>
      <c r="AJ4" s="24"/>
      <c r="AK4" s="24"/>
      <c r="AL4" s="24"/>
      <c r="AM4" s="24"/>
      <c r="AN4" s="24"/>
      <c r="AO4" s="24"/>
      <c r="AP4" s="24"/>
      <c r="AQ4" s="24"/>
      <c r="AR4" s="24"/>
      <c r="AS4" s="24"/>
      <c r="AT4" s="24"/>
      <c r="AU4" s="24"/>
      <c r="AV4" s="24"/>
      <c r="AW4" s="24"/>
      <c r="AX4" s="24"/>
      <c r="AY4" s="24"/>
      <c r="AZ4" s="24"/>
      <c r="BA4" s="24"/>
      <c r="BB4" s="24"/>
      <c r="BC4" s="24"/>
      <c r="BD4" s="24"/>
      <c r="BE4" s="24"/>
      <c r="BF4" s="24"/>
      <c r="BG4" s="24"/>
      <c r="BH4" s="24"/>
      <c r="BI4" s="24"/>
      <c r="BJ4" s="24"/>
      <c r="BK4" s="24"/>
      <c r="BL4" s="24"/>
      <c r="BM4" s="24"/>
      <c r="BN4" s="24"/>
      <c r="BO4" s="24"/>
      <c r="BP4" s="24"/>
      <c r="BQ4" s="24"/>
      <c r="BR4" s="24"/>
      <c r="BS4" s="24"/>
      <c r="BT4" s="24"/>
      <c r="BU4" s="25"/>
    </row>
    <row r="5" spans="1:73" s="5" customFormat="1" x14ac:dyDescent="0.25">
      <c r="A5" s="26"/>
      <c r="C5" s="5" t="s">
        <v>29</v>
      </c>
      <c r="S5" s="5" t="s">
        <v>30</v>
      </c>
      <c r="AH5" s="5" t="s">
        <v>31</v>
      </c>
      <c r="BU5" s="27"/>
    </row>
    <row r="6" spans="1:73" s="5" customFormat="1" x14ac:dyDescent="0.25">
      <c r="A6" s="26"/>
      <c r="C6" s="5" t="s">
        <v>32</v>
      </c>
      <c r="S6" s="5" t="s">
        <v>33</v>
      </c>
      <c r="AH6" s="5" t="s">
        <v>34</v>
      </c>
      <c r="BU6" s="27"/>
    </row>
    <row r="7" spans="1:73" x14ac:dyDescent="0.25">
      <c r="A7" s="13"/>
      <c r="B7" s="6"/>
      <c r="C7" s="6"/>
      <c r="D7" s="6"/>
      <c r="E7" s="6"/>
      <c r="F7" s="6"/>
      <c r="G7" s="6"/>
      <c r="H7" s="6"/>
      <c r="I7" s="6"/>
      <c r="J7" s="6"/>
      <c r="K7" s="6"/>
      <c r="L7" s="6"/>
      <c r="M7" s="6"/>
      <c r="N7" s="6"/>
      <c r="O7" s="6"/>
      <c r="P7" s="6"/>
      <c r="Q7" s="6"/>
      <c r="R7" s="6"/>
      <c r="S7" s="6"/>
      <c r="T7" s="6"/>
      <c r="U7" s="6"/>
      <c r="V7" s="6"/>
      <c r="W7" s="6"/>
      <c r="X7" s="6"/>
      <c r="Y7" s="6"/>
      <c r="Z7" s="6"/>
      <c r="AA7" s="6"/>
      <c r="AB7" s="6"/>
      <c r="AC7" s="6"/>
      <c r="AD7" s="6"/>
      <c r="AE7" s="6"/>
      <c r="AF7" s="6"/>
      <c r="AG7" s="6"/>
      <c r="AH7" s="28" t="s">
        <v>35</v>
      </c>
      <c r="AI7" s="6"/>
      <c r="AJ7" s="6"/>
      <c r="AK7" s="6"/>
      <c r="AL7" s="6"/>
      <c r="AM7" s="6"/>
      <c r="AN7" s="6"/>
      <c r="AO7" s="6"/>
      <c r="AP7" s="6"/>
      <c r="AQ7" s="6"/>
      <c r="AR7" s="6"/>
      <c r="AS7" s="6"/>
      <c r="AT7" s="6"/>
      <c r="AU7" s="6"/>
      <c r="AV7" s="6"/>
      <c r="AW7" s="6"/>
      <c r="AX7" s="6"/>
      <c r="AY7" s="6"/>
      <c r="AZ7" s="6"/>
      <c r="BA7" s="6"/>
      <c r="BB7" s="6"/>
      <c r="BC7" s="6"/>
      <c r="BD7" s="6"/>
      <c r="BE7" s="6"/>
      <c r="BF7" s="6"/>
      <c r="BG7" s="6"/>
      <c r="BH7" s="6"/>
      <c r="BI7" s="6"/>
      <c r="BJ7" s="6"/>
      <c r="BK7" s="6"/>
      <c r="BL7" s="6"/>
      <c r="BM7" s="6"/>
      <c r="BN7" s="6"/>
      <c r="BO7" s="6"/>
      <c r="BP7" s="6"/>
      <c r="BQ7" s="6"/>
      <c r="BR7" s="6"/>
      <c r="BS7" s="6"/>
      <c r="BT7" s="6"/>
      <c r="BU7" s="14"/>
    </row>
    <row r="9" spans="1:73" x14ac:dyDescent="0.25">
      <c r="A9" s="145" t="s">
        <v>36</v>
      </c>
      <c r="B9" s="145"/>
      <c r="C9" s="145"/>
      <c r="D9" s="145"/>
      <c r="E9" s="145"/>
      <c r="F9" s="145"/>
      <c r="G9" s="157" t="s">
        <v>342</v>
      </c>
      <c r="H9" s="157"/>
      <c r="I9" s="157"/>
      <c r="J9" s="157"/>
      <c r="K9" s="157"/>
      <c r="L9" s="157"/>
      <c r="M9" s="157"/>
      <c r="N9" s="157"/>
      <c r="O9" s="157"/>
      <c r="P9" s="157"/>
      <c r="Q9" s="157"/>
      <c r="R9" s="157"/>
      <c r="S9" s="157"/>
      <c r="T9" s="157"/>
    </row>
    <row r="10" spans="1:73" x14ac:dyDescent="0.25">
      <c r="A10" s="145" t="s">
        <v>37</v>
      </c>
      <c r="B10" s="145"/>
      <c r="C10" s="145"/>
      <c r="D10" s="145"/>
      <c r="E10" s="145"/>
      <c r="F10" s="145"/>
      <c r="G10" s="117" t="s">
        <v>343</v>
      </c>
      <c r="H10" s="117"/>
      <c r="I10" s="117"/>
      <c r="J10" s="117"/>
      <c r="K10" s="117"/>
      <c r="L10" s="117"/>
      <c r="M10" s="117"/>
      <c r="N10" s="117"/>
      <c r="O10" s="117"/>
      <c r="P10" s="117"/>
      <c r="Q10" s="117"/>
      <c r="R10" s="117"/>
      <c r="S10" s="117"/>
      <c r="T10" s="117"/>
    </row>
    <row r="11" spans="1:73" x14ac:dyDescent="0.25">
      <c r="A11" s="145" t="s">
        <v>38</v>
      </c>
      <c r="B11" s="145"/>
      <c r="C11" s="145"/>
      <c r="D11" s="145"/>
      <c r="E11" s="145"/>
      <c r="F11" s="145"/>
      <c r="G11" s="149" t="s">
        <v>344</v>
      </c>
      <c r="H11" s="117"/>
      <c r="I11" s="117"/>
      <c r="J11" s="117"/>
      <c r="K11" s="117"/>
      <c r="L11" s="117"/>
      <c r="M11" s="117"/>
      <c r="N11" s="117"/>
      <c r="O11" s="117"/>
      <c r="P11" s="117"/>
      <c r="Q11" s="117"/>
      <c r="R11" s="117"/>
      <c r="S11" s="117"/>
      <c r="T11" s="117"/>
    </row>
    <row r="12" spans="1:73" ht="15.75" customHeight="1" x14ac:dyDescent="0.25">
      <c r="A12" s="145" t="s">
        <v>39</v>
      </c>
      <c r="B12" s="145"/>
      <c r="C12" s="145"/>
      <c r="D12" s="145"/>
      <c r="E12" s="145"/>
      <c r="F12" s="145"/>
      <c r="G12" s="150" t="s">
        <v>81</v>
      </c>
      <c r="H12" s="150"/>
      <c r="I12" s="150"/>
      <c r="J12" s="150"/>
      <c r="K12" s="150"/>
      <c r="L12" s="150"/>
      <c r="M12" s="150"/>
      <c r="N12" s="150"/>
      <c r="O12" s="150"/>
      <c r="P12" s="150"/>
      <c r="Q12" s="150"/>
      <c r="R12" s="150"/>
      <c r="S12" s="150"/>
      <c r="T12" s="150"/>
    </row>
    <row r="13" spans="1:73" x14ac:dyDescent="0.25">
      <c r="A13" s="145" t="s">
        <v>41</v>
      </c>
      <c r="B13" s="145"/>
      <c r="C13" s="145"/>
      <c r="D13" s="145"/>
      <c r="E13" s="145"/>
      <c r="F13" s="145"/>
      <c r="G13" s="146">
        <v>252.71</v>
      </c>
      <c r="H13" s="146"/>
      <c r="I13" s="146"/>
      <c r="J13" s="146"/>
      <c r="K13" s="146"/>
      <c r="L13" s="146"/>
      <c r="M13" s="146"/>
      <c r="N13" s="146"/>
      <c r="O13" s="146"/>
      <c r="P13" s="146"/>
      <c r="Q13" s="146"/>
      <c r="R13" s="146"/>
      <c r="S13" s="146"/>
      <c r="T13" s="146"/>
    </row>
    <row r="14" spans="1:73" ht="15.75" customHeight="1" x14ac:dyDescent="0.25">
      <c r="A14" s="4"/>
      <c r="B14" s="4"/>
      <c r="C14" s="4"/>
      <c r="D14" s="4"/>
      <c r="E14" s="4"/>
      <c r="F14" s="4"/>
      <c r="G14" s="147"/>
      <c r="H14" s="147"/>
      <c r="I14" s="147"/>
      <c r="J14" s="147"/>
      <c r="K14" s="147"/>
      <c r="L14" s="147"/>
      <c r="M14" s="147"/>
      <c r="N14" s="147"/>
      <c r="O14" s="147"/>
      <c r="P14" s="147"/>
      <c r="Q14" s="147"/>
      <c r="R14" s="147"/>
      <c r="S14" s="147"/>
      <c r="T14" s="147"/>
    </row>
    <row r="15" spans="1:73" x14ac:dyDescent="0.25">
      <c r="A15" s="5" t="s">
        <v>42</v>
      </c>
    </row>
    <row r="16" spans="1:73" x14ac:dyDescent="0.25">
      <c r="AV16" s="79"/>
      <c r="AW16" s="78"/>
      <c r="AX16" s="78"/>
    </row>
    <row r="17" spans="1:76" s="5" customFormat="1" ht="15" customHeight="1" x14ac:dyDescent="0.25">
      <c r="A17" s="90" t="s">
        <v>43</v>
      </c>
      <c r="B17" s="91"/>
      <c r="C17" s="91"/>
      <c r="D17" s="91"/>
      <c r="E17" s="91"/>
      <c r="F17" s="91"/>
      <c r="G17" s="91"/>
      <c r="H17" s="91"/>
      <c r="I17" s="91"/>
      <c r="J17" s="91"/>
      <c r="K17" s="91"/>
      <c r="L17" s="91"/>
      <c r="M17" s="91"/>
      <c r="N17" s="91"/>
      <c r="O17" s="91"/>
      <c r="P17" s="91"/>
      <c r="Q17" s="91"/>
      <c r="R17" s="91"/>
      <c r="S17" s="91"/>
      <c r="T17" s="91"/>
      <c r="U17" s="91"/>
      <c r="V17" s="91"/>
      <c r="W17" s="91"/>
      <c r="X17" s="91"/>
      <c r="Y17" s="91"/>
      <c r="Z17" s="91"/>
      <c r="AA17" s="91"/>
      <c r="AB17" s="91"/>
      <c r="AC17" s="91"/>
      <c r="AD17" s="91"/>
      <c r="AE17" s="91"/>
      <c r="AF17" s="91"/>
      <c r="AG17" s="91"/>
      <c r="AH17" s="91"/>
      <c r="AI17" s="91"/>
      <c r="AJ17" s="91"/>
      <c r="AK17" s="91"/>
      <c r="AL17" s="91"/>
      <c r="AM17" s="91"/>
      <c r="AN17" s="91"/>
      <c r="AO17" s="91"/>
      <c r="AP17" s="91"/>
      <c r="AQ17" s="91"/>
      <c r="AR17" s="91"/>
      <c r="AS17" s="91"/>
      <c r="AT17" s="91"/>
      <c r="AU17" s="91"/>
      <c r="AV17" s="91"/>
      <c r="AW17" s="91"/>
      <c r="AX17" s="91"/>
      <c r="AY17" s="91"/>
      <c r="AZ17" s="91"/>
      <c r="BA17" s="91"/>
      <c r="BB17" s="91"/>
      <c r="BC17" s="91"/>
      <c r="BD17" s="91"/>
      <c r="BE17" s="91"/>
      <c r="BF17" s="91"/>
      <c r="BG17" s="91"/>
      <c r="BH17" s="91"/>
      <c r="BI17" s="91"/>
      <c r="BJ17" s="91"/>
      <c r="BK17" s="91"/>
      <c r="BL17" s="91"/>
      <c r="BM17" s="91"/>
      <c r="BN17" s="91"/>
      <c r="BO17" s="91"/>
      <c r="BP17" s="91"/>
      <c r="BQ17" s="91"/>
      <c r="BR17" s="91"/>
      <c r="BS17" s="91"/>
      <c r="BT17" s="91"/>
      <c r="BU17" s="91"/>
    </row>
    <row r="18" spans="1:76" s="15" customFormat="1" ht="55.5" customHeight="1" x14ac:dyDescent="0.25">
      <c r="A18" s="93" t="s">
        <v>130</v>
      </c>
      <c r="B18" s="94"/>
      <c r="C18" s="95"/>
      <c r="D18" s="96" t="s">
        <v>45</v>
      </c>
      <c r="E18" s="96"/>
      <c r="F18" s="96"/>
      <c r="G18" s="96" t="s">
        <v>46</v>
      </c>
      <c r="H18" s="96"/>
      <c r="I18" s="96"/>
      <c r="J18" s="96"/>
      <c r="K18" s="96"/>
      <c r="L18" s="96"/>
      <c r="M18" s="96"/>
      <c r="N18" s="96"/>
      <c r="O18" s="96"/>
      <c r="P18" s="96"/>
      <c r="Q18" s="96" t="s">
        <v>47</v>
      </c>
      <c r="R18" s="96"/>
      <c r="S18" s="96"/>
      <c r="T18" s="96" t="s">
        <v>48</v>
      </c>
      <c r="U18" s="96"/>
      <c r="V18" s="96"/>
      <c r="W18" s="92" t="s">
        <v>329</v>
      </c>
      <c r="X18" s="92"/>
      <c r="Y18" s="92"/>
      <c r="Z18" s="92"/>
      <c r="AA18" s="92"/>
      <c r="AB18" s="92"/>
      <c r="AC18" s="92"/>
      <c r="AD18" s="92"/>
      <c r="AE18" s="92"/>
      <c r="AF18" s="92"/>
      <c r="AG18" s="92"/>
      <c r="AH18" s="92"/>
      <c r="AI18" s="92" t="s">
        <v>50</v>
      </c>
      <c r="AJ18" s="92"/>
      <c r="AK18" s="92"/>
      <c r="AL18" s="93" t="s">
        <v>51</v>
      </c>
      <c r="AM18" s="94"/>
      <c r="AN18" s="95"/>
      <c r="AO18" s="130" t="s">
        <v>52</v>
      </c>
      <c r="AP18" s="130"/>
      <c r="AQ18" s="130"/>
      <c r="AR18" s="130" t="s">
        <v>53</v>
      </c>
      <c r="AS18" s="130"/>
      <c r="AT18" s="130"/>
      <c r="AU18" s="130" t="s">
        <v>54</v>
      </c>
      <c r="AV18" s="130"/>
      <c r="AW18" s="130"/>
      <c r="AX18" s="130" t="s">
        <v>125</v>
      </c>
      <c r="AY18" s="130"/>
      <c r="AZ18" s="130"/>
      <c r="BA18" s="131" t="s">
        <v>56</v>
      </c>
      <c r="BB18" s="148"/>
      <c r="BC18" s="132"/>
      <c r="BD18" s="130" t="s">
        <v>57</v>
      </c>
      <c r="BE18" s="130"/>
      <c r="BF18" s="130"/>
      <c r="BG18" s="96" t="s">
        <v>58</v>
      </c>
      <c r="BH18" s="96"/>
      <c r="BI18" s="96"/>
      <c r="BJ18" s="96" t="s">
        <v>59</v>
      </c>
      <c r="BK18" s="96"/>
      <c r="BL18" s="96"/>
      <c r="BM18" s="96"/>
      <c r="BN18" s="96"/>
      <c r="BO18" s="96"/>
      <c r="BP18" s="96"/>
      <c r="BQ18" s="96"/>
      <c r="BR18" s="96"/>
      <c r="BS18" s="96"/>
      <c r="BT18" s="96"/>
      <c r="BU18" s="96"/>
    </row>
    <row r="19" spans="1:76" ht="171.75" customHeight="1" x14ac:dyDescent="0.25">
      <c r="A19" s="78" t="s">
        <v>346</v>
      </c>
      <c r="B19" s="78"/>
      <c r="C19" s="78"/>
      <c r="D19" s="80" t="s">
        <v>348</v>
      </c>
      <c r="E19" s="79"/>
      <c r="F19" s="79"/>
      <c r="G19" s="78" t="s">
        <v>345</v>
      </c>
      <c r="H19" s="78"/>
      <c r="I19" s="78"/>
      <c r="J19" s="78"/>
      <c r="K19" s="78"/>
      <c r="L19" s="78"/>
      <c r="M19" s="78"/>
      <c r="N19" s="78"/>
      <c r="O19" s="78"/>
      <c r="P19" s="78"/>
      <c r="Q19" s="80" t="s">
        <v>348</v>
      </c>
      <c r="R19" s="79"/>
      <c r="S19" s="79"/>
      <c r="T19" s="80" t="s">
        <v>348</v>
      </c>
      <c r="U19" s="79"/>
      <c r="V19" s="79"/>
      <c r="W19" s="79" t="s">
        <v>347</v>
      </c>
      <c r="X19" s="79"/>
      <c r="Y19" s="79"/>
      <c r="Z19" s="79"/>
      <c r="AA19" s="79"/>
      <c r="AB19" s="79"/>
      <c r="AC19" s="79"/>
      <c r="AD19" s="79"/>
      <c r="AE19" s="79"/>
      <c r="AF19" s="79"/>
      <c r="AG19" s="79"/>
      <c r="AH19" s="79"/>
      <c r="AI19" s="78" t="s">
        <v>99</v>
      </c>
      <c r="AJ19" s="78"/>
      <c r="AK19" s="78"/>
      <c r="AL19" s="78" t="s">
        <v>40</v>
      </c>
      <c r="AM19" s="78"/>
      <c r="AN19" s="78"/>
      <c r="AO19" s="78" t="s">
        <v>102</v>
      </c>
      <c r="AP19" s="78"/>
      <c r="AQ19" s="78"/>
      <c r="AR19" s="78" t="s">
        <v>102</v>
      </c>
      <c r="AS19" s="78"/>
      <c r="AT19" s="78"/>
      <c r="AU19" s="79" t="s">
        <v>348</v>
      </c>
      <c r="AV19" s="79"/>
      <c r="AW19" s="79"/>
      <c r="AX19" s="79" t="s">
        <v>348</v>
      </c>
      <c r="AY19" s="79"/>
      <c r="AZ19" s="79"/>
      <c r="BA19" s="78" t="s">
        <v>40</v>
      </c>
      <c r="BB19" s="78"/>
      <c r="BC19" s="78"/>
      <c r="BD19" s="78" t="s">
        <v>40</v>
      </c>
      <c r="BE19" s="78"/>
      <c r="BF19" s="78"/>
      <c r="BG19" s="185" t="s">
        <v>99</v>
      </c>
      <c r="BH19" s="185"/>
      <c r="BI19" s="185"/>
      <c r="BJ19" s="79" t="s">
        <v>365</v>
      </c>
      <c r="BK19" s="79"/>
      <c r="BL19" s="79"/>
      <c r="BM19" s="79"/>
      <c r="BN19" s="79"/>
      <c r="BO19" s="79"/>
      <c r="BP19" s="79"/>
      <c r="BQ19" s="79"/>
      <c r="BR19" s="79"/>
      <c r="BS19" s="79"/>
      <c r="BT19" s="79"/>
      <c r="BU19" s="79"/>
    </row>
    <row r="20" spans="1:76" ht="133.5" customHeight="1" x14ac:dyDescent="0.25">
      <c r="A20" s="78" t="s">
        <v>351</v>
      </c>
      <c r="B20" s="78"/>
      <c r="C20" s="78"/>
      <c r="D20" s="79" t="s">
        <v>352</v>
      </c>
      <c r="E20" s="78"/>
      <c r="F20" s="78"/>
      <c r="G20" s="78" t="s">
        <v>349</v>
      </c>
      <c r="H20" s="78"/>
      <c r="I20" s="78"/>
      <c r="J20" s="78"/>
      <c r="K20" s="78"/>
      <c r="L20" s="78"/>
      <c r="M20" s="78"/>
      <c r="N20" s="78"/>
      <c r="O20" s="78"/>
      <c r="P20" s="78"/>
      <c r="Q20" s="80" t="s">
        <v>353</v>
      </c>
      <c r="R20" s="79"/>
      <c r="S20" s="79"/>
      <c r="T20" s="80" t="s">
        <v>353</v>
      </c>
      <c r="U20" s="79"/>
      <c r="V20" s="79"/>
      <c r="W20" s="79" t="s">
        <v>350</v>
      </c>
      <c r="X20" s="79"/>
      <c r="Y20" s="79"/>
      <c r="Z20" s="79"/>
      <c r="AA20" s="79"/>
      <c r="AB20" s="79"/>
      <c r="AC20" s="79"/>
      <c r="AD20" s="79"/>
      <c r="AE20" s="79"/>
      <c r="AF20" s="79"/>
      <c r="AG20" s="79"/>
      <c r="AH20" s="79"/>
      <c r="AI20" s="78" t="s">
        <v>99</v>
      </c>
      <c r="AJ20" s="78"/>
      <c r="AK20" s="78"/>
      <c r="AL20" s="78" t="s">
        <v>40</v>
      </c>
      <c r="AM20" s="78"/>
      <c r="AN20" s="78"/>
      <c r="AO20" s="78" t="s">
        <v>102</v>
      </c>
      <c r="AP20" s="78"/>
      <c r="AQ20" s="78"/>
      <c r="AR20" s="78" t="s">
        <v>102</v>
      </c>
      <c r="AS20" s="78"/>
      <c r="AT20" s="78"/>
      <c r="AU20" s="78">
        <v>267.74</v>
      </c>
      <c r="AV20" s="78"/>
      <c r="AW20" s="78"/>
      <c r="AX20" s="78">
        <v>54</v>
      </c>
      <c r="AY20" s="78"/>
      <c r="AZ20" s="78"/>
      <c r="BA20" s="78" t="s">
        <v>81</v>
      </c>
      <c r="BB20" s="78"/>
      <c r="BC20" s="78"/>
      <c r="BD20" s="78" t="s">
        <v>81</v>
      </c>
      <c r="BE20" s="78"/>
      <c r="BF20" s="78"/>
      <c r="BG20" s="185" t="s">
        <v>99</v>
      </c>
      <c r="BH20" s="185"/>
      <c r="BI20" s="185"/>
      <c r="BJ20" s="79" t="s">
        <v>445</v>
      </c>
      <c r="BK20" s="79"/>
      <c r="BL20" s="79"/>
      <c r="BM20" s="79"/>
      <c r="BN20" s="79"/>
      <c r="BO20" s="79"/>
      <c r="BP20" s="79"/>
      <c r="BQ20" s="79"/>
      <c r="BR20" s="79"/>
      <c r="BS20" s="79"/>
      <c r="BT20" s="79"/>
      <c r="BU20" s="79"/>
    </row>
    <row r="21" spans="1:76" ht="171.75" customHeight="1" x14ac:dyDescent="0.25">
      <c r="A21" s="78" t="s">
        <v>355</v>
      </c>
      <c r="B21" s="78"/>
      <c r="C21" s="78"/>
      <c r="D21" s="208" t="s">
        <v>361</v>
      </c>
      <c r="E21" s="209"/>
      <c r="F21" s="209"/>
      <c r="G21" s="79" t="s">
        <v>354</v>
      </c>
      <c r="H21" s="79"/>
      <c r="I21" s="79"/>
      <c r="J21" s="79"/>
      <c r="K21" s="79"/>
      <c r="L21" s="79"/>
      <c r="M21" s="79"/>
      <c r="N21" s="79"/>
      <c r="O21" s="79"/>
      <c r="P21" s="79"/>
      <c r="Q21" s="80">
        <v>43346</v>
      </c>
      <c r="R21" s="79"/>
      <c r="S21" s="79"/>
      <c r="T21" s="80">
        <v>43449</v>
      </c>
      <c r="U21" s="79"/>
      <c r="V21" s="79"/>
      <c r="W21" s="79" t="s">
        <v>356</v>
      </c>
      <c r="X21" s="79"/>
      <c r="Y21" s="79"/>
      <c r="Z21" s="79"/>
      <c r="AA21" s="79"/>
      <c r="AB21" s="79"/>
      <c r="AC21" s="79"/>
      <c r="AD21" s="79"/>
      <c r="AE21" s="79"/>
      <c r="AF21" s="79"/>
      <c r="AG21" s="79"/>
      <c r="AH21" s="79"/>
      <c r="AI21" s="78" t="s">
        <v>97</v>
      </c>
      <c r="AJ21" s="78"/>
      <c r="AK21" s="78"/>
      <c r="AL21" s="78" t="s">
        <v>40</v>
      </c>
      <c r="AM21" s="78"/>
      <c r="AN21" s="78"/>
      <c r="AO21" s="78" t="s">
        <v>102</v>
      </c>
      <c r="AP21" s="78"/>
      <c r="AQ21" s="78"/>
      <c r="AR21" s="78" t="s">
        <v>102</v>
      </c>
      <c r="AS21" s="78"/>
      <c r="AT21" s="78"/>
      <c r="AU21" s="78">
        <v>413.3</v>
      </c>
      <c r="AV21" s="78"/>
      <c r="AW21" s="78"/>
      <c r="AX21" s="78">
        <v>35</v>
      </c>
      <c r="AY21" s="78"/>
      <c r="AZ21" s="78"/>
      <c r="BA21" s="78" t="s">
        <v>40</v>
      </c>
      <c r="BB21" s="78"/>
      <c r="BC21" s="78"/>
      <c r="BD21" s="78" t="s">
        <v>81</v>
      </c>
      <c r="BE21" s="78"/>
      <c r="BF21" s="78"/>
      <c r="BG21" s="185" t="s">
        <v>99</v>
      </c>
      <c r="BH21" s="185"/>
      <c r="BI21" s="185"/>
      <c r="BJ21" s="79" t="s">
        <v>446</v>
      </c>
      <c r="BK21" s="79"/>
      <c r="BL21" s="79"/>
      <c r="BM21" s="79"/>
      <c r="BN21" s="79"/>
      <c r="BO21" s="79"/>
      <c r="BP21" s="79"/>
      <c r="BQ21" s="79"/>
      <c r="BR21" s="79"/>
      <c r="BS21" s="79"/>
      <c r="BT21" s="79"/>
      <c r="BU21" s="79"/>
    </row>
    <row r="22" spans="1:76" ht="171.75" customHeight="1" x14ac:dyDescent="0.25">
      <c r="A22" s="78" t="s">
        <v>359</v>
      </c>
      <c r="B22" s="78"/>
      <c r="C22" s="78"/>
      <c r="D22" s="79" t="s">
        <v>360</v>
      </c>
      <c r="E22" s="78"/>
      <c r="F22" s="78"/>
      <c r="G22" s="79" t="s">
        <v>357</v>
      </c>
      <c r="H22" s="79"/>
      <c r="I22" s="79"/>
      <c r="J22" s="79"/>
      <c r="K22" s="79"/>
      <c r="L22" s="79"/>
      <c r="M22" s="79"/>
      <c r="N22" s="79"/>
      <c r="O22" s="79"/>
      <c r="P22" s="79"/>
      <c r="Q22" s="179" t="s">
        <v>348</v>
      </c>
      <c r="R22" s="180"/>
      <c r="S22" s="181"/>
      <c r="T22" s="179" t="s">
        <v>348</v>
      </c>
      <c r="U22" s="180"/>
      <c r="V22" s="181"/>
      <c r="W22" s="79" t="s">
        <v>358</v>
      </c>
      <c r="X22" s="79"/>
      <c r="Y22" s="79"/>
      <c r="Z22" s="79"/>
      <c r="AA22" s="79"/>
      <c r="AB22" s="79"/>
      <c r="AC22" s="79"/>
      <c r="AD22" s="79"/>
      <c r="AE22" s="79"/>
      <c r="AF22" s="79"/>
      <c r="AG22" s="79"/>
      <c r="AH22" s="79"/>
      <c r="AI22" s="78" t="s">
        <v>99</v>
      </c>
      <c r="AJ22" s="78"/>
      <c r="AK22" s="78"/>
      <c r="AL22" s="78" t="s">
        <v>40</v>
      </c>
      <c r="AM22" s="78"/>
      <c r="AN22" s="78"/>
      <c r="AO22" s="78" t="s">
        <v>102</v>
      </c>
      <c r="AP22" s="78"/>
      <c r="AQ22" s="78"/>
      <c r="AR22" s="78" t="s">
        <v>102</v>
      </c>
      <c r="AS22" s="78"/>
      <c r="AT22" s="78"/>
      <c r="AU22" s="78">
        <v>341.01</v>
      </c>
      <c r="AV22" s="78"/>
      <c r="AW22" s="78"/>
      <c r="AX22" s="78">
        <v>39</v>
      </c>
      <c r="AY22" s="78"/>
      <c r="AZ22" s="78"/>
      <c r="BA22" s="78" t="s">
        <v>81</v>
      </c>
      <c r="BB22" s="78"/>
      <c r="BC22" s="78"/>
      <c r="BD22" s="78" t="s">
        <v>81</v>
      </c>
      <c r="BE22" s="78"/>
      <c r="BF22" s="78"/>
      <c r="BG22" s="185" t="s">
        <v>99</v>
      </c>
      <c r="BH22" s="185"/>
      <c r="BI22" s="185"/>
      <c r="BJ22" s="79" t="s">
        <v>447</v>
      </c>
      <c r="BK22" s="79"/>
      <c r="BL22" s="79"/>
      <c r="BM22" s="79"/>
      <c r="BN22" s="79"/>
      <c r="BO22" s="79"/>
      <c r="BP22" s="79"/>
      <c r="BQ22" s="79"/>
      <c r="BR22" s="79"/>
      <c r="BS22" s="79"/>
      <c r="BT22" s="79"/>
      <c r="BU22" s="79"/>
    </row>
    <row r="23" spans="1:76" x14ac:dyDescent="0.25">
      <c r="AR23" s="138" t="s">
        <v>61</v>
      </c>
      <c r="AS23" s="138"/>
      <c r="AT23" s="138"/>
      <c r="AU23" s="139">
        <f>SUM(AU19:AW19)</f>
        <v>0</v>
      </c>
      <c r="AV23" s="139"/>
      <c r="AW23" s="139"/>
      <c r="BG23" s="41" t="s">
        <v>99</v>
      </c>
      <c r="BH23" s="40"/>
      <c r="BI23" s="40"/>
    </row>
    <row r="24" spans="1:76" x14ac:dyDescent="0.25">
      <c r="AR24" s="1"/>
      <c r="AS24" s="1"/>
      <c r="AT24" s="1"/>
      <c r="AU24" s="3"/>
      <c r="AV24" s="3"/>
      <c r="AW24" s="3"/>
    </row>
    <row r="25" spans="1:76" x14ac:dyDescent="0.25">
      <c r="A25" s="5" t="s">
        <v>62</v>
      </c>
      <c r="AR25" s="1"/>
      <c r="AS25" s="1"/>
      <c r="AT25" s="1"/>
      <c r="AU25" s="3"/>
      <c r="AV25" s="3"/>
      <c r="AW25" s="3"/>
    </row>
    <row r="26" spans="1:76" x14ac:dyDescent="0.25">
      <c r="AR26" s="1"/>
      <c r="AS26" s="1"/>
      <c r="AT26" s="1"/>
      <c r="AU26" s="3"/>
      <c r="AV26" s="3"/>
      <c r="AW26" s="3"/>
    </row>
    <row r="27" spans="1:76" s="5" customFormat="1" ht="15" customHeight="1" x14ac:dyDescent="0.25">
      <c r="A27" s="128" t="s">
        <v>204</v>
      </c>
      <c r="B27" s="129"/>
      <c r="C27" s="129"/>
      <c r="D27" s="129"/>
      <c r="E27" s="129"/>
      <c r="F27" s="129"/>
      <c r="G27" s="129"/>
      <c r="H27" s="129"/>
      <c r="I27" s="129"/>
      <c r="J27" s="129"/>
      <c r="K27" s="129"/>
      <c r="L27" s="129"/>
      <c r="M27" s="129"/>
      <c r="N27" s="129"/>
      <c r="O27" s="129"/>
      <c r="P27" s="129"/>
      <c r="Q27" s="129"/>
      <c r="R27" s="129"/>
      <c r="S27" s="129"/>
      <c r="T27" s="129"/>
      <c r="U27" s="129"/>
      <c r="V27" s="129"/>
      <c r="W27" s="129"/>
      <c r="X27" s="129"/>
      <c r="Y27" s="129"/>
      <c r="Z27" s="129"/>
      <c r="AA27" s="129"/>
      <c r="AB27" s="129"/>
      <c r="AC27" s="129"/>
      <c r="AD27" s="129"/>
      <c r="AE27" s="129"/>
      <c r="AF27" s="129"/>
      <c r="AG27" s="129"/>
      <c r="AH27" s="129"/>
      <c r="AI27" s="129"/>
      <c r="AJ27" s="129"/>
      <c r="AK27" s="129"/>
      <c r="AL27" s="129"/>
      <c r="AM27" s="129"/>
      <c r="AN27" s="129"/>
      <c r="AO27" s="129"/>
      <c r="AP27" s="129"/>
      <c r="AQ27" s="129"/>
      <c r="AR27" s="129"/>
      <c r="AS27" s="129"/>
      <c r="AT27" s="129"/>
      <c r="AU27" s="129"/>
      <c r="AV27" s="129"/>
      <c r="AW27" s="129"/>
      <c r="AX27" s="129"/>
      <c r="AY27" s="129"/>
      <c r="AZ27" s="129"/>
      <c r="BA27" s="129"/>
      <c r="BB27" s="129"/>
      <c r="BC27" s="129"/>
      <c r="BD27" s="129"/>
      <c r="BE27" s="129"/>
      <c r="BF27" s="129"/>
      <c r="BG27" s="129"/>
      <c r="BH27" s="129"/>
      <c r="BI27" s="129"/>
      <c r="BJ27" s="129"/>
      <c r="BK27" s="129"/>
      <c r="BL27" s="129"/>
      <c r="BM27" s="129"/>
      <c r="BN27" s="129"/>
      <c r="BO27" s="129"/>
      <c r="BP27" s="129"/>
      <c r="BQ27" s="129"/>
      <c r="BR27" s="129"/>
      <c r="BS27" s="129"/>
      <c r="BT27" s="129"/>
      <c r="BU27" s="129"/>
    </row>
    <row r="28" spans="1:76" s="17" customFormat="1" ht="89.25" customHeight="1" x14ac:dyDescent="0.25">
      <c r="A28" s="186" t="s">
        <v>64</v>
      </c>
      <c r="B28" s="187"/>
      <c r="C28" s="187"/>
      <c r="D28" s="187"/>
      <c r="E28" s="187"/>
      <c r="F28" s="188"/>
      <c r="G28" s="189" t="s">
        <v>65</v>
      </c>
      <c r="H28" s="189"/>
      <c r="I28" s="189"/>
      <c r="J28" s="189" t="s">
        <v>66</v>
      </c>
      <c r="K28" s="189"/>
      <c r="L28" s="189"/>
      <c r="M28" s="186" t="s">
        <v>67</v>
      </c>
      <c r="N28" s="187"/>
      <c r="O28" s="187"/>
      <c r="P28" s="188"/>
      <c r="Q28" s="189" t="s">
        <v>68</v>
      </c>
      <c r="R28" s="189"/>
      <c r="S28" s="189"/>
      <c r="T28" s="190" t="s">
        <v>69</v>
      </c>
      <c r="U28" s="191"/>
      <c r="V28" s="191"/>
      <c r="W28" s="191"/>
      <c r="X28" s="192"/>
      <c r="Y28" s="190" t="s">
        <v>70</v>
      </c>
      <c r="Z28" s="191"/>
      <c r="AA28" s="191"/>
      <c r="AB28" s="191"/>
      <c r="AC28" s="192"/>
      <c r="AD28" s="190" t="s">
        <v>71</v>
      </c>
      <c r="AE28" s="191"/>
      <c r="AF28" s="191"/>
      <c r="AG28" s="191"/>
      <c r="AH28" s="192"/>
      <c r="AI28" s="193" t="s">
        <v>72</v>
      </c>
      <c r="AJ28" s="193"/>
      <c r="AK28" s="193"/>
      <c r="AL28" s="193"/>
      <c r="AM28" s="193"/>
      <c r="AN28" s="190" t="s">
        <v>73</v>
      </c>
      <c r="AO28" s="191"/>
      <c r="AP28" s="191"/>
      <c r="AQ28" s="191"/>
      <c r="AR28" s="192"/>
      <c r="AS28" s="190" t="s">
        <v>192</v>
      </c>
      <c r="AT28" s="191"/>
      <c r="AU28" s="192"/>
      <c r="AV28" s="190" t="s">
        <v>74</v>
      </c>
      <c r="AW28" s="191"/>
      <c r="AX28" s="192"/>
      <c r="AY28" s="197" t="s">
        <v>75</v>
      </c>
      <c r="AZ28" s="197"/>
      <c r="BA28" s="197"/>
      <c r="BB28" s="190" t="s">
        <v>76</v>
      </c>
      <c r="BC28" s="192"/>
      <c r="BD28" s="195" t="s">
        <v>47</v>
      </c>
      <c r="BE28" s="193"/>
      <c r="BF28" s="193"/>
      <c r="BG28" s="193" t="s">
        <v>48</v>
      </c>
      <c r="BH28" s="193"/>
      <c r="BI28" s="193"/>
      <c r="BJ28" s="37" t="s">
        <v>77</v>
      </c>
      <c r="BK28" s="37" t="s">
        <v>78</v>
      </c>
      <c r="BL28" s="37" t="s">
        <v>79</v>
      </c>
      <c r="BM28" s="194" t="s">
        <v>80</v>
      </c>
      <c r="BN28" s="195"/>
      <c r="BO28" s="196" t="s">
        <v>58</v>
      </c>
      <c r="BP28" s="196"/>
      <c r="BQ28" s="196"/>
      <c r="BR28" s="189" t="s">
        <v>59</v>
      </c>
      <c r="BS28" s="189"/>
      <c r="BT28" s="189"/>
      <c r="BU28" s="189"/>
      <c r="BV28" s="189"/>
      <c r="BW28" s="189"/>
      <c r="BX28" s="189"/>
    </row>
    <row r="29" spans="1:76" ht="74.25" customHeight="1" x14ac:dyDescent="0.25">
      <c r="A29" s="78" t="s">
        <v>362</v>
      </c>
      <c r="B29" s="78"/>
      <c r="C29" s="78"/>
      <c r="D29" s="78"/>
      <c r="E29" s="78"/>
      <c r="F29" s="78"/>
      <c r="G29" s="78" t="s">
        <v>81</v>
      </c>
      <c r="H29" s="78"/>
      <c r="I29" s="78"/>
      <c r="J29" s="78" t="s">
        <v>81</v>
      </c>
      <c r="K29" s="78"/>
      <c r="L29" s="78"/>
      <c r="M29" s="79" t="s">
        <v>363</v>
      </c>
      <c r="N29" s="79"/>
      <c r="O29" s="79"/>
      <c r="P29" s="79"/>
      <c r="Q29" s="143">
        <v>43175</v>
      </c>
      <c r="R29" s="143"/>
      <c r="S29" s="143"/>
      <c r="T29" s="78" t="s">
        <v>81</v>
      </c>
      <c r="U29" s="78"/>
      <c r="V29" s="78"/>
      <c r="W29" s="78"/>
      <c r="X29" s="78"/>
      <c r="Y29" s="78" t="s">
        <v>81</v>
      </c>
      <c r="Z29" s="78"/>
      <c r="AA29" s="78"/>
      <c r="AB29" s="78"/>
      <c r="AC29" s="78"/>
      <c r="AD29" s="78" t="s">
        <v>81</v>
      </c>
      <c r="AE29" s="78"/>
      <c r="AF29" s="78"/>
      <c r="AG29" s="78"/>
      <c r="AH29" s="78"/>
      <c r="AI29" s="79" t="s">
        <v>364</v>
      </c>
      <c r="AJ29" s="79"/>
      <c r="AK29" s="79"/>
      <c r="AL29" s="79"/>
      <c r="AM29" s="79"/>
      <c r="AN29" s="78" t="s">
        <v>81</v>
      </c>
      <c r="AO29" s="78"/>
      <c r="AP29" s="78"/>
      <c r="AQ29" s="78"/>
      <c r="AR29" s="78"/>
      <c r="AS29" s="78" t="s">
        <v>81</v>
      </c>
      <c r="AT29" s="78"/>
      <c r="AU29" s="78"/>
      <c r="AV29" s="78" t="s">
        <v>40</v>
      </c>
      <c r="AW29" s="78"/>
      <c r="AX29" s="78"/>
      <c r="AY29" s="78" t="s">
        <v>102</v>
      </c>
      <c r="AZ29" s="78"/>
      <c r="BA29" s="78"/>
      <c r="BB29" s="78" t="s">
        <v>81</v>
      </c>
      <c r="BC29" s="78"/>
      <c r="BD29" s="143">
        <v>44607</v>
      </c>
      <c r="BE29" s="78"/>
      <c r="BF29" s="78"/>
      <c r="BG29" s="143">
        <v>45379</v>
      </c>
      <c r="BH29" s="78"/>
      <c r="BI29" s="78"/>
      <c r="BJ29" s="60">
        <f>DATEDIF(BD29,BG29,"Y")</f>
        <v>2</v>
      </c>
      <c r="BK29" s="60">
        <f>DATEDIF(BD29,BG29,"YM")</f>
        <v>1</v>
      </c>
      <c r="BL29" s="60">
        <f>DATEDIF(BD29,BG29,"MD")</f>
        <v>13</v>
      </c>
      <c r="BM29" s="117"/>
      <c r="BN29" s="117"/>
      <c r="BO29" s="185" t="s">
        <v>97</v>
      </c>
      <c r="BP29" s="185"/>
      <c r="BQ29" s="185"/>
      <c r="BR29" s="157"/>
      <c r="BS29" s="157"/>
      <c r="BT29" s="157"/>
      <c r="BU29" s="157"/>
      <c r="BV29" s="157"/>
      <c r="BW29" s="157"/>
      <c r="BX29" s="157"/>
    </row>
    <row r="30" spans="1:76" x14ac:dyDescent="0.25">
      <c r="BJ30" s="39">
        <f>SUM(BJ29:BJ29)</f>
        <v>2</v>
      </c>
      <c r="BK30" s="39">
        <f>SUM(BK29:BK29)</f>
        <v>1</v>
      </c>
      <c r="BL30" s="39">
        <f>SUM(BL29:BL29)</f>
        <v>13</v>
      </c>
      <c r="BO30" s="43" t="s">
        <v>97</v>
      </c>
      <c r="BP30" s="43"/>
      <c r="BQ30" s="43"/>
    </row>
    <row r="31" spans="1:76" x14ac:dyDescent="0.25">
      <c r="A31" s="5" t="s">
        <v>83</v>
      </c>
      <c r="BJ31" s="38">
        <f>+BJ30*12</f>
        <v>24</v>
      </c>
      <c r="BK31" s="38">
        <f>+BK30</f>
        <v>1</v>
      </c>
      <c r="BL31" s="38">
        <f>+BL30/30</f>
        <v>0.43333333333333335</v>
      </c>
    </row>
    <row r="32" spans="1:76" x14ac:dyDescent="0.25">
      <c r="BJ32" s="38">
        <f>+BJ31+BK31+BL31</f>
        <v>25.433333333333334</v>
      </c>
      <c r="BK32" s="87" t="s">
        <v>295</v>
      </c>
      <c r="BL32" s="89"/>
    </row>
    <row r="33" spans="1:70" s="5" customFormat="1" ht="15" customHeight="1" x14ac:dyDescent="0.25">
      <c r="A33" s="99" t="s">
        <v>84</v>
      </c>
      <c r="B33" s="99"/>
      <c r="C33" s="99"/>
      <c r="D33" s="99"/>
      <c r="E33" s="99"/>
      <c r="F33" s="99"/>
      <c r="G33" s="99"/>
      <c r="H33" s="99"/>
      <c r="I33" s="99"/>
      <c r="J33" s="99"/>
      <c r="K33" s="99"/>
      <c r="L33" s="99"/>
      <c r="M33" s="99"/>
      <c r="N33" s="99"/>
      <c r="O33" s="99"/>
      <c r="P33" s="99"/>
      <c r="Q33" s="99"/>
      <c r="R33" s="99"/>
      <c r="S33" s="99"/>
      <c r="T33" s="99"/>
      <c r="U33" s="99"/>
      <c r="V33" s="99"/>
      <c r="W33" s="99"/>
      <c r="X33" s="99"/>
      <c r="Y33" s="99"/>
      <c r="Z33" s="99"/>
      <c r="AA33" s="99"/>
      <c r="AB33" s="99"/>
      <c r="AC33" s="99"/>
      <c r="AD33" s="99"/>
      <c r="AE33" s="99"/>
      <c r="AF33" s="99"/>
      <c r="AG33" s="99"/>
      <c r="AH33" s="99"/>
      <c r="AI33" s="99"/>
      <c r="AJ33" s="99"/>
      <c r="AK33" s="99"/>
      <c r="AL33" s="99"/>
      <c r="AM33" s="99"/>
      <c r="AN33" s="99"/>
      <c r="AO33" s="23"/>
      <c r="AP33" s="23"/>
      <c r="AQ33" s="23"/>
      <c r="AR33" s="23"/>
      <c r="AS33" s="23"/>
      <c r="AT33" s="23"/>
      <c r="AU33" s="23"/>
      <c r="AV33" s="23"/>
      <c r="AW33" s="23"/>
      <c r="AX33" s="23"/>
      <c r="AY33" s="23"/>
      <c r="AZ33" s="23"/>
      <c r="BA33" s="23"/>
      <c r="BB33" s="23"/>
      <c r="BC33" s="23"/>
      <c r="BD33" s="23"/>
      <c r="BE33" s="23"/>
      <c r="BF33" s="23"/>
      <c r="BG33" s="23"/>
      <c r="BH33" s="23"/>
      <c r="BI33" s="23"/>
      <c r="BJ33" s="23"/>
      <c r="BK33" s="23"/>
      <c r="BL33" s="23"/>
      <c r="BM33" s="23"/>
      <c r="BN33" s="23"/>
      <c r="BO33" s="23"/>
      <c r="BP33" s="23"/>
    </row>
    <row r="34" spans="1:70" s="5" customFormat="1" ht="28.5" customHeight="1" x14ac:dyDescent="0.25">
      <c r="A34" s="92" t="s">
        <v>19</v>
      </c>
      <c r="B34" s="92"/>
      <c r="C34" s="92"/>
      <c r="D34" s="92"/>
      <c r="E34" s="92"/>
      <c r="F34" s="92"/>
      <c r="G34" s="92" t="s">
        <v>85</v>
      </c>
      <c r="H34" s="92"/>
      <c r="I34" s="92"/>
      <c r="J34" s="92"/>
      <c r="K34" s="92"/>
      <c r="L34" s="92"/>
      <c r="M34" s="92" t="s">
        <v>86</v>
      </c>
      <c r="N34" s="92"/>
      <c r="O34" s="92"/>
      <c r="P34" s="92"/>
      <c r="Q34" s="92" t="s">
        <v>87</v>
      </c>
      <c r="R34" s="92"/>
      <c r="S34" s="92"/>
      <c r="T34" s="92"/>
      <c r="U34" s="92" t="s">
        <v>88</v>
      </c>
      <c r="V34" s="92"/>
      <c r="W34" s="92"/>
      <c r="X34" s="92"/>
      <c r="Y34" s="92" t="s">
        <v>89</v>
      </c>
      <c r="Z34" s="92"/>
      <c r="AA34" s="92"/>
      <c r="AB34" s="92" t="s">
        <v>90</v>
      </c>
      <c r="AC34" s="92"/>
      <c r="AD34" s="92"/>
      <c r="AE34" s="96" t="s">
        <v>58</v>
      </c>
      <c r="AF34" s="96"/>
      <c r="AG34" s="96"/>
      <c r="AH34" s="96" t="s">
        <v>59</v>
      </c>
      <c r="AI34" s="96"/>
      <c r="AJ34" s="96"/>
      <c r="AK34" s="96"/>
      <c r="AL34" s="96"/>
      <c r="AM34" s="96"/>
      <c r="AN34" s="96"/>
      <c r="AO34" s="19"/>
      <c r="AP34" s="20"/>
      <c r="AQ34" s="20"/>
      <c r="AR34" s="20"/>
      <c r="AS34" s="20"/>
      <c r="AT34" s="20"/>
      <c r="AU34" s="20"/>
      <c r="AV34" s="20"/>
      <c r="AW34" s="19"/>
      <c r="AX34" s="19"/>
      <c r="AY34" s="19"/>
      <c r="AZ34" s="19"/>
      <c r="BA34" s="19"/>
      <c r="BB34" s="19"/>
      <c r="BC34" s="19"/>
      <c r="BD34" s="19"/>
      <c r="BE34" s="19"/>
      <c r="BF34" s="77"/>
      <c r="BG34" s="77"/>
      <c r="BH34" s="77"/>
      <c r="BI34" s="77"/>
      <c r="BJ34" s="77"/>
      <c r="BK34" s="77"/>
      <c r="BL34" s="77"/>
      <c r="BM34" s="77"/>
      <c r="BN34" s="77"/>
      <c r="BO34" s="77"/>
      <c r="BP34" s="77"/>
      <c r="BQ34" s="77"/>
      <c r="BR34" s="77"/>
    </row>
    <row r="35" spans="1:70" ht="59.25" customHeight="1" x14ac:dyDescent="0.25">
      <c r="A35" s="78" t="s">
        <v>100</v>
      </c>
      <c r="B35" s="78"/>
      <c r="C35" s="78"/>
      <c r="D35" s="78"/>
      <c r="E35" s="78"/>
      <c r="F35" s="78"/>
      <c r="G35" s="79" t="s">
        <v>101</v>
      </c>
      <c r="H35" s="79"/>
      <c r="I35" s="79"/>
      <c r="J35" s="79"/>
      <c r="K35" s="79"/>
      <c r="L35" s="79"/>
      <c r="M35" s="79" t="s">
        <v>366</v>
      </c>
      <c r="N35" s="79"/>
      <c r="O35" s="79"/>
      <c r="P35" s="79"/>
      <c r="Q35" s="80">
        <v>45124</v>
      </c>
      <c r="R35" s="79"/>
      <c r="S35" s="79"/>
      <c r="T35" s="79"/>
      <c r="U35" s="78" t="s">
        <v>89</v>
      </c>
      <c r="V35" s="78"/>
      <c r="W35" s="78"/>
      <c r="X35" s="78"/>
      <c r="Y35" s="81" t="s">
        <v>81</v>
      </c>
      <c r="Z35" s="82"/>
      <c r="AA35" s="83"/>
      <c r="AB35" s="81" t="s">
        <v>81</v>
      </c>
      <c r="AC35" s="82"/>
      <c r="AD35" s="83"/>
      <c r="AE35" s="204" t="s">
        <v>97</v>
      </c>
      <c r="AF35" s="204"/>
      <c r="AG35" s="204"/>
      <c r="AH35" s="176"/>
      <c r="AI35" s="177"/>
      <c r="AJ35" s="177"/>
      <c r="AK35" s="177"/>
      <c r="AL35" s="177"/>
      <c r="AM35" s="177"/>
      <c r="AN35" s="178"/>
    </row>
    <row r="36" spans="1:70" x14ac:dyDescent="0.25">
      <c r="AE36" s="44" t="str">
        <f>+AE35</f>
        <v>SI CUMPLE</v>
      </c>
      <c r="AF36" s="45"/>
      <c r="AG36" s="45"/>
    </row>
    <row r="38" spans="1:70" x14ac:dyDescent="0.25">
      <c r="A38" s="5" t="s">
        <v>92</v>
      </c>
    </row>
    <row r="40" spans="1:70" s="5" customFormat="1" ht="15" customHeight="1" x14ac:dyDescent="0.25">
      <c r="A40" s="90" t="s">
        <v>93</v>
      </c>
      <c r="B40" s="91"/>
      <c r="C40" s="91"/>
      <c r="D40" s="91"/>
      <c r="E40" s="91"/>
      <c r="F40" s="91"/>
      <c r="G40" s="91"/>
      <c r="H40" s="91"/>
      <c r="I40" s="91"/>
      <c r="J40" s="91"/>
      <c r="K40" s="91"/>
      <c r="L40" s="91"/>
      <c r="M40" s="91"/>
      <c r="N40" s="91"/>
      <c r="O40" s="91"/>
      <c r="P40" s="91"/>
      <c r="Q40" s="91"/>
      <c r="R40" s="91"/>
      <c r="S40" s="91"/>
      <c r="T40" s="91"/>
      <c r="U40" s="91"/>
      <c r="V40" s="91"/>
      <c r="W40" s="91"/>
      <c r="X40" s="91"/>
      <c r="Y40" s="91"/>
      <c r="Z40" s="91"/>
      <c r="AA40" s="91"/>
      <c r="AB40" s="91"/>
      <c r="AC40" s="23"/>
      <c r="AD40" s="23"/>
      <c r="AE40" s="23"/>
      <c r="AF40" s="23"/>
      <c r="AG40" s="23"/>
      <c r="AH40" s="23"/>
      <c r="AI40" s="23"/>
      <c r="AJ40" s="23"/>
      <c r="AK40" s="23"/>
      <c r="AL40" s="23"/>
    </row>
    <row r="41" spans="1:70" ht="29.25" customHeight="1" x14ac:dyDescent="0.25">
      <c r="A41" s="92" t="s">
        <v>94</v>
      </c>
      <c r="B41" s="92"/>
      <c r="C41" s="92"/>
      <c r="D41" s="92"/>
      <c r="E41" s="92"/>
      <c r="F41" s="92"/>
      <c r="G41" s="93" t="s">
        <v>90</v>
      </c>
      <c r="H41" s="94"/>
      <c r="I41" s="95"/>
      <c r="J41" s="96" t="s">
        <v>58</v>
      </c>
      <c r="K41" s="96"/>
      <c r="L41" s="97"/>
      <c r="M41" s="92" t="s">
        <v>59</v>
      </c>
      <c r="N41" s="92"/>
      <c r="O41" s="92"/>
      <c r="P41" s="92"/>
      <c r="Q41" s="92"/>
      <c r="R41" s="92"/>
      <c r="S41" s="92"/>
      <c r="T41" s="92"/>
      <c r="U41" s="92"/>
      <c r="V41" s="92"/>
      <c r="W41" s="92"/>
      <c r="X41" s="92"/>
      <c r="Y41" s="92"/>
      <c r="Z41" s="92"/>
      <c r="AA41" s="92"/>
      <c r="AB41" s="92"/>
      <c r="AC41" s="98"/>
      <c r="AD41" s="98"/>
      <c r="AE41" s="98"/>
      <c r="AF41" s="98"/>
      <c r="AG41" s="98"/>
      <c r="AH41" s="98"/>
      <c r="AI41" s="98"/>
      <c r="AJ41" s="98"/>
      <c r="AK41" s="98"/>
      <c r="AL41" s="98"/>
    </row>
    <row r="42" spans="1:70" s="2" customFormat="1" ht="72.75" customHeight="1" x14ac:dyDescent="0.25">
      <c r="A42" s="79" t="s">
        <v>95</v>
      </c>
      <c r="B42" s="79"/>
      <c r="C42" s="79"/>
      <c r="D42" s="79"/>
      <c r="E42" s="79"/>
      <c r="F42" s="79"/>
      <c r="G42" s="78" t="s">
        <v>81</v>
      </c>
      <c r="H42" s="78"/>
      <c r="I42" s="78"/>
      <c r="J42" s="84" t="str">
        <f>+IF(G42="SI","SI CUMPLE","NO CUMPLE")</f>
        <v>SI CUMPLE</v>
      </c>
      <c r="K42" s="84"/>
      <c r="L42" s="84"/>
      <c r="M42" s="85" t="s">
        <v>96</v>
      </c>
      <c r="N42" s="85"/>
      <c r="O42" s="85"/>
      <c r="P42" s="85"/>
      <c r="Q42" s="85"/>
      <c r="R42" s="85"/>
      <c r="S42" s="85"/>
      <c r="T42" s="85"/>
      <c r="U42" s="85"/>
      <c r="V42" s="85"/>
      <c r="W42" s="85"/>
      <c r="X42" s="85"/>
      <c r="Y42" s="85"/>
      <c r="Z42" s="85"/>
      <c r="AA42" s="85"/>
      <c r="AB42" s="85"/>
      <c r="AC42" s="86"/>
      <c r="AD42" s="86"/>
      <c r="AE42" s="86"/>
      <c r="AF42" s="86"/>
      <c r="AG42" s="86"/>
      <c r="AH42" s="86"/>
      <c r="AI42" s="86"/>
      <c r="AJ42" s="86"/>
      <c r="AK42" s="86"/>
      <c r="AL42" s="86"/>
    </row>
    <row r="43" spans="1:70" x14ac:dyDescent="0.25">
      <c r="J43" s="44" t="str">
        <f>+J42</f>
        <v>SI CUMPLE</v>
      </c>
      <c r="K43" s="45"/>
      <c r="L43" s="45"/>
    </row>
  </sheetData>
  <mergeCells count="174">
    <mergeCell ref="A42:F42"/>
    <mergeCell ref="G42:I42"/>
    <mergeCell ref="J42:L42"/>
    <mergeCell ref="M42:AB42"/>
    <mergeCell ref="AC42:AE42"/>
    <mergeCell ref="AF42:AL42"/>
    <mergeCell ref="AB35:AD35"/>
    <mergeCell ref="AE35:AG35"/>
    <mergeCell ref="AH35:AN35"/>
    <mergeCell ref="A40:AB40"/>
    <mergeCell ref="A41:F41"/>
    <mergeCell ref="G41:I41"/>
    <mergeCell ref="J41:L41"/>
    <mergeCell ref="M41:AB41"/>
    <mergeCell ref="AC41:AE41"/>
    <mergeCell ref="AF41:AL41"/>
    <mergeCell ref="BK32:BL32"/>
    <mergeCell ref="AE34:AG34"/>
    <mergeCell ref="AH34:AN34"/>
    <mergeCell ref="BF34:BH34"/>
    <mergeCell ref="BI34:BR34"/>
    <mergeCell ref="A35:F35"/>
    <mergeCell ref="G35:L35"/>
    <mergeCell ref="M35:P35"/>
    <mergeCell ref="Q35:T35"/>
    <mergeCell ref="U35:X35"/>
    <mergeCell ref="Y35:AA35"/>
    <mergeCell ref="A33:AN33"/>
    <mergeCell ref="A34:F34"/>
    <mergeCell ref="G34:L34"/>
    <mergeCell ref="M34:P34"/>
    <mergeCell ref="Q34:T34"/>
    <mergeCell ref="U34:X34"/>
    <mergeCell ref="Y34:AA34"/>
    <mergeCell ref="AB34:AD34"/>
    <mergeCell ref="BR29:BX29"/>
    <mergeCell ref="AY29:BA29"/>
    <mergeCell ref="BB29:BC29"/>
    <mergeCell ref="BD29:BF29"/>
    <mergeCell ref="BG29:BI29"/>
    <mergeCell ref="BM29:BN29"/>
    <mergeCell ref="BO29:BQ29"/>
    <mergeCell ref="AI29:AM29"/>
    <mergeCell ref="AN29:AR29"/>
    <mergeCell ref="AS29:AU29"/>
    <mergeCell ref="AV29:AX29"/>
    <mergeCell ref="A29:F29"/>
    <mergeCell ref="G29:I29"/>
    <mergeCell ref="J29:L29"/>
    <mergeCell ref="M29:P29"/>
    <mergeCell ref="Q29:S29"/>
    <mergeCell ref="T29:X29"/>
    <mergeCell ref="AN28:AR28"/>
    <mergeCell ref="AS28:AU28"/>
    <mergeCell ref="AV28:AX28"/>
    <mergeCell ref="Y29:AC29"/>
    <mergeCell ref="AD29:AH29"/>
    <mergeCell ref="A27:BU27"/>
    <mergeCell ref="A28:F28"/>
    <mergeCell ref="G28:I28"/>
    <mergeCell ref="J28:L28"/>
    <mergeCell ref="M28:P28"/>
    <mergeCell ref="Q28:S28"/>
    <mergeCell ref="T28:X28"/>
    <mergeCell ref="Y28:AC28"/>
    <mergeCell ref="AD28:AH28"/>
    <mergeCell ref="AI28:AM28"/>
    <mergeCell ref="BG28:BI28"/>
    <mergeCell ref="BM28:BN28"/>
    <mergeCell ref="BO28:BQ28"/>
    <mergeCell ref="BR28:BX28"/>
    <mergeCell ref="AY28:BA28"/>
    <mergeCell ref="BB28:BC28"/>
    <mergeCell ref="BD28:BF28"/>
    <mergeCell ref="AX19:AZ19"/>
    <mergeCell ref="BA19:BC19"/>
    <mergeCell ref="BD19:BF19"/>
    <mergeCell ref="BG19:BI19"/>
    <mergeCell ref="BJ19:BU19"/>
    <mergeCell ref="AR23:AT23"/>
    <mergeCell ref="AU23:AW23"/>
    <mergeCell ref="W19:AH19"/>
    <mergeCell ref="AI19:AK19"/>
    <mergeCell ref="AL19:AN19"/>
    <mergeCell ref="AO19:AQ19"/>
    <mergeCell ref="AR19:AT19"/>
    <mergeCell ref="AU19:AW19"/>
    <mergeCell ref="AR20:AT20"/>
    <mergeCell ref="AU20:AW20"/>
    <mergeCell ref="AX20:AZ20"/>
    <mergeCell ref="BA20:BC20"/>
    <mergeCell ref="BD20:BF20"/>
    <mergeCell ref="BG20:BI20"/>
    <mergeCell ref="BJ20:BU20"/>
    <mergeCell ref="AR21:AT21"/>
    <mergeCell ref="AU21:AW21"/>
    <mergeCell ref="AX21:AZ21"/>
    <mergeCell ref="BA21:BC21"/>
    <mergeCell ref="A19:C19"/>
    <mergeCell ref="D19:F19"/>
    <mergeCell ref="G19:P19"/>
    <mergeCell ref="Q19:S19"/>
    <mergeCell ref="T19:V19"/>
    <mergeCell ref="W18:AH18"/>
    <mergeCell ref="AI18:AK18"/>
    <mergeCell ref="AL18:AN18"/>
    <mergeCell ref="AO18:AQ18"/>
    <mergeCell ref="A13:F13"/>
    <mergeCell ref="G13:T13"/>
    <mergeCell ref="G14:T14"/>
    <mergeCell ref="AV16:AX16"/>
    <mergeCell ref="A17:BU17"/>
    <mergeCell ref="A18:C18"/>
    <mergeCell ref="D18:F18"/>
    <mergeCell ref="G18:P18"/>
    <mergeCell ref="Q18:S18"/>
    <mergeCell ref="T18:V18"/>
    <mergeCell ref="AX18:AZ18"/>
    <mergeCell ref="BA18:BC18"/>
    <mergeCell ref="BD18:BF18"/>
    <mergeCell ref="BG18:BI18"/>
    <mergeCell ref="BJ18:BU18"/>
    <mergeCell ref="AR18:AT18"/>
    <mergeCell ref="AU18:AW18"/>
    <mergeCell ref="A10:F10"/>
    <mergeCell ref="G10:T10"/>
    <mergeCell ref="A11:F11"/>
    <mergeCell ref="G11:T11"/>
    <mergeCell ref="A12:F12"/>
    <mergeCell ref="G12:T12"/>
    <mergeCell ref="A2:B2"/>
    <mergeCell ref="C2:BU2"/>
    <mergeCell ref="A3:B3"/>
    <mergeCell ref="C3:BU3"/>
    <mergeCell ref="A4:B4"/>
    <mergeCell ref="A9:F9"/>
    <mergeCell ref="G9:T9"/>
    <mergeCell ref="W21:AH21"/>
    <mergeCell ref="AI21:AK21"/>
    <mergeCell ref="AL21:AN21"/>
    <mergeCell ref="AO21:AQ21"/>
    <mergeCell ref="A20:C20"/>
    <mergeCell ref="D20:F20"/>
    <mergeCell ref="G20:P20"/>
    <mergeCell ref="Q20:S20"/>
    <mergeCell ref="T20:V20"/>
    <mergeCell ref="W20:AH20"/>
    <mergeCell ref="AI20:AK20"/>
    <mergeCell ref="AL20:AN20"/>
    <mergeCell ref="AO20:AQ20"/>
    <mergeCell ref="BD21:BF21"/>
    <mergeCell ref="BG21:BI21"/>
    <mergeCell ref="BJ21:BU21"/>
    <mergeCell ref="A22:C22"/>
    <mergeCell ref="D22:F22"/>
    <mergeCell ref="G22:P22"/>
    <mergeCell ref="Q22:S22"/>
    <mergeCell ref="T22:V22"/>
    <mergeCell ref="W22:AH22"/>
    <mergeCell ref="AI22:AK22"/>
    <mergeCell ref="AL22:AN22"/>
    <mergeCell ref="AO22:AQ22"/>
    <mergeCell ref="AR22:AT22"/>
    <mergeCell ref="AU22:AW22"/>
    <mergeCell ref="AX22:AZ22"/>
    <mergeCell ref="BA22:BC22"/>
    <mergeCell ref="BD22:BF22"/>
    <mergeCell ref="BG22:BI22"/>
    <mergeCell ref="BJ22:BU22"/>
    <mergeCell ref="A21:C21"/>
    <mergeCell ref="D21:F21"/>
    <mergeCell ref="G21:P21"/>
    <mergeCell ref="Q21:S21"/>
    <mergeCell ref="T21:V21"/>
  </mergeCells>
  <conditionalFormatting sqref="AE35:AG36">
    <cfRule type="cellIs" dxfId="97" priority="5" operator="equal">
      <formula>"NO CUMPLE"</formula>
    </cfRule>
    <cfRule type="cellIs" dxfId="96" priority="6" operator="equal">
      <formula>"SI CUMPLE"</formula>
    </cfRule>
  </conditionalFormatting>
  <conditionalFormatting sqref="AF42:AL42">
    <cfRule type="cellIs" dxfId="95" priority="1" operator="equal">
      <formula>"NO CUMPLE"</formula>
    </cfRule>
    <cfRule type="cellIs" dxfId="94" priority="2" operator="equal">
      <formula>"SI CUMPLE"</formula>
    </cfRule>
  </conditionalFormatting>
  <conditionalFormatting sqref="BG19:BG23">
    <cfRule type="cellIs" dxfId="93" priority="13" operator="equal">
      <formula>"SI CUMPLE"</formula>
    </cfRule>
    <cfRule type="cellIs" dxfId="92" priority="14" operator="equal">
      <formula>"NO CUMPLE"</formula>
    </cfRule>
  </conditionalFormatting>
  <conditionalFormatting sqref="BO29:BO30 J42:L43">
    <cfRule type="cellIs" dxfId="91" priority="3" operator="equal">
      <formula>"NO CUMPLE"</formula>
    </cfRule>
    <cfRule type="cellIs" dxfId="90" priority="4" operator="equal">
      <formula>"SI CUMPLE"</formula>
    </cfRule>
  </conditionalFormatting>
  <pageMargins left="0.7" right="0.7" top="0.75" bottom="0.75" header="0.3" footer="0.3"/>
  <pageSetup orientation="portrait" r:id="rId1"/>
  <extLst>
    <ext xmlns:x14="http://schemas.microsoft.com/office/spreadsheetml/2009/9/main" uri="{CCE6A557-97BC-4b89-ADB6-D9C93CAAB3DF}">
      <x14:dataValidations xmlns:xm="http://schemas.microsoft.com/office/excel/2006/main" count="5">
        <x14:dataValidation type="list" allowBlank="1" showInputMessage="1" showErrorMessage="1" xr:uid="{E46037D1-2231-489A-A855-FD74AFB0F036}">
          <x14:formula1>
            <xm:f>'LISTA '!$G$1:$G$4</xm:f>
          </x14:formula1>
          <xm:sqref>G35:L35</xm:sqref>
        </x14:dataValidation>
        <x14:dataValidation type="list" allowBlank="1" showInputMessage="1" showErrorMessage="1" xr:uid="{6D36C478-34CC-470D-AC66-AA8642F95F61}">
          <x14:formula1>
            <xm:f>'LISTA '!$E$1:$E$2</xm:f>
          </x14:formula1>
          <xm:sqref>A35:F35</xm:sqref>
        </x14:dataValidation>
        <x14:dataValidation type="list" allowBlank="1" showInputMessage="1" showErrorMessage="1" xr:uid="{AEC47ECE-C522-4004-9502-98FA4233A08E}">
          <x14:formula1>
            <xm:f>'LISTA '!$C$1:$C$2</xm:f>
          </x14:formula1>
          <xm:sqref>G29 J29 BA19:BF22 Y35:AD35 AD29 G42:I42 AN29:AS29 BB29:BC29 G14 AV29 AL19:AN22</xm:sqref>
        </x14:dataValidation>
        <x14:dataValidation type="list" allowBlank="1" showInputMessage="1" showErrorMessage="1" xr:uid="{1BD14706-3D9D-440B-911E-88C898983F03}">
          <x14:formula1>
            <xm:f>'LISTA '!$C$1:$C$3</xm:f>
          </x14:formula1>
          <xm:sqref>Y29 G12:T12 AY29 AO19:AT22</xm:sqref>
        </x14:dataValidation>
        <x14:dataValidation type="list" allowBlank="1" showInputMessage="1" showErrorMessage="1" xr:uid="{5C830FFB-1405-43DE-AE65-51F092F32657}">
          <x14:formula1>
            <xm:f>'LISTA '!$A$1:$A$2</xm:f>
          </x14:formula1>
          <xm:sqref>AI19:AK22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88AA29-9D63-4D81-9A27-6C055C3E5D32}">
  <sheetPr>
    <tabColor theme="5"/>
  </sheetPr>
  <dimension ref="A2:BX45"/>
  <sheetViews>
    <sheetView showGridLines="0" topLeftCell="V36" zoomScale="70" zoomScaleNormal="70" workbookViewId="0">
      <selection activeCell="BJ30" sqref="BJ30"/>
    </sheetView>
  </sheetViews>
  <sheetFormatPr baseColWidth="10" defaultColWidth="5.7109375" defaultRowHeight="15" x14ac:dyDescent="0.25"/>
  <cols>
    <col min="1" max="1" width="8.28515625" customWidth="1"/>
    <col min="2" max="2" width="4.140625" customWidth="1"/>
    <col min="3" max="3" width="4.5703125" customWidth="1"/>
    <col min="10" max="10" width="12.42578125" customWidth="1"/>
    <col min="31" max="31" width="14.42578125" customWidth="1"/>
    <col min="39" max="39" width="8.85546875" customWidth="1"/>
    <col min="40" max="40" width="25.7109375" customWidth="1"/>
    <col min="41" max="41" width="6.42578125" customWidth="1"/>
    <col min="42" max="42" width="7.85546875" customWidth="1"/>
    <col min="43" max="43" width="9" customWidth="1"/>
    <col min="44" max="44" width="7.85546875" customWidth="1"/>
    <col min="59" max="59" width="11.5703125" customWidth="1"/>
    <col min="62" max="62" width="11.140625" customWidth="1"/>
    <col min="67" max="67" width="12.7109375" customWidth="1"/>
    <col min="76" max="76" width="11.42578125" customWidth="1"/>
  </cols>
  <sheetData>
    <row r="2" spans="1:73" ht="32.25" customHeight="1" x14ac:dyDescent="0.25">
      <c r="A2" s="151" t="s">
        <v>21</v>
      </c>
      <c r="B2" s="151"/>
      <c r="C2" s="152" t="s">
        <v>22</v>
      </c>
      <c r="D2" s="152"/>
      <c r="E2" s="152"/>
      <c r="F2" s="152"/>
      <c r="G2" s="152"/>
      <c r="H2" s="152"/>
      <c r="I2" s="152"/>
      <c r="J2" s="152"/>
      <c r="K2" s="152"/>
      <c r="L2" s="152"/>
      <c r="M2" s="152"/>
      <c r="N2" s="152"/>
      <c r="O2" s="152"/>
      <c r="P2" s="152"/>
      <c r="Q2" s="152"/>
      <c r="R2" s="152"/>
      <c r="S2" s="152"/>
      <c r="T2" s="152"/>
      <c r="U2" s="152"/>
      <c r="V2" s="152"/>
      <c r="W2" s="152"/>
      <c r="X2" s="152"/>
      <c r="Y2" s="152"/>
      <c r="Z2" s="152"/>
      <c r="AA2" s="152"/>
      <c r="AB2" s="152"/>
      <c r="AC2" s="152"/>
      <c r="AD2" s="152"/>
      <c r="AE2" s="152"/>
      <c r="AF2" s="152"/>
      <c r="AG2" s="152"/>
      <c r="AH2" s="152"/>
      <c r="AI2" s="152"/>
      <c r="AJ2" s="152"/>
      <c r="AK2" s="152"/>
      <c r="AL2" s="152"/>
      <c r="AM2" s="152"/>
      <c r="AN2" s="152"/>
      <c r="AO2" s="152"/>
      <c r="AP2" s="152"/>
      <c r="AQ2" s="152"/>
      <c r="AR2" s="152"/>
      <c r="AS2" s="152"/>
      <c r="AT2" s="152"/>
      <c r="AU2" s="152"/>
      <c r="AV2" s="152"/>
      <c r="AW2" s="152"/>
      <c r="AX2" s="152"/>
      <c r="AY2" s="152"/>
      <c r="AZ2" s="152"/>
      <c r="BA2" s="152"/>
      <c r="BB2" s="152"/>
      <c r="BC2" s="152"/>
      <c r="BD2" s="152"/>
      <c r="BE2" s="152"/>
      <c r="BF2" s="152"/>
      <c r="BG2" s="152"/>
      <c r="BH2" s="152"/>
      <c r="BI2" s="152"/>
      <c r="BJ2" s="152"/>
      <c r="BK2" s="152"/>
      <c r="BL2" s="152"/>
      <c r="BM2" s="152"/>
      <c r="BN2" s="152"/>
      <c r="BO2" s="152"/>
      <c r="BP2" s="152"/>
      <c r="BQ2" s="152"/>
      <c r="BR2" s="152"/>
      <c r="BS2" s="152"/>
      <c r="BT2" s="152"/>
      <c r="BU2" s="152"/>
    </row>
    <row r="3" spans="1:73" x14ac:dyDescent="0.25">
      <c r="A3" s="153" t="s">
        <v>23</v>
      </c>
      <c r="B3" s="154"/>
      <c r="C3" s="155" t="s">
        <v>24</v>
      </c>
      <c r="D3" s="155"/>
      <c r="E3" s="155"/>
      <c r="F3" s="155"/>
      <c r="G3" s="155"/>
      <c r="H3" s="155"/>
      <c r="I3" s="155"/>
      <c r="J3" s="155"/>
      <c r="K3" s="155"/>
      <c r="L3" s="155"/>
      <c r="M3" s="155"/>
      <c r="N3" s="155"/>
      <c r="O3" s="155"/>
      <c r="P3" s="155"/>
      <c r="Q3" s="155"/>
      <c r="R3" s="155"/>
      <c r="S3" s="155"/>
      <c r="T3" s="155"/>
      <c r="U3" s="155"/>
      <c r="V3" s="155"/>
      <c r="W3" s="155"/>
      <c r="X3" s="155"/>
      <c r="Y3" s="155"/>
      <c r="Z3" s="155"/>
      <c r="AA3" s="155"/>
      <c r="AB3" s="155"/>
      <c r="AC3" s="155"/>
      <c r="AD3" s="155"/>
      <c r="AE3" s="155"/>
      <c r="AF3" s="155"/>
      <c r="AG3" s="155"/>
      <c r="AH3" s="155"/>
      <c r="AI3" s="155"/>
      <c r="AJ3" s="155"/>
      <c r="AK3" s="155"/>
      <c r="AL3" s="155"/>
      <c r="AM3" s="155"/>
      <c r="AN3" s="155"/>
      <c r="AO3" s="155"/>
      <c r="AP3" s="155"/>
      <c r="AQ3" s="155"/>
      <c r="AR3" s="155"/>
      <c r="AS3" s="155"/>
      <c r="AT3" s="155"/>
      <c r="AU3" s="155"/>
      <c r="AV3" s="155"/>
      <c r="AW3" s="155"/>
      <c r="AX3" s="155"/>
      <c r="AY3" s="155"/>
      <c r="AZ3" s="155"/>
      <c r="BA3" s="155"/>
      <c r="BB3" s="155"/>
      <c r="BC3" s="155"/>
      <c r="BD3" s="155"/>
      <c r="BE3" s="155"/>
      <c r="BF3" s="155"/>
      <c r="BG3" s="155"/>
      <c r="BH3" s="155"/>
      <c r="BI3" s="155"/>
      <c r="BJ3" s="155"/>
      <c r="BK3" s="155"/>
      <c r="BL3" s="155"/>
      <c r="BM3" s="155"/>
      <c r="BN3" s="155"/>
      <c r="BO3" s="155"/>
      <c r="BP3" s="155"/>
      <c r="BQ3" s="155"/>
      <c r="BR3" s="155"/>
      <c r="BS3" s="155"/>
      <c r="BT3" s="155"/>
      <c r="BU3" s="155"/>
    </row>
    <row r="4" spans="1:73" s="5" customFormat="1" x14ac:dyDescent="0.25">
      <c r="A4" s="153" t="s">
        <v>25</v>
      </c>
      <c r="B4" s="156"/>
      <c r="C4" s="24" t="s">
        <v>26</v>
      </c>
      <c r="D4" s="24"/>
      <c r="E4" s="24"/>
      <c r="F4" s="24"/>
      <c r="G4" s="24"/>
      <c r="H4" s="24"/>
      <c r="I4" s="24"/>
      <c r="J4" s="24"/>
      <c r="K4" s="24"/>
      <c r="L4" s="24"/>
      <c r="M4" s="24"/>
      <c r="N4" s="24"/>
      <c r="O4" s="24"/>
      <c r="P4" s="24"/>
      <c r="Q4" s="24"/>
      <c r="R4" s="24"/>
      <c r="S4" s="24" t="s">
        <v>27</v>
      </c>
      <c r="T4" s="24"/>
      <c r="U4" s="24"/>
      <c r="V4" s="24"/>
      <c r="W4" s="24"/>
      <c r="X4" s="24"/>
      <c r="Y4" s="24"/>
      <c r="Z4" s="24"/>
      <c r="AA4" s="24"/>
      <c r="AB4" s="24"/>
      <c r="AC4" s="24"/>
      <c r="AD4" s="24"/>
      <c r="AE4" s="24"/>
      <c r="AF4" s="24"/>
      <c r="AG4" s="24"/>
      <c r="AH4" s="24" t="s">
        <v>28</v>
      </c>
      <c r="AI4" s="24"/>
      <c r="AJ4" s="24"/>
      <c r="AK4" s="24"/>
      <c r="AL4" s="24"/>
      <c r="AM4" s="24"/>
      <c r="AN4" s="24"/>
      <c r="AO4" s="24"/>
      <c r="AP4" s="24"/>
      <c r="AQ4" s="24"/>
      <c r="AR4" s="24"/>
      <c r="AS4" s="24"/>
      <c r="AT4" s="24"/>
      <c r="AU4" s="24"/>
      <c r="AV4" s="24"/>
      <c r="AW4" s="24"/>
      <c r="AX4" s="24"/>
      <c r="AY4" s="24"/>
      <c r="AZ4" s="24"/>
      <c r="BA4" s="24"/>
      <c r="BB4" s="24"/>
      <c r="BC4" s="24"/>
      <c r="BD4" s="24"/>
      <c r="BE4" s="24"/>
      <c r="BF4" s="24"/>
      <c r="BG4" s="24"/>
      <c r="BH4" s="24"/>
      <c r="BI4" s="24"/>
      <c r="BJ4" s="24"/>
      <c r="BK4" s="24"/>
      <c r="BL4" s="24"/>
      <c r="BM4" s="24"/>
      <c r="BN4" s="24"/>
      <c r="BO4" s="24"/>
      <c r="BP4" s="24"/>
      <c r="BQ4" s="24"/>
      <c r="BR4" s="24"/>
      <c r="BS4" s="24"/>
      <c r="BT4" s="24"/>
      <c r="BU4" s="25"/>
    </row>
    <row r="5" spans="1:73" s="5" customFormat="1" x14ac:dyDescent="0.25">
      <c r="A5" s="26"/>
      <c r="C5" s="5" t="s">
        <v>29</v>
      </c>
      <c r="S5" s="5" t="s">
        <v>30</v>
      </c>
      <c r="AH5" s="5" t="s">
        <v>31</v>
      </c>
      <c r="BU5" s="27"/>
    </row>
    <row r="6" spans="1:73" s="5" customFormat="1" x14ac:dyDescent="0.25">
      <c r="A6" s="26"/>
      <c r="C6" s="5" t="s">
        <v>32</v>
      </c>
      <c r="S6" s="5" t="s">
        <v>33</v>
      </c>
      <c r="AH6" s="5" t="s">
        <v>34</v>
      </c>
      <c r="BU6" s="27"/>
    </row>
    <row r="7" spans="1:73" x14ac:dyDescent="0.25">
      <c r="A7" s="13"/>
      <c r="B7" s="6"/>
      <c r="C7" s="6"/>
      <c r="D7" s="6"/>
      <c r="E7" s="6"/>
      <c r="F7" s="6"/>
      <c r="G7" s="6"/>
      <c r="H7" s="6"/>
      <c r="I7" s="6"/>
      <c r="J7" s="6"/>
      <c r="K7" s="6"/>
      <c r="L7" s="6"/>
      <c r="M7" s="6"/>
      <c r="N7" s="6"/>
      <c r="O7" s="6"/>
      <c r="P7" s="6"/>
      <c r="Q7" s="6"/>
      <c r="R7" s="6"/>
      <c r="S7" s="6"/>
      <c r="T7" s="6"/>
      <c r="U7" s="6"/>
      <c r="V7" s="6"/>
      <c r="W7" s="6"/>
      <c r="X7" s="6"/>
      <c r="Y7" s="6"/>
      <c r="Z7" s="6"/>
      <c r="AA7" s="6"/>
      <c r="AB7" s="6"/>
      <c r="AC7" s="6"/>
      <c r="AD7" s="6"/>
      <c r="AE7" s="6"/>
      <c r="AF7" s="6"/>
      <c r="AG7" s="6"/>
      <c r="AH7" s="28" t="s">
        <v>35</v>
      </c>
      <c r="AI7" s="6"/>
      <c r="AJ7" s="6"/>
      <c r="AK7" s="6"/>
      <c r="AL7" s="6"/>
      <c r="AM7" s="6"/>
      <c r="AN7" s="6"/>
      <c r="AO7" s="6"/>
      <c r="AP7" s="6"/>
      <c r="AQ7" s="6"/>
      <c r="AR7" s="6"/>
      <c r="AS7" s="6"/>
      <c r="AT7" s="6"/>
      <c r="AU7" s="6"/>
      <c r="AV7" s="6"/>
      <c r="AW7" s="6"/>
      <c r="AX7" s="6"/>
      <c r="AY7" s="6"/>
      <c r="AZ7" s="6"/>
      <c r="BA7" s="6"/>
      <c r="BB7" s="6"/>
      <c r="BC7" s="6"/>
      <c r="BD7" s="6"/>
      <c r="BE7" s="6"/>
      <c r="BF7" s="6"/>
      <c r="BG7" s="6"/>
      <c r="BH7" s="6"/>
      <c r="BI7" s="6"/>
      <c r="BJ7" s="6"/>
      <c r="BK7" s="6"/>
      <c r="BL7" s="6"/>
      <c r="BM7" s="6"/>
      <c r="BN7" s="6"/>
      <c r="BO7" s="6"/>
      <c r="BP7" s="6"/>
      <c r="BQ7" s="6"/>
      <c r="BR7" s="6"/>
      <c r="BS7" s="6"/>
      <c r="BT7" s="6"/>
      <c r="BU7" s="14"/>
    </row>
    <row r="9" spans="1:73" x14ac:dyDescent="0.25">
      <c r="A9" s="145" t="s">
        <v>36</v>
      </c>
      <c r="B9" s="145"/>
      <c r="C9" s="145"/>
      <c r="D9" s="145"/>
      <c r="E9" s="145"/>
      <c r="F9" s="145"/>
      <c r="G9" s="157" t="s">
        <v>270</v>
      </c>
      <c r="H9" s="157"/>
      <c r="I9" s="157"/>
      <c r="J9" s="157"/>
      <c r="K9" s="157"/>
      <c r="L9" s="157"/>
      <c r="M9" s="157"/>
      <c r="N9" s="157"/>
      <c r="O9" s="157"/>
      <c r="P9" s="157"/>
      <c r="Q9" s="157"/>
      <c r="R9" s="157"/>
      <c r="S9" s="157"/>
      <c r="T9" s="157"/>
      <c r="W9" s="54" t="s">
        <v>272</v>
      </c>
      <c r="X9" s="9"/>
      <c r="Y9" s="9"/>
      <c r="Z9" s="9"/>
      <c r="AA9" s="9"/>
      <c r="AB9" s="9"/>
      <c r="AC9" s="9"/>
      <c r="AD9" s="9"/>
      <c r="AE9" s="9" t="s">
        <v>273</v>
      </c>
      <c r="AF9" s="9"/>
      <c r="AG9" s="55">
        <v>0.9</v>
      </c>
      <c r="AH9" s="9"/>
      <c r="AI9" s="9" t="s">
        <v>171</v>
      </c>
      <c r="AJ9" s="9"/>
      <c r="AK9" s="9"/>
      <c r="AL9" s="10"/>
      <c r="AM9" s="61">
        <v>431.64</v>
      </c>
    </row>
    <row r="10" spans="1:73" x14ac:dyDescent="0.25">
      <c r="A10" s="145" t="s">
        <v>37</v>
      </c>
      <c r="B10" s="145"/>
      <c r="C10" s="145"/>
      <c r="D10" s="145"/>
      <c r="E10" s="145"/>
      <c r="F10" s="145"/>
      <c r="G10" s="117" t="s">
        <v>271</v>
      </c>
      <c r="H10" s="117"/>
      <c r="I10" s="117"/>
      <c r="J10" s="117"/>
      <c r="K10" s="117"/>
      <c r="L10" s="117"/>
      <c r="M10" s="117"/>
      <c r="N10" s="117"/>
      <c r="O10" s="117"/>
      <c r="P10" s="117"/>
      <c r="Q10" s="117"/>
      <c r="R10" s="117"/>
      <c r="S10" s="117"/>
      <c r="T10" s="117"/>
      <c r="W10" s="210" t="s">
        <v>274</v>
      </c>
      <c r="X10" s="211"/>
      <c r="Y10" s="211"/>
      <c r="Z10" s="211"/>
      <c r="AA10" s="211"/>
      <c r="AB10" s="211"/>
      <c r="AC10" s="211"/>
      <c r="AD10" s="211"/>
      <c r="AE10" t="s">
        <v>275</v>
      </c>
      <c r="AG10" s="56">
        <v>0.1</v>
      </c>
      <c r="AI10" t="s">
        <v>252</v>
      </c>
      <c r="AL10" s="12"/>
      <c r="AM10">
        <v>47.96</v>
      </c>
    </row>
    <row r="11" spans="1:73" x14ac:dyDescent="0.25">
      <c r="A11" s="145" t="s">
        <v>38</v>
      </c>
      <c r="B11" s="145"/>
      <c r="C11" s="145"/>
      <c r="D11" s="145"/>
      <c r="E11" s="145"/>
      <c r="F11" s="145"/>
      <c r="G11" s="149"/>
      <c r="H11" s="117"/>
      <c r="I11" s="117"/>
      <c r="J11" s="117"/>
      <c r="K11" s="117"/>
      <c r="L11" s="117"/>
      <c r="M11" s="117"/>
      <c r="N11" s="117"/>
      <c r="O11" s="117"/>
      <c r="P11" s="117"/>
      <c r="Q11" s="117"/>
      <c r="R11" s="117"/>
      <c r="S11" s="117"/>
      <c r="T11" s="117"/>
      <c r="W11" s="212"/>
      <c r="X11" s="213"/>
      <c r="Y11" s="213"/>
      <c r="Z11" s="213"/>
      <c r="AA11" s="213"/>
      <c r="AB11" s="213"/>
      <c r="AC11" s="213"/>
      <c r="AD11" s="213"/>
      <c r="AE11" s="6"/>
      <c r="AF11" s="6"/>
      <c r="AG11" s="6"/>
      <c r="AH11" s="6"/>
      <c r="AI11" s="6"/>
      <c r="AJ11" s="6"/>
      <c r="AK11" s="6"/>
      <c r="AL11" s="14"/>
    </row>
    <row r="12" spans="1:73" ht="15.75" customHeight="1" x14ac:dyDescent="0.25">
      <c r="A12" s="145" t="s">
        <v>39</v>
      </c>
      <c r="B12" s="145"/>
      <c r="C12" s="145"/>
      <c r="D12" s="145"/>
      <c r="E12" s="145"/>
      <c r="F12" s="145"/>
      <c r="G12" s="150" t="s">
        <v>81</v>
      </c>
      <c r="H12" s="150"/>
      <c r="I12" s="150"/>
      <c r="J12" s="150"/>
      <c r="K12" s="150"/>
      <c r="L12" s="150"/>
      <c r="M12" s="150"/>
      <c r="N12" s="150"/>
      <c r="O12" s="150"/>
      <c r="P12" s="150"/>
      <c r="Q12" s="150"/>
      <c r="R12" s="150"/>
      <c r="S12" s="150"/>
      <c r="T12" s="150"/>
    </row>
    <row r="13" spans="1:73" x14ac:dyDescent="0.25">
      <c r="A13" s="145" t="s">
        <v>41</v>
      </c>
      <c r="B13" s="145"/>
      <c r="C13" s="145"/>
      <c r="D13" s="145"/>
      <c r="E13" s="145"/>
      <c r="F13" s="145"/>
      <c r="G13" s="146">
        <v>252.71</v>
      </c>
      <c r="H13" s="146"/>
      <c r="I13" s="146"/>
      <c r="J13" s="146"/>
      <c r="K13" s="146"/>
      <c r="L13" s="146"/>
      <c r="M13" s="146"/>
      <c r="N13" s="146"/>
      <c r="O13" s="146"/>
      <c r="P13" s="146"/>
      <c r="Q13" s="146"/>
      <c r="R13" s="146"/>
      <c r="S13" s="146"/>
      <c r="T13" s="146"/>
      <c r="AM13" s="61">
        <f>SUM(AM9:AM12)</f>
        <v>479.59999999999997</v>
      </c>
    </row>
    <row r="14" spans="1:73" ht="15.75" customHeight="1" x14ac:dyDescent="0.25">
      <c r="A14" s="4"/>
      <c r="B14" s="4"/>
      <c r="C14" s="4"/>
      <c r="D14" s="4"/>
      <c r="E14" s="4"/>
      <c r="F14" s="4"/>
      <c r="G14" s="147"/>
      <c r="H14" s="147"/>
      <c r="I14" s="147"/>
      <c r="J14" s="147"/>
      <c r="K14" s="147"/>
      <c r="L14" s="147"/>
      <c r="M14" s="147"/>
      <c r="N14" s="147"/>
      <c r="O14" s="147"/>
      <c r="P14" s="147"/>
      <c r="Q14" s="147"/>
      <c r="R14" s="147"/>
      <c r="S14" s="147"/>
      <c r="T14" s="147"/>
    </row>
    <row r="15" spans="1:73" x14ac:dyDescent="0.25">
      <c r="A15" s="5" t="s">
        <v>42</v>
      </c>
    </row>
    <row r="16" spans="1:73" x14ac:dyDescent="0.25">
      <c r="AV16" s="79"/>
      <c r="AW16" s="78"/>
      <c r="AX16" s="78"/>
    </row>
    <row r="17" spans="1:76" s="5" customFormat="1" ht="15" customHeight="1" x14ac:dyDescent="0.25">
      <c r="A17" s="90" t="s">
        <v>43</v>
      </c>
      <c r="B17" s="91"/>
      <c r="C17" s="91"/>
      <c r="D17" s="91"/>
      <c r="E17" s="91"/>
      <c r="F17" s="91"/>
      <c r="G17" s="91"/>
      <c r="H17" s="91"/>
      <c r="I17" s="91"/>
      <c r="J17" s="91"/>
      <c r="K17" s="91"/>
      <c r="L17" s="91"/>
      <c r="M17" s="91"/>
      <c r="N17" s="91"/>
      <c r="O17" s="91"/>
      <c r="P17" s="91"/>
      <c r="Q17" s="91"/>
      <c r="R17" s="91"/>
      <c r="S17" s="91"/>
      <c r="T17" s="91"/>
      <c r="U17" s="91"/>
      <c r="V17" s="91"/>
      <c r="W17" s="91"/>
      <c r="X17" s="91"/>
      <c r="Y17" s="91"/>
      <c r="Z17" s="91"/>
      <c r="AA17" s="91"/>
      <c r="AB17" s="91"/>
      <c r="AC17" s="91"/>
      <c r="AD17" s="91"/>
      <c r="AE17" s="91"/>
      <c r="AF17" s="91"/>
      <c r="AG17" s="91"/>
      <c r="AH17" s="91"/>
      <c r="AI17" s="91"/>
      <c r="AJ17" s="91"/>
      <c r="AK17" s="91"/>
      <c r="AL17" s="91"/>
      <c r="AM17" s="91"/>
      <c r="AN17" s="91"/>
      <c r="AO17" s="91"/>
      <c r="AP17" s="91"/>
      <c r="AQ17" s="91"/>
      <c r="AR17" s="91"/>
      <c r="AS17" s="91"/>
      <c r="AT17" s="91"/>
      <c r="AU17" s="91"/>
      <c r="AV17" s="91"/>
      <c r="AW17" s="91"/>
      <c r="AX17" s="91"/>
      <c r="AY17" s="91"/>
      <c r="AZ17" s="91"/>
      <c r="BA17" s="91"/>
      <c r="BB17" s="91"/>
      <c r="BC17" s="91"/>
      <c r="BD17" s="91"/>
      <c r="BE17" s="91"/>
      <c r="BF17" s="91"/>
      <c r="BG17" s="91"/>
      <c r="BH17" s="91"/>
      <c r="BI17" s="91"/>
      <c r="BJ17" s="91"/>
      <c r="BK17" s="91"/>
      <c r="BL17" s="91"/>
      <c r="BM17" s="91"/>
      <c r="BN17" s="91"/>
      <c r="BO17" s="91"/>
      <c r="BP17" s="91"/>
      <c r="BQ17" s="91"/>
      <c r="BR17" s="91"/>
      <c r="BS17" s="91"/>
      <c r="BT17" s="91"/>
      <c r="BU17" s="91"/>
    </row>
    <row r="18" spans="1:76" s="15" customFormat="1" ht="55.5" customHeight="1" x14ac:dyDescent="0.25">
      <c r="A18" s="93" t="s">
        <v>130</v>
      </c>
      <c r="B18" s="94"/>
      <c r="C18" s="95"/>
      <c r="D18" s="96" t="s">
        <v>45</v>
      </c>
      <c r="E18" s="96"/>
      <c r="F18" s="96"/>
      <c r="G18" s="96" t="s">
        <v>46</v>
      </c>
      <c r="H18" s="96"/>
      <c r="I18" s="96"/>
      <c r="J18" s="96"/>
      <c r="K18" s="96"/>
      <c r="L18" s="96"/>
      <c r="M18" s="96"/>
      <c r="N18" s="96"/>
      <c r="O18" s="96"/>
      <c r="P18" s="96"/>
      <c r="Q18" s="96" t="s">
        <v>47</v>
      </c>
      <c r="R18" s="96"/>
      <c r="S18" s="96"/>
      <c r="T18" s="96" t="s">
        <v>48</v>
      </c>
      <c r="U18" s="96"/>
      <c r="V18" s="96"/>
      <c r="W18" s="92" t="s">
        <v>329</v>
      </c>
      <c r="X18" s="92"/>
      <c r="Y18" s="92"/>
      <c r="Z18" s="92"/>
      <c r="AA18" s="92"/>
      <c r="AB18" s="92"/>
      <c r="AC18" s="92"/>
      <c r="AD18" s="92"/>
      <c r="AE18" s="92"/>
      <c r="AF18" s="92"/>
      <c r="AG18" s="92"/>
      <c r="AH18" s="92"/>
      <c r="AI18" s="92" t="s">
        <v>50</v>
      </c>
      <c r="AJ18" s="92"/>
      <c r="AK18" s="92"/>
      <c r="AL18" s="93" t="s">
        <v>51</v>
      </c>
      <c r="AM18" s="94"/>
      <c r="AN18" s="95"/>
      <c r="AO18" s="130" t="s">
        <v>52</v>
      </c>
      <c r="AP18" s="130"/>
      <c r="AQ18" s="130"/>
      <c r="AR18" s="130" t="s">
        <v>53</v>
      </c>
      <c r="AS18" s="130"/>
      <c r="AT18" s="130"/>
      <c r="AU18" s="130" t="s">
        <v>225</v>
      </c>
      <c r="AV18" s="130"/>
      <c r="AW18" s="130"/>
      <c r="AX18" s="130" t="s">
        <v>54</v>
      </c>
      <c r="AY18" s="130"/>
      <c r="AZ18" s="130"/>
      <c r="BA18" s="130" t="s">
        <v>125</v>
      </c>
      <c r="BB18" s="130"/>
      <c r="BC18" s="130"/>
      <c r="BD18" s="131" t="s">
        <v>56</v>
      </c>
      <c r="BE18" s="148"/>
      <c r="BF18" s="132"/>
      <c r="BG18" s="130" t="s">
        <v>57</v>
      </c>
      <c r="BH18" s="130"/>
      <c r="BI18" s="130"/>
      <c r="BJ18" s="96" t="s">
        <v>58</v>
      </c>
      <c r="BK18" s="96"/>
      <c r="BL18" s="96"/>
      <c r="BM18" s="96" t="s">
        <v>59</v>
      </c>
      <c r="BN18" s="96"/>
      <c r="BO18" s="96"/>
      <c r="BP18" s="96"/>
      <c r="BQ18" s="96"/>
      <c r="BR18" s="96"/>
      <c r="BS18" s="96"/>
      <c r="BT18" s="96"/>
      <c r="BU18" s="96"/>
      <c r="BV18" s="96"/>
      <c r="BW18" s="96"/>
      <c r="BX18" s="96"/>
    </row>
    <row r="19" spans="1:76" s="15" customFormat="1" ht="13.5" x14ac:dyDescent="0.25">
      <c r="A19" s="205" t="s">
        <v>276</v>
      </c>
      <c r="B19" s="206"/>
      <c r="C19" s="206"/>
      <c r="D19" s="206"/>
      <c r="E19" s="206"/>
      <c r="F19" s="206"/>
      <c r="G19" s="206"/>
      <c r="H19" s="206"/>
      <c r="I19" s="206"/>
      <c r="J19" s="206"/>
      <c r="K19" s="206"/>
      <c r="L19" s="206"/>
      <c r="M19" s="206"/>
      <c r="N19" s="206"/>
      <c r="O19" s="206"/>
      <c r="P19" s="206"/>
      <c r="Q19" s="206"/>
      <c r="R19" s="206"/>
      <c r="S19" s="206"/>
      <c r="T19" s="206"/>
      <c r="U19" s="206"/>
      <c r="V19" s="206"/>
      <c r="W19" s="206"/>
      <c r="X19" s="206"/>
      <c r="Y19" s="206"/>
      <c r="Z19" s="206"/>
      <c r="AA19" s="206"/>
      <c r="AB19" s="206"/>
      <c r="AC19" s="206"/>
      <c r="AD19" s="206"/>
      <c r="AE19" s="206"/>
      <c r="AF19" s="206"/>
      <c r="AG19" s="206"/>
      <c r="AH19" s="206"/>
      <c r="AI19" s="206"/>
      <c r="AJ19" s="206"/>
      <c r="AK19" s="206"/>
      <c r="AL19" s="206"/>
      <c r="AM19" s="206"/>
      <c r="AN19" s="206"/>
      <c r="AO19" s="206"/>
      <c r="AP19" s="206"/>
      <c r="AQ19" s="206"/>
      <c r="AR19" s="206"/>
      <c r="AS19" s="206"/>
      <c r="AT19" s="206"/>
      <c r="AU19" s="206"/>
      <c r="AV19" s="206"/>
      <c r="AW19" s="206"/>
      <c r="AX19" s="206"/>
      <c r="AY19" s="206"/>
      <c r="AZ19" s="206"/>
      <c r="BA19" s="206"/>
      <c r="BB19" s="206"/>
      <c r="BC19" s="206"/>
      <c r="BD19" s="206"/>
      <c r="BE19" s="206"/>
      <c r="BF19" s="206"/>
      <c r="BG19" s="206"/>
      <c r="BH19" s="206"/>
      <c r="BI19" s="206"/>
      <c r="BJ19" s="206"/>
      <c r="BK19" s="206"/>
      <c r="BL19" s="206"/>
      <c r="BM19" s="206"/>
      <c r="BN19" s="206"/>
      <c r="BO19" s="206"/>
      <c r="BP19" s="206"/>
      <c r="BQ19" s="206"/>
      <c r="BR19" s="206"/>
      <c r="BS19" s="206"/>
      <c r="BT19" s="206"/>
      <c r="BU19" s="206"/>
      <c r="BV19" s="206"/>
      <c r="BW19" s="206"/>
      <c r="BX19" s="207"/>
    </row>
    <row r="20" spans="1:76" ht="171.75" customHeight="1" x14ac:dyDescent="0.25">
      <c r="A20" s="81">
        <v>4150985</v>
      </c>
      <c r="B20" s="82"/>
      <c r="C20" s="83"/>
      <c r="D20" s="79" t="s">
        <v>226</v>
      </c>
      <c r="E20" s="78"/>
      <c r="F20" s="78"/>
      <c r="G20" s="78" t="s">
        <v>277</v>
      </c>
      <c r="H20" s="78"/>
      <c r="I20" s="78"/>
      <c r="J20" s="78"/>
      <c r="K20" s="78"/>
      <c r="L20" s="78"/>
      <c r="M20" s="78"/>
      <c r="N20" s="78"/>
      <c r="O20" s="78"/>
      <c r="P20" s="78"/>
      <c r="Q20" s="143">
        <v>44875</v>
      </c>
      <c r="R20" s="78"/>
      <c r="S20" s="78"/>
      <c r="T20" s="143">
        <v>45116</v>
      </c>
      <c r="U20" s="78"/>
      <c r="V20" s="78"/>
      <c r="W20" s="79" t="s">
        <v>278</v>
      </c>
      <c r="X20" s="79"/>
      <c r="Y20" s="79"/>
      <c r="Z20" s="79"/>
      <c r="AA20" s="79"/>
      <c r="AB20" s="79"/>
      <c r="AC20" s="79"/>
      <c r="AD20" s="79"/>
      <c r="AE20" s="79"/>
      <c r="AF20" s="79"/>
      <c r="AG20" s="79"/>
      <c r="AH20" s="79"/>
      <c r="AI20" s="78" t="s">
        <v>97</v>
      </c>
      <c r="AJ20" s="78"/>
      <c r="AK20" s="78"/>
      <c r="AL20" s="78" t="s">
        <v>81</v>
      </c>
      <c r="AM20" s="78"/>
      <c r="AN20" s="78"/>
      <c r="AO20" s="78" t="s">
        <v>40</v>
      </c>
      <c r="AP20" s="78"/>
      <c r="AQ20" s="78"/>
      <c r="AR20" s="78" t="s">
        <v>102</v>
      </c>
      <c r="AS20" s="78"/>
      <c r="AT20" s="78"/>
      <c r="AU20" s="81">
        <v>177.98</v>
      </c>
      <c r="AV20" s="82"/>
      <c r="AW20" s="83"/>
      <c r="AX20" s="175">
        <v>0</v>
      </c>
      <c r="AY20" s="175"/>
      <c r="AZ20" s="175"/>
      <c r="BA20" s="78">
        <v>133</v>
      </c>
      <c r="BB20" s="78"/>
      <c r="BC20" s="78"/>
      <c r="BD20" s="78" t="s">
        <v>81</v>
      </c>
      <c r="BE20" s="78"/>
      <c r="BF20" s="78"/>
      <c r="BG20" s="78" t="s">
        <v>81</v>
      </c>
      <c r="BH20" s="78"/>
      <c r="BI20" s="78"/>
      <c r="BJ20" s="185" t="s">
        <v>97</v>
      </c>
      <c r="BK20" s="185"/>
      <c r="BL20" s="185"/>
      <c r="BM20" s="79"/>
      <c r="BN20" s="79"/>
      <c r="BO20" s="79"/>
      <c r="BP20" s="79"/>
      <c r="BQ20" s="79"/>
      <c r="BR20" s="79"/>
      <c r="BS20" s="79"/>
      <c r="BT20" s="79"/>
      <c r="BU20" s="79"/>
      <c r="BV20" s="79"/>
      <c r="BW20" s="79"/>
      <c r="BX20" s="79"/>
    </row>
    <row r="21" spans="1:76" ht="171.75" customHeight="1" x14ac:dyDescent="0.25">
      <c r="A21" s="81" t="s">
        <v>289</v>
      </c>
      <c r="B21" s="82"/>
      <c r="C21" s="83"/>
      <c r="D21" s="79" t="s">
        <v>281</v>
      </c>
      <c r="E21" s="78"/>
      <c r="F21" s="78"/>
      <c r="G21" s="79" t="s">
        <v>280</v>
      </c>
      <c r="H21" s="78"/>
      <c r="I21" s="78"/>
      <c r="J21" s="78"/>
      <c r="K21" s="78"/>
      <c r="L21" s="78"/>
      <c r="M21" s="78"/>
      <c r="N21" s="78"/>
      <c r="O21" s="78"/>
      <c r="P21" s="78"/>
      <c r="Q21" s="143">
        <v>43703</v>
      </c>
      <c r="R21" s="78"/>
      <c r="S21" s="78"/>
      <c r="T21" s="143">
        <v>43830</v>
      </c>
      <c r="U21" s="78"/>
      <c r="V21" s="78"/>
      <c r="W21" s="79" t="s">
        <v>279</v>
      </c>
      <c r="X21" s="79"/>
      <c r="Y21" s="79"/>
      <c r="Z21" s="79"/>
      <c r="AA21" s="79"/>
      <c r="AB21" s="79"/>
      <c r="AC21" s="79"/>
      <c r="AD21" s="79"/>
      <c r="AE21" s="79"/>
      <c r="AF21" s="79"/>
      <c r="AG21" s="79"/>
      <c r="AH21" s="79"/>
      <c r="AI21" s="78" t="s">
        <v>97</v>
      </c>
      <c r="AJ21" s="78"/>
      <c r="AK21" s="78"/>
      <c r="AL21" s="78" t="s">
        <v>81</v>
      </c>
      <c r="AM21" s="78"/>
      <c r="AN21" s="78"/>
      <c r="AO21" s="78" t="s">
        <v>40</v>
      </c>
      <c r="AP21" s="78"/>
      <c r="AQ21" s="78"/>
      <c r="AR21" s="78" t="s">
        <v>102</v>
      </c>
      <c r="AS21" s="78"/>
      <c r="AT21" s="78"/>
      <c r="AU21" s="81">
        <v>104.11</v>
      </c>
      <c r="AV21" s="82"/>
      <c r="AW21" s="83"/>
      <c r="AX21" s="175">
        <v>0</v>
      </c>
      <c r="AY21" s="175"/>
      <c r="AZ21" s="175"/>
      <c r="BA21" s="78">
        <v>84</v>
      </c>
      <c r="BB21" s="78"/>
      <c r="BC21" s="78"/>
      <c r="BD21" s="78" t="s">
        <v>81</v>
      </c>
      <c r="BE21" s="78"/>
      <c r="BF21" s="78"/>
      <c r="BG21" s="78" t="s">
        <v>81</v>
      </c>
      <c r="BH21" s="78"/>
      <c r="BI21" s="78"/>
      <c r="BJ21" s="185" t="s">
        <v>97</v>
      </c>
      <c r="BK21" s="185"/>
      <c r="BL21" s="185"/>
      <c r="BM21" s="79"/>
      <c r="BN21" s="79"/>
      <c r="BO21" s="79"/>
      <c r="BP21" s="79"/>
      <c r="BQ21" s="79"/>
      <c r="BR21" s="79"/>
      <c r="BS21" s="79"/>
      <c r="BT21" s="79"/>
      <c r="BU21" s="79"/>
      <c r="BV21" s="79"/>
      <c r="BW21" s="79"/>
      <c r="BX21" s="79"/>
    </row>
    <row r="22" spans="1:76" ht="171.75" customHeight="1" x14ac:dyDescent="0.25">
      <c r="A22" s="176" t="s">
        <v>283</v>
      </c>
      <c r="B22" s="82"/>
      <c r="C22" s="83"/>
      <c r="D22" s="79" t="s">
        <v>285</v>
      </c>
      <c r="E22" s="78"/>
      <c r="F22" s="78"/>
      <c r="G22" s="79" t="s">
        <v>284</v>
      </c>
      <c r="H22" s="78"/>
      <c r="I22" s="78"/>
      <c r="J22" s="78"/>
      <c r="K22" s="78"/>
      <c r="L22" s="78"/>
      <c r="M22" s="78"/>
      <c r="N22" s="78"/>
      <c r="O22" s="78"/>
      <c r="P22" s="78"/>
      <c r="Q22" s="143">
        <v>44304</v>
      </c>
      <c r="R22" s="78"/>
      <c r="S22" s="78"/>
      <c r="T22" s="143">
        <v>45340</v>
      </c>
      <c r="U22" s="78"/>
      <c r="V22" s="78"/>
      <c r="W22" s="79" t="s">
        <v>282</v>
      </c>
      <c r="X22" s="79"/>
      <c r="Y22" s="79"/>
      <c r="Z22" s="79"/>
      <c r="AA22" s="79"/>
      <c r="AB22" s="79"/>
      <c r="AC22" s="79"/>
      <c r="AD22" s="79"/>
      <c r="AE22" s="79"/>
      <c r="AF22" s="79"/>
      <c r="AG22" s="79"/>
      <c r="AH22" s="79"/>
      <c r="AI22" s="78" t="s">
        <v>97</v>
      </c>
      <c r="AJ22" s="78"/>
      <c r="AK22" s="78"/>
      <c r="AL22" s="78" t="s">
        <v>81</v>
      </c>
      <c r="AM22" s="78"/>
      <c r="AN22" s="78"/>
      <c r="AO22" s="78" t="s">
        <v>40</v>
      </c>
      <c r="AP22" s="78"/>
      <c r="AQ22" s="78"/>
      <c r="AR22" s="78" t="s">
        <v>102</v>
      </c>
      <c r="AS22" s="78"/>
      <c r="AT22" s="78"/>
      <c r="AU22" s="81">
        <v>3583.03</v>
      </c>
      <c r="AV22" s="82"/>
      <c r="AW22" s="83"/>
      <c r="AX22" s="175">
        <f>+AU22*$AG$9</f>
        <v>3224.7270000000003</v>
      </c>
      <c r="AY22" s="175"/>
      <c r="AZ22" s="175"/>
      <c r="BA22" s="78">
        <v>134</v>
      </c>
      <c r="BB22" s="78"/>
      <c r="BC22" s="78"/>
      <c r="BD22" s="78" t="s">
        <v>81</v>
      </c>
      <c r="BE22" s="78"/>
      <c r="BF22" s="78"/>
      <c r="BG22" s="78" t="s">
        <v>81</v>
      </c>
      <c r="BH22" s="78"/>
      <c r="BI22" s="78"/>
      <c r="BJ22" s="185" t="s">
        <v>97</v>
      </c>
      <c r="BK22" s="185"/>
      <c r="BL22" s="185"/>
      <c r="BM22" s="79"/>
      <c r="BN22" s="79"/>
      <c r="BO22" s="79"/>
      <c r="BP22" s="79"/>
      <c r="BQ22" s="79"/>
      <c r="BR22" s="79"/>
      <c r="BS22" s="79"/>
      <c r="BT22" s="79"/>
      <c r="BU22" s="79"/>
      <c r="BV22" s="79"/>
      <c r="BW22" s="79"/>
      <c r="BX22" s="79"/>
    </row>
    <row r="23" spans="1:76" ht="171.75" customHeight="1" x14ac:dyDescent="0.25">
      <c r="A23" s="176" t="s">
        <v>288</v>
      </c>
      <c r="B23" s="82"/>
      <c r="C23" s="83"/>
      <c r="D23" s="79" t="s">
        <v>235</v>
      </c>
      <c r="E23" s="78"/>
      <c r="F23" s="78"/>
      <c r="G23" s="79" t="s">
        <v>287</v>
      </c>
      <c r="H23" s="78"/>
      <c r="I23" s="78"/>
      <c r="J23" s="78"/>
      <c r="K23" s="78"/>
      <c r="L23" s="78"/>
      <c r="M23" s="78"/>
      <c r="N23" s="78"/>
      <c r="O23" s="78"/>
      <c r="P23" s="78"/>
      <c r="Q23" s="143">
        <v>44371</v>
      </c>
      <c r="R23" s="78"/>
      <c r="S23" s="78"/>
      <c r="T23" s="143">
        <v>44561</v>
      </c>
      <c r="U23" s="78"/>
      <c r="V23" s="78"/>
      <c r="W23" s="79" t="s">
        <v>286</v>
      </c>
      <c r="X23" s="79"/>
      <c r="Y23" s="79"/>
      <c r="Z23" s="79"/>
      <c r="AA23" s="79"/>
      <c r="AB23" s="79"/>
      <c r="AC23" s="79"/>
      <c r="AD23" s="79"/>
      <c r="AE23" s="79"/>
      <c r="AF23" s="79"/>
      <c r="AG23" s="79"/>
      <c r="AH23" s="79"/>
      <c r="AI23" s="78" t="s">
        <v>97</v>
      </c>
      <c r="AJ23" s="78"/>
      <c r="AK23" s="78"/>
      <c r="AL23" s="78" t="s">
        <v>81</v>
      </c>
      <c r="AM23" s="78"/>
      <c r="AN23" s="78"/>
      <c r="AO23" s="78" t="s">
        <v>40</v>
      </c>
      <c r="AP23" s="78"/>
      <c r="AQ23" s="78"/>
      <c r="AR23" s="78" t="s">
        <v>102</v>
      </c>
      <c r="AS23" s="78"/>
      <c r="AT23" s="78"/>
      <c r="AU23" s="81">
        <v>822.56</v>
      </c>
      <c r="AV23" s="82"/>
      <c r="AW23" s="83"/>
      <c r="AX23" s="175">
        <f>+AU23*$AG$9</f>
        <v>740.30399999999997</v>
      </c>
      <c r="AY23" s="175"/>
      <c r="AZ23" s="175"/>
      <c r="BA23" s="78">
        <v>100</v>
      </c>
      <c r="BB23" s="78"/>
      <c r="BC23" s="78"/>
      <c r="BD23" s="78" t="s">
        <v>81</v>
      </c>
      <c r="BE23" s="78"/>
      <c r="BF23" s="78"/>
      <c r="BG23" s="78" t="s">
        <v>81</v>
      </c>
      <c r="BH23" s="78"/>
      <c r="BI23" s="78"/>
      <c r="BJ23" s="185" t="s">
        <v>97</v>
      </c>
      <c r="BK23" s="185"/>
      <c r="BL23" s="185"/>
      <c r="BM23" s="79"/>
      <c r="BN23" s="79"/>
      <c r="BO23" s="79"/>
      <c r="BP23" s="79"/>
      <c r="BQ23" s="79"/>
      <c r="BR23" s="79"/>
      <c r="BS23" s="79"/>
      <c r="BT23" s="79"/>
      <c r="BU23" s="79"/>
      <c r="BV23" s="79"/>
      <c r="BW23" s="79"/>
      <c r="BX23" s="79"/>
    </row>
    <row r="24" spans="1:76" x14ac:dyDescent="0.25">
      <c r="AR24" s="138" t="s">
        <v>61</v>
      </c>
      <c r="AS24" s="138"/>
      <c r="AT24" s="138"/>
      <c r="AU24" s="139"/>
      <c r="AV24" s="139"/>
      <c r="AW24" s="139"/>
      <c r="AX24" s="139">
        <f>+AX20+AX21+AX22+AX23</f>
        <v>3965.0310000000004</v>
      </c>
      <c r="AY24" s="139"/>
      <c r="AZ24" s="139"/>
      <c r="BH24" s="40"/>
      <c r="BI24" s="40"/>
      <c r="BJ24" s="41" t="s">
        <v>97</v>
      </c>
    </row>
    <row r="25" spans="1:76" x14ac:dyDescent="0.25">
      <c r="AR25" s="1"/>
      <c r="AS25" s="1"/>
      <c r="AT25" s="1"/>
      <c r="AU25" s="3"/>
      <c r="AV25" s="3"/>
      <c r="AW25" s="3"/>
    </row>
    <row r="26" spans="1:76" x14ac:dyDescent="0.25">
      <c r="A26" s="5" t="s">
        <v>62</v>
      </c>
      <c r="AR26" s="1"/>
      <c r="AS26" s="1"/>
      <c r="AT26" s="1"/>
      <c r="AU26" s="3"/>
      <c r="AV26" s="3"/>
      <c r="AW26" s="3"/>
    </row>
    <row r="27" spans="1:76" x14ac:dyDescent="0.25">
      <c r="AR27" s="1"/>
      <c r="AS27" s="1"/>
      <c r="AT27" s="1"/>
      <c r="AU27" s="3"/>
      <c r="AV27" s="3"/>
      <c r="AW27" s="3"/>
    </row>
    <row r="28" spans="1:76" s="5" customFormat="1" ht="15" customHeight="1" x14ac:dyDescent="0.25">
      <c r="A28" s="128" t="s">
        <v>204</v>
      </c>
      <c r="B28" s="129"/>
      <c r="C28" s="129"/>
      <c r="D28" s="129"/>
      <c r="E28" s="129"/>
      <c r="F28" s="129"/>
      <c r="G28" s="129"/>
      <c r="H28" s="129"/>
      <c r="I28" s="129"/>
      <c r="J28" s="129"/>
      <c r="K28" s="129"/>
      <c r="L28" s="129"/>
      <c r="M28" s="129"/>
      <c r="N28" s="129"/>
      <c r="O28" s="129"/>
      <c r="P28" s="129"/>
      <c r="Q28" s="129"/>
      <c r="R28" s="129"/>
      <c r="S28" s="129"/>
      <c r="T28" s="129"/>
      <c r="U28" s="129"/>
      <c r="V28" s="129"/>
      <c r="W28" s="129"/>
      <c r="X28" s="129"/>
      <c r="Y28" s="129"/>
      <c r="Z28" s="129"/>
      <c r="AA28" s="129"/>
      <c r="AB28" s="129"/>
      <c r="AC28" s="129"/>
      <c r="AD28" s="129"/>
      <c r="AE28" s="129"/>
      <c r="AF28" s="129"/>
      <c r="AG28" s="129"/>
      <c r="AH28" s="129"/>
      <c r="AI28" s="129"/>
      <c r="AJ28" s="129"/>
      <c r="AK28" s="129"/>
      <c r="AL28" s="129"/>
      <c r="AM28" s="129"/>
      <c r="AN28" s="129"/>
      <c r="AO28" s="129"/>
      <c r="AP28" s="129"/>
      <c r="AQ28" s="129"/>
      <c r="AR28" s="129"/>
      <c r="AS28" s="129"/>
      <c r="AT28" s="129"/>
      <c r="AU28" s="129"/>
      <c r="AV28" s="129"/>
      <c r="AW28" s="129"/>
      <c r="AX28" s="129"/>
      <c r="AY28" s="129"/>
      <c r="AZ28" s="129"/>
      <c r="BA28" s="129"/>
      <c r="BB28" s="129"/>
      <c r="BC28" s="129"/>
      <c r="BD28" s="129"/>
      <c r="BE28" s="129"/>
      <c r="BF28" s="129"/>
      <c r="BG28" s="129"/>
      <c r="BH28" s="129"/>
      <c r="BI28" s="129"/>
      <c r="BJ28" s="129"/>
      <c r="BK28" s="129"/>
      <c r="BL28" s="129"/>
      <c r="BM28" s="129"/>
      <c r="BN28" s="129"/>
      <c r="BO28" s="129"/>
      <c r="BP28" s="129"/>
      <c r="BQ28" s="129"/>
      <c r="BR28" s="129"/>
      <c r="BS28" s="129"/>
      <c r="BT28" s="129"/>
      <c r="BU28" s="129"/>
    </row>
    <row r="29" spans="1:76" s="17" customFormat="1" ht="89.25" customHeight="1" x14ac:dyDescent="0.25">
      <c r="A29" s="186" t="s">
        <v>64</v>
      </c>
      <c r="B29" s="187"/>
      <c r="C29" s="187"/>
      <c r="D29" s="187"/>
      <c r="E29" s="187"/>
      <c r="F29" s="188"/>
      <c r="G29" s="189" t="s">
        <v>65</v>
      </c>
      <c r="H29" s="189"/>
      <c r="I29" s="189"/>
      <c r="J29" s="189" t="s">
        <v>66</v>
      </c>
      <c r="K29" s="189"/>
      <c r="L29" s="189"/>
      <c r="M29" s="186" t="s">
        <v>67</v>
      </c>
      <c r="N29" s="187"/>
      <c r="O29" s="187"/>
      <c r="P29" s="188"/>
      <c r="Q29" s="189" t="s">
        <v>68</v>
      </c>
      <c r="R29" s="189"/>
      <c r="S29" s="189"/>
      <c r="T29" s="190" t="s">
        <v>69</v>
      </c>
      <c r="U29" s="191"/>
      <c r="V29" s="191"/>
      <c r="W29" s="191"/>
      <c r="X29" s="192"/>
      <c r="Y29" s="190" t="s">
        <v>70</v>
      </c>
      <c r="Z29" s="191"/>
      <c r="AA29" s="191"/>
      <c r="AB29" s="191"/>
      <c r="AC29" s="192"/>
      <c r="AD29" s="190" t="s">
        <v>71</v>
      </c>
      <c r="AE29" s="191"/>
      <c r="AF29" s="191"/>
      <c r="AG29" s="191"/>
      <c r="AH29" s="192"/>
      <c r="AI29" s="193" t="s">
        <v>72</v>
      </c>
      <c r="AJ29" s="193"/>
      <c r="AK29" s="193"/>
      <c r="AL29" s="193"/>
      <c r="AM29" s="193"/>
      <c r="AN29" s="190" t="s">
        <v>73</v>
      </c>
      <c r="AO29" s="191"/>
      <c r="AP29" s="191"/>
      <c r="AQ29" s="191"/>
      <c r="AR29" s="192"/>
      <c r="AS29" s="190" t="s">
        <v>192</v>
      </c>
      <c r="AT29" s="191"/>
      <c r="AU29" s="192"/>
      <c r="AV29" s="190" t="s">
        <v>74</v>
      </c>
      <c r="AW29" s="191"/>
      <c r="AX29" s="192"/>
      <c r="AY29" s="197" t="s">
        <v>75</v>
      </c>
      <c r="AZ29" s="197"/>
      <c r="BA29" s="197"/>
      <c r="BB29" s="190" t="s">
        <v>76</v>
      </c>
      <c r="BC29" s="192"/>
      <c r="BD29" s="195" t="s">
        <v>47</v>
      </c>
      <c r="BE29" s="193"/>
      <c r="BF29" s="193"/>
      <c r="BG29" s="193" t="s">
        <v>48</v>
      </c>
      <c r="BH29" s="193"/>
      <c r="BI29" s="193"/>
      <c r="BJ29" s="37" t="s">
        <v>77</v>
      </c>
      <c r="BK29" s="37" t="s">
        <v>78</v>
      </c>
      <c r="BL29" s="37" t="s">
        <v>79</v>
      </c>
      <c r="BM29" s="194" t="s">
        <v>80</v>
      </c>
      <c r="BN29" s="195"/>
      <c r="BO29" s="196" t="s">
        <v>58</v>
      </c>
      <c r="BP29" s="196"/>
      <c r="BQ29" s="196"/>
      <c r="BR29" s="189" t="s">
        <v>59</v>
      </c>
      <c r="BS29" s="189"/>
      <c r="BT29" s="189"/>
      <c r="BU29" s="189"/>
      <c r="BV29" s="189"/>
      <c r="BW29" s="189"/>
      <c r="BX29" s="189"/>
    </row>
    <row r="30" spans="1:76" ht="230.25" customHeight="1" x14ac:dyDescent="0.25">
      <c r="A30" s="78" t="s">
        <v>290</v>
      </c>
      <c r="B30" s="78"/>
      <c r="C30" s="78"/>
      <c r="D30" s="78"/>
      <c r="E30" s="78"/>
      <c r="F30" s="78"/>
      <c r="G30" s="78" t="s">
        <v>81</v>
      </c>
      <c r="H30" s="78"/>
      <c r="I30" s="78"/>
      <c r="J30" s="78" t="s">
        <v>81</v>
      </c>
      <c r="K30" s="78"/>
      <c r="L30" s="78"/>
      <c r="M30" s="79" t="s">
        <v>291</v>
      </c>
      <c r="N30" s="79"/>
      <c r="O30" s="79"/>
      <c r="P30" s="79"/>
      <c r="Q30" s="80" t="s">
        <v>292</v>
      </c>
      <c r="R30" s="80"/>
      <c r="S30" s="80"/>
      <c r="T30" s="78" t="s">
        <v>203</v>
      </c>
      <c r="U30" s="78"/>
      <c r="V30" s="78"/>
      <c r="W30" s="78"/>
      <c r="X30" s="78"/>
      <c r="Y30" s="78" t="s">
        <v>81</v>
      </c>
      <c r="Z30" s="78"/>
      <c r="AA30" s="78"/>
      <c r="AB30" s="78"/>
      <c r="AC30" s="78"/>
      <c r="AD30" s="78" t="s">
        <v>40</v>
      </c>
      <c r="AE30" s="78"/>
      <c r="AF30" s="78"/>
      <c r="AG30" s="78"/>
      <c r="AH30" s="78"/>
      <c r="AI30" s="79"/>
      <c r="AJ30" s="79"/>
      <c r="AK30" s="79"/>
      <c r="AL30" s="79"/>
      <c r="AM30" s="79"/>
      <c r="AN30" s="78"/>
      <c r="AO30" s="78"/>
      <c r="AP30" s="78"/>
      <c r="AQ30" s="78"/>
      <c r="AR30" s="78"/>
      <c r="AS30" s="78"/>
      <c r="AT30" s="78"/>
      <c r="AU30" s="78"/>
      <c r="AV30" s="78"/>
      <c r="AW30" s="78"/>
      <c r="AX30" s="78"/>
      <c r="AY30" s="78"/>
      <c r="AZ30" s="78"/>
      <c r="BA30" s="78"/>
      <c r="BB30" s="78"/>
      <c r="BC30" s="78"/>
      <c r="BD30" s="143"/>
      <c r="BE30" s="78"/>
      <c r="BF30" s="78"/>
      <c r="BG30" s="143"/>
      <c r="BH30" s="78"/>
      <c r="BI30" s="78"/>
      <c r="BJ30" s="36">
        <f>DATEDIF(BD30,BG30,"Y")</f>
        <v>0</v>
      </c>
      <c r="BK30" s="36">
        <f>DATEDIF(BD30,BG30,"YM")</f>
        <v>0</v>
      </c>
      <c r="BL30" s="36">
        <f>DATEDIF(BD30,BG30,"MD")</f>
        <v>0</v>
      </c>
      <c r="BM30" s="117"/>
      <c r="BN30" s="117"/>
      <c r="BO30" s="185" t="s">
        <v>99</v>
      </c>
      <c r="BP30" s="185"/>
      <c r="BQ30" s="185"/>
      <c r="BR30" s="79" t="s">
        <v>448</v>
      </c>
      <c r="BS30" s="79"/>
      <c r="BT30" s="79"/>
      <c r="BU30" s="79"/>
      <c r="BV30" s="79"/>
      <c r="BW30" s="79"/>
      <c r="BX30" s="79"/>
    </row>
    <row r="31" spans="1:76" x14ac:dyDescent="0.25">
      <c r="BJ31" s="38">
        <f>SUM(BJ30)</f>
        <v>0</v>
      </c>
      <c r="BK31" s="38">
        <f t="shared" ref="BK31:BL31" si="0">SUM(BK30)</f>
        <v>0</v>
      </c>
      <c r="BL31" s="38">
        <f t="shared" si="0"/>
        <v>0</v>
      </c>
      <c r="BO31" s="43" t="s">
        <v>99</v>
      </c>
      <c r="BP31" s="43"/>
      <c r="BQ31" s="43"/>
    </row>
    <row r="32" spans="1:76" x14ac:dyDescent="0.25">
      <c r="A32" s="5" t="s">
        <v>83</v>
      </c>
      <c r="BJ32" s="38">
        <f>+BJ31*12</f>
        <v>0</v>
      </c>
      <c r="BK32" s="38">
        <f>+BK31</f>
        <v>0</v>
      </c>
      <c r="BL32" s="38">
        <f>+BL31/30</f>
        <v>0</v>
      </c>
    </row>
    <row r="33" spans="1:70" x14ac:dyDescent="0.25">
      <c r="BJ33" s="38">
        <f>+BJ32+BK32+BL32</f>
        <v>0</v>
      </c>
      <c r="BK33" s="87" t="s">
        <v>295</v>
      </c>
      <c r="BL33" s="89"/>
    </row>
    <row r="34" spans="1:70" s="5" customFormat="1" ht="15" customHeight="1" x14ac:dyDescent="0.25">
      <c r="A34" s="99" t="s">
        <v>84</v>
      </c>
      <c r="B34" s="99"/>
      <c r="C34" s="99"/>
      <c r="D34" s="99"/>
      <c r="E34" s="99"/>
      <c r="F34" s="99"/>
      <c r="G34" s="99"/>
      <c r="H34" s="99"/>
      <c r="I34" s="99"/>
      <c r="J34" s="99"/>
      <c r="K34" s="99"/>
      <c r="L34" s="99"/>
      <c r="M34" s="99"/>
      <c r="N34" s="99"/>
      <c r="O34" s="99"/>
      <c r="P34" s="99"/>
      <c r="Q34" s="99"/>
      <c r="R34" s="99"/>
      <c r="S34" s="99"/>
      <c r="T34" s="99"/>
      <c r="U34" s="99"/>
      <c r="V34" s="99"/>
      <c r="W34" s="99"/>
      <c r="X34" s="99"/>
      <c r="Y34" s="99"/>
      <c r="Z34" s="99"/>
      <c r="AA34" s="99"/>
      <c r="AB34" s="99"/>
      <c r="AC34" s="99"/>
      <c r="AD34" s="99"/>
      <c r="AE34" s="99"/>
      <c r="AF34" s="99"/>
      <c r="AG34" s="99"/>
      <c r="AH34" s="99"/>
      <c r="AI34" s="99"/>
      <c r="AJ34" s="99"/>
      <c r="AK34" s="99"/>
      <c r="AL34" s="99"/>
      <c r="AM34" s="99"/>
      <c r="AN34" s="99"/>
      <c r="AO34" s="23"/>
      <c r="AP34" s="23"/>
      <c r="AQ34" s="23"/>
      <c r="AR34" s="23"/>
      <c r="AS34" s="23"/>
      <c r="AT34" s="23"/>
      <c r="AU34" s="23"/>
      <c r="AV34" s="23"/>
      <c r="AW34" s="23"/>
      <c r="AX34" s="23"/>
      <c r="AY34" s="23"/>
      <c r="AZ34" s="23"/>
      <c r="BA34" s="23"/>
      <c r="BB34" s="23"/>
      <c r="BC34" s="23"/>
      <c r="BD34" s="23"/>
      <c r="BE34" s="23"/>
      <c r="BF34" s="23"/>
      <c r="BG34" s="23"/>
      <c r="BH34" s="23"/>
      <c r="BI34" s="23"/>
      <c r="BJ34" s="23"/>
      <c r="BK34" s="23"/>
      <c r="BL34" s="23"/>
      <c r="BM34" s="23"/>
      <c r="BN34" s="23"/>
      <c r="BO34" s="23"/>
      <c r="BP34" s="23"/>
    </row>
    <row r="35" spans="1:70" s="5" customFormat="1" ht="28.5" customHeight="1" x14ac:dyDescent="0.25">
      <c r="A35" s="92" t="s">
        <v>19</v>
      </c>
      <c r="B35" s="92"/>
      <c r="C35" s="92"/>
      <c r="D35" s="92"/>
      <c r="E35" s="92"/>
      <c r="F35" s="92"/>
      <c r="G35" s="92" t="s">
        <v>85</v>
      </c>
      <c r="H35" s="92"/>
      <c r="I35" s="92"/>
      <c r="J35" s="92"/>
      <c r="K35" s="92"/>
      <c r="L35" s="92"/>
      <c r="M35" s="92" t="s">
        <v>86</v>
      </c>
      <c r="N35" s="92"/>
      <c r="O35" s="92"/>
      <c r="P35" s="92"/>
      <c r="Q35" s="92" t="s">
        <v>87</v>
      </c>
      <c r="R35" s="92"/>
      <c r="S35" s="92"/>
      <c r="T35" s="92"/>
      <c r="U35" s="92" t="s">
        <v>88</v>
      </c>
      <c r="V35" s="92"/>
      <c r="W35" s="92"/>
      <c r="X35" s="92"/>
      <c r="Y35" s="92" t="s">
        <v>89</v>
      </c>
      <c r="Z35" s="92"/>
      <c r="AA35" s="92"/>
      <c r="AB35" s="92" t="s">
        <v>90</v>
      </c>
      <c r="AC35" s="92"/>
      <c r="AD35" s="92"/>
      <c r="AE35" s="96" t="s">
        <v>58</v>
      </c>
      <c r="AF35" s="96"/>
      <c r="AG35" s="96"/>
      <c r="AH35" s="96" t="s">
        <v>59</v>
      </c>
      <c r="AI35" s="96"/>
      <c r="AJ35" s="96"/>
      <c r="AK35" s="96"/>
      <c r="AL35" s="96"/>
      <c r="AM35" s="96"/>
      <c r="AN35" s="96"/>
      <c r="AO35" s="19"/>
      <c r="AP35" s="20"/>
      <c r="AQ35" s="20"/>
      <c r="AR35" s="20"/>
      <c r="AS35" s="20"/>
      <c r="AT35" s="20"/>
      <c r="AU35" s="20"/>
      <c r="AV35" s="20"/>
      <c r="AW35" s="19"/>
      <c r="AX35" s="19"/>
      <c r="AY35" s="19"/>
      <c r="AZ35" s="19"/>
      <c r="BA35" s="19"/>
      <c r="BB35" s="19"/>
      <c r="BC35" s="19"/>
      <c r="BD35" s="19"/>
      <c r="BE35" s="19"/>
      <c r="BF35" s="77"/>
      <c r="BG35" s="77"/>
      <c r="BH35" s="77"/>
      <c r="BI35" s="77"/>
      <c r="BJ35" s="77"/>
      <c r="BK35" s="77"/>
      <c r="BL35" s="77"/>
      <c r="BM35" s="77"/>
      <c r="BN35" s="77"/>
      <c r="BO35" s="77"/>
      <c r="BP35" s="77"/>
      <c r="BQ35" s="77"/>
      <c r="BR35" s="77"/>
    </row>
    <row r="36" spans="1:70" ht="121.5" customHeight="1" x14ac:dyDescent="0.25">
      <c r="A36" s="78" t="s">
        <v>100</v>
      </c>
      <c r="B36" s="78"/>
      <c r="C36" s="78"/>
      <c r="D36" s="78"/>
      <c r="E36" s="78"/>
      <c r="F36" s="78"/>
      <c r="G36" s="79" t="s">
        <v>101</v>
      </c>
      <c r="H36" s="79"/>
      <c r="I36" s="79"/>
      <c r="J36" s="79"/>
      <c r="K36" s="79"/>
      <c r="L36" s="79"/>
      <c r="M36" s="79" t="s">
        <v>293</v>
      </c>
      <c r="N36" s="79"/>
      <c r="O36" s="79"/>
      <c r="P36" s="79"/>
      <c r="Q36" s="80">
        <v>39797</v>
      </c>
      <c r="R36" s="79"/>
      <c r="S36" s="79"/>
      <c r="T36" s="79"/>
      <c r="U36" s="78" t="s">
        <v>89</v>
      </c>
      <c r="V36" s="78"/>
      <c r="W36" s="78"/>
      <c r="X36" s="78"/>
      <c r="Y36" s="81" t="s">
        <v>81</v>
      </c>
      <c r="Z36" s="82"/>
      <c r="AA36" s="83"/>
      <c r="AB36" s="81" t="s">
        <v>81</v>
      </c>
      <c r="AC36" s="82"/>
      <c r="AD36" s="83"/>
      <c r="AE36" s="204" t="s">
        <v>97</v>
      </c>
      <c r="AF36" s="204"/>
      <c r="AG36" s="204"/>
      <c r="AH36" s="176"/>
      <c r="AI36" s="177"/>
      <c r="AJ36" s="177"/>
      <c r="AK36" s="177"/>
      <c r="AL36" s="177"/>
      <c r="AM36" s="177"/>
      <c r="AN36" s="178"/>
    </row>
    <row r="37" spans="1:70" ht="70.5" customHeight="1" x14ac:dyDescent="0.25">
      <c r="A37" s="78" t="s">
        <v>100</v>
      </c>
      <c r="B37" s="78"/>
      <c r="C37" s="78"/>
      <c r="D37" s="78"/>
      <c r="E37" s="78"/>
      <c r="F37" s="78"/>
      <c r="G37" s="79" t="s">
        <v>104</v>
      </c>
      <c r="H37" s="79"/>
      <c r="I37" s="79"/>
      <c r="J37" s="79"/>
      <c r="K37" s="79"/>
      <c r="L37" s="79"/>
      <c r="M37" s="79" t="s">
        <v>294</v>
      </c>
      <c r="N37" s="79"/>
      <c r="O37" s="79"/>
      <c r="P37" s="79"/>
      <c r="Q37" s="80">
        <v>43109</v>
      </c>
      <c r="R37" s="79"/>
      <c r="S37" s="79"/>
      <c r="T37" s="79"/>
      <c r="U37" s="78" t="s">
        <v>89</v>
      </c>
      <c r="V37" s="78"/>
      <c r="W37" s="78"/>
      <c r="X37" s="78"/>
      <c r="Y37" s="81" t="s">
        <v>81</v>
      </c>
      <c r="Z37" s="82"/>
      <c r="AA37" s="83"/>
      <c r="AB37" s="81" t="s">
        <v>81</v>
      </c>
      <c r="AC37" s="82"/>
      <c r="AD37" s="83"/>
      <c r="AE37" s="204" t="s">
        <v>97</v>
      </c>
      <c r="AF37" s="204"/>
      <c r="AG37" s="204"/>
      <c r="AH37" s="176"/>
      <c r="AI37" s="177"/>
      <c r="AJ37" s="177"/>
      <c r="AK37" s="177"/>
      <c r="AL37" s="177"/>
      <c r="AM37" s="177"/>
      <c r="AN37" s="178"/>
    </row>
    <row r="38" spans="1:70" x14ac:dyDescent="0.25">
      <c r="AE38" s="44" t="str">
        <f>+AE37</f>
        <v>SI CUMPLE</v>
      </c>
      <c r="AF38" s="45"/>
      <c r="AG38" s="45"/>
    </row>
    <row r="40" spans="1:70" x14ac:dyDescent="0.25">
      <c r="A40" s="5" t="s">
        <v>92</v>
      </c>
    </row>
    <row r="42" spans="1:70" s="5" customFormat="1" ht="15" customHeight="1" x14ac:dyDescent="0.25">
      <c r="A42" s="90" t="s">
        <v>93</v>
      </c>
      <c r="B42" s="91"/>
      <c r="C42" s="91"/>
      <c r="D42" s="91"/>
      <c r="E42" s="91"/>
      <c r="F42" s="91"/>
      <c r="G42" s="91"/>
      <c r="H42" s="91"/>
      <c r="I42" s="91"/>
      <c r="J42" s="91"/>
      <c r="K42" s="91"/>
      <c r="L42" s="91"/>
      <c r="M42" s="91"/>
      <c r="N42" s="91"/>
      <c r="O42" s="91"/>
      <c r="P42" s="91"/>
      <c r="Q42" s="91"/>
      <c r="R42" s="91"/>
      <c r="S42" s="91"/>
      <c r="T42" s="91"/>
      <c r="U42" s="91"/>
      <c r="V42" s="91"/>
      <c r="W42" s="91"/>
      <c r="X42" s="91"/>
      <c r="Y42" s="91"/>
      <c r="Z42" s="91"/>
      <c r="AA42" s="91"/>
      <c r="AB42" s="91"/>
      <c r="AC42" s="23"/>
      <c r="AD42" s="23"/>
      <c r="AE42" s="23"/>
      <c r="AF42" s="23"/>
      <c r="AG42" s="23"/>
      <c r="AH42" s="23"/>
      <c r="AI42" s="23"/>
      <c r="AJ42" s="23"/>
      <c r="AK42" s="23"/>
      <c r="AL42" s="23"/>
    </row>
    <row r="43" spans="1:70" ht="29.25" customHeight="1" x14ac:dyDescent="0.25">
      <c r="A43" s="92" t="s">
        <v>94</v>
      </c>
      <c r="B43" s="92"/>
      <c r="C43" s="92"/>
      <c r="D43" s="92"/>
      <c r="E43" s="92"/>
      <c r="F43" s="92"/>
      <c r="G43" s="93" t="s">
        <v>90</v>
      </c>
      <c r="H43" s="94"/>
      <c r="I43" s="95"/>
      <c r="J43" s="96" t="s">
        <v>58</v>
      </c>
      <c r="K43" s="96"/>
      <c r="L43" s="97"/>
      <c r="M43" s="92" t="s">
        <v>59</v>
      </c>
      <c r="N43" s="92"/>
      <c r="O43" s="92"/>
      <c r="P43" s="92"/>
      <c r="Q43" s="92"/>
      <c r="R43" s="92"/>
      <c r="S43" s="92"/>
      <c r="T43" s="92"/>
      <c r="U43" s="92"/>
      <c r="V43" s="92"/>
      <c r="W43" s="92"/>
      <c r="X43" s="92"/>
      <c r="Y43" s="92"/>
      <c r="Z43" s="92"/>
      <c r="AA43" s="92"/>
      <c r="AB43" s="92"/>
      <c r="AC43" s="98"/>
      <c r="AD43" s="98"/>
      <c r="AE43" s="98"/>
      <c r="AF43" s="98"/>
      <c r="AG43" s="98"/>
      <c r="AH43" s="98"/>
      <c r="AI43" s="98"/>
      <c r="AJ43" s="98"/>
      <c r="AK43" s="98"/>
      <c r="AL43" s="98"/>
    </row>
    <row r="44" spans="1:70" s="2" customFormat="1" ht="72.75" customHeight="1" x14ac:dyDescent="0.25">
      <c r="A44" s="79" t="s">
        <v>95</v>
      </c>
      <c r="B44" s="79"/>
      <c r="C44" s="79"/>
      <c r="D44" s="79"/>
      <c r="E44" s="79"/>
      <c r="F44" s="79"/>
      <c r="G44" s="78" t="s">
        <v>81</v>
      </c>
      <c r="H44" s="78"/>
      <c r="I44" s="78"/>
      <c r="J44" s="84" t="str">
        <f>+IF(G44="SI","SI CUMPLE","NO CUMPLE")</f>
        <v>SI CUMPLE</v>
      </c>
      <c r="K44" s="84"/>
      <c r="L44" s="84"/>
      <c r="M44" s="85" t="s">
        <v>96</v>
      </c>
      <c r="N44" s="85"/>
      <c r="O44" s="85"/>
      <c r="P44" s="85"/>
      <c r="Q44" s="85"/>
      <c r="R44" s="85"/>
      <c r="S44" s="85"/>
      <c r="T44" s="85"/>
      <c r="U44" s="85"/>
      <c r="V44" s="85"/>
      <c r="W44" s="85"/>
      <c r="X44" s="85"/>
      <c r="Y44" s="85"/>
      <c r="Z44" s="85"/>
      <c r="AA44" s="85"/>
      <c r="AB44" s="85"/>
      <c r="AC44" s="86"/>
      <c r="AD44" s="86"/>
      <c r="AE44" s="86"/>
      <c r="AF44" s="86"/>
      <c r="AG44" s="86"/>
      <c r="AH44" s="86"/>
      <c r="AI44" s="86"/>
      <c r="AJ44" s="86"/>
      <c r="AK44" s="86"/>
      <c r="AL44" s="86"/>
    </row>
    <row r="45" spans="1:70" x14ac:dyDescent="0.25">
      <c r="J45" s="44" t="str">
        <f>+J44</f>
        <v>SI CUMPLE</v>
      </c>
      <c r="K45" s="45"/>
      <c r="L45" s="45"/>
    </row>
  </sheetData>
  <mergeCells count="191">
    <mergeCell ref="A37:F37"/>
    <mergeCell ref="G37:L37"/>
    <mergeCell ref="M37:P37"/>
    <mergeCell ref="Q37:T37"/>
    <mergeCell ref="U37:X37"/>
    <mergeCell ref="Y37:AA37"/>
    <mergeCell ref="AB37:AD37"/>
    <mergeCell ref="AE37:AG37"/>
    <mergeCell ref="BF35:BH35"/>
    <mergeCell ref="BI35:BR35"/>
    <mergeCell ref="A36:F36"/>
    <mergeCell ref="G36:L36"/>
    <mergeCell ref="M36:P36"/>
    <mergeCell ref="Q36:T36"/>
    <mergeCell ref="U36:X36"/>
    <mergeCell ref="Y36:AA36"/>
    <mergeCell ref="A44:F44"/>
    <mergeCell ref="G44:I44"/>
    <mergeCell ref="J44:L44"/>
    <mergeCell ref="M44:AB44"/>
    <mergeCell ref="AC44:AE44"/>
    <mergeCell ref="AF44:AL44"/>
    <mergeCell ref="AB36:AD36"/>
    <mergeCell ref="AE36:AG36"/>
    <mergeCell ref="AH36:AN36"/>
    <mergeCell ref="A42:AB42"/>
    <mergeCell ref="A43:F43"/>
    <mergeCell ref="G43:I43"/>
    <mergeCell ref="J43:L43"/>
    <mergeCell ref="M43:AB43"/>
    <mergeCell ref="AC43:AE43"/>
    <mergeCell ref="AF43:AL43"/>
    <mergeCell ref="AH37:AN37"/>
    <mergeCell ref="BR30:BX30"/>
    <mergeCell ref="AY30:BA30"/>
    <mergeCell ref="BB30:BC30"/>
    <mergeCell ref="BD30:BF30"/>
    <mergeCell ref="BG30:BI30"/>
    <mergeCell ref="BM30:BN30"/>
    <mergeCell ref="BO30:BQ30"/>
    <mergeCell ref="A34:AN34"/>
    <mergeCell ref="A35:F35"/>
    <mergeCell ref="G35:L35"/>
    <mergeCell ref="M35:P35"/>
    <mergeCell ref="Q35:T35"/>
    <mergeCell ref="U35:X35"/>
    <mergeCell ref="Y35:AA35"/>
    <mergeCell ref="AB35:AD35"/>
    <mergeCell ref="Y30:AC30"/>
    <mergeCell ref="AD30:AH30"/>
    <mergeCell ref="AE35:AG35"/>
    <mergeCell ref="AH35:AN35"/>
    <mergeCell ref="G30:I30"/>
    <mergeCell ref="J30:L30"/>
    <mergeCell ref="M30:P30"/>
    <mergeCell ref="Q30:S30"/>
    <mergeCell ref="T30:X30"/>
    <mergeCell ref="AI30:AM30"/>
    <mergeCell ref="AN30:AR30"/>
    <mergeCell ref="AS30:AU30"/>
    <mergeCell ref="AV30:AX30"/>
    <mergeCell ref="AU20:AW20"/>
    <mergeCell ref="BA22:BC22"/>
    <mergeCell ref="AL23:AN23"/>
    <mergeCell ref="AO23:AQ23"/>
    <mergeCell ref="AR23:AT23"/>
    <mergeCell ref="BB29:BC29"/>
    <mergeCell ref="BA21:BC21"/>
    <mergeCell ref="AN29:AR29"/>
    <mergeCell ref="AS29:AU29"/>
    <mergeCell ref="AV29:AX29"/>
    <mergeCell ref="AY29:BA29"/>
    <mergeCell ref="BD29:BF29"/>
    <mergeCell ref="AU24:AW24"/>
    <mergeCell ref="W20:AH20"/>
    <mergeCell ref="AI20:AK20"/>
    <mergeCell ref="AL20:AN20"/>
    <mergeCell ref="AO20:AQ20"/>
    <mergeCell ref="AR20:AT20"/>
    <mergeCell ref="AX20:AZ20"/>
    <mergeCell ref="AR21:AT21"/>
    <mergeCell ref="AU21:AW21"/>
    <mergeCell ref="AX21:AZ21"/>
    <mergeCell ref="BD22:BF22"/>
    <mergeCell ref="AR18:AT18"/>
    <mergeCell ref="A13:F13"/>
    <mergeCell ref="G13:T13"/>
    <mergeCell ref="G14:T14"/>
    <mergeCell ref="A19:BX19"/>
    <mergeCell ref="BD21:BF21"/>
    <mergeCell ref="BG21:BI21"/>
    <mergeCell ref="BJ21:BL21"/>
    <mergeCell ref="BM21:BX21"/>
    <mergeCell ref="D20:F20"/>
    <mergeCell ref="G20:P20"/>
    <mergeCell ref="Q20:S20"/>
    <mergeCell ref="T20:V20"/>
    <mergeCell ref="A20:C20"/>
    <mergeCell ref="BA20:BC20"/>
    <mergeCell ref="BD20:BF20"/>
    <mergeCell ref="BG20:BI20"/>
    <mergeCell ref="BJ20:BL20"/>
    <mergeCell ref="BM20:BX20"/>
    <mergeCell ref="AV16:AX16"/>
    <mergeCell ref="A17:BU17"/>
    <mergeCell ref="A18:C18"/>
    <mergeCell ref="D18:F18"/>
    <mergeCell ref="G18:P18"/>
    <mergeCell ref="Q18:S18"/>
    <mergeCell ref="T18:V18"/>
    <mergeCell ref="AU18:AW18"/>
    <mergeCell ref="BA18:BC18"/>
    <mergeCell ref="BD18:BF18"/>
    <mergeCell ref="BG18:BI18"/>
    <mergeCell ref="BJ18:BL18"/>
    <mergeCell ref="BM18:BX18"/>
    <mergeCell ref="AX18:AZ18"/>
    <mergeCell ref="W18:AH18"/>
    <mergeCell ref="AI18:AK18"/>
    <mergeCell ref="AL18:AN18"/>
    <mergeCell ref="AO18:AQ18"/>
    <mergeCell ref="A10:F10"/>
    <mergeCell ref="G10:T10"/>
    <mergeCell ref="A11:F11"/>
    <mergeCell ref="G11:T11"/>
    <mergeCell ref="A12:F12"/>
    <mergeCell ref="G12:T12"/>
    <mergeCell ref="A2:B2"/>
    <mergeCell ref="C2:BU2"/>
    <mergeCell ref="A3:B3"/>
    <mergeCell ref="C3:BU3"/>
    <mergeCell ref="A4:B4"/>
    <mergeCell ref="A9:F9"/>
    <mergeCell ref="G9:T9"/>
    <mergeCell ref="W10:AD11"/>
    <mergeCell ref="A21:C21"/>
    <mergeCell ref="D21:F21"/>
    <mergeCell ref="G21:P21"/>
    <mergeCell ref="Q21:S21"/>
    <mergeCell ref="T21:V21"/>
    <mergeCell ref="W21:AH21"/>
    <mergeCell ref="AI21:AK21"/>
    <mergeCell ref="AL21:AN21"/>
    <mergeCell ref="AO21:AQ21"/>
    <mergeCell ref="BG22:BI22"/>
    <mergeCell ref="BJ22:BL22"/>
    <mergeCell ref="BM22:BX22"/>
    <mergeCell ref="AX24:AZ24"/>
    <mergeCell ref="A23:C23"/>
    <mergeCell ref="A22:C22"/>
    <mergeCell ref="D22:F22"/>
    <mergeCell ref="G22:P22"/>
    <mergeCell ref="Q22:S22"/>
    <mergeCell ref="T22:V22"/>
    <mergeCell ref="W22:AH22"/>
    <mergeCell ref="AI22:AK22"/>
    <mergeCell ref="AL22:AN22"/>
    <mergeCell ref="AO22:AQ22"/>
    <mergeCell ref="AR22:AT22"/>
    <mergeCell ref="AU22:AW22"/>
    <mergeCell ref="AX22:AZ22"/>
    <mergeCell ref="D23:F23"/>
    <mergeCell ref="G23:P23"/>
    <mergeCell ref="Q23:S23"/>
    <mergeCell ref="T23:V23"/>
    <mergeCell ref="W23:AH23"/>
    <mergeCell ref="AI23:AK23"/>
    <mergeCell ref="BK33:BL33"/>
    <mergeCell ref="AU23:AW23"/>
    <mergeCell ref="AX23:AZ23"/>
    <mergeCell ref="BA23:BC23"/>
    <mergeCell ref="BD23:BF23"/>
    <mergeCell ref="BG23:BI23"/>
    <mergeCell ref="BJ23:BL23"/>
    <mergeCell ref="BM23:BX23"/>
    <mergeCell ref="A28:BU28"/>
    <mergeCell ref="A29:F29"/>
    <mergeCell ref="G29:I29"/>
    <mergeCell ref="J29:L29"/>
    <mergeCell ref="M29:P29"/>
    <mergeCell ref="Q29:S29"/>
    <mergeCell ref="T29:X29"/>
    <mergeCell ref="Y29:AC29"/>
    <mergeCell ref="AD29:AH29"/>
    <mergeCell ref="AI29:AM29"/>
    <mergeCell ref="BG29:BI29"/>
    <mergeCell ref="BM29:BN29"/>
    <mergeCell ref="BO29:BQ29"/>
    <mergeCell ref="BR29:BX29"/>
    <mergeCell ref="A30:F30"/>
    <mergeCell ref="AR24:AT24"/>
  </mergeCells>
  <conditionalFormatting sqref="AE36:AG38">
    <cfRule type="cellIs" dxfId="89" priority="5" operator="equal">
      <formula>"NO CUMPLE"</formula>
    </cfRule>
    <cfRule type="cellIs" dxfId="88" priority="6" operator="equal">
      <formula>"SI CUMPLE"</formula>
    </cfRule>
  </conditionalFormatting>
  <conditionalFormatting sqref="AF44:AL44">
    <cfRule type="cellIs" dxfId="87" priority="1" operator="equal">
      <formula>"NO CUMPLE"</formula>
    </cfRule>
    <cfRule type="cellIs" dxfId="86" priority="2" operator="equal">
      <formula>"SI CUMPLE"</formula>
    </cfRule>
  </conditionalFormatting>
  <conditionalFormatting sqref="BJ20:BJ24">
    <cfRule type="cellIs" dxfId="85" priority="13" operator="equal">
      <formula>"SI CUMPLE"</formula>
    </cfRule>
    <cfRule type="cellIs" dxfId="84" priority="14" operator="equal">
      <formula>"NO CUMPLE"</formula>
    </cfRule>
  </conditionalFormatting>
  <conditionalFormatting sqref="BO30:BO31 J44:L45">
    <cfRule type="cellIs" dxfId="83" priority="3" operator="equal">
      <formula>"NO CUMPLE"</formula>
    </cfRule>
    <cfRule type="cellIs" dxfId="82" priority="4" operator="equal">
      <formula>"SI CUMPLE"</formula>
    </cfRule>
  </conditionalFormatting>
  <pageMargins left="0.7" right="0.7" top="0.75" bottom="0.75" header="0.3" footer="0.3"/>
  <pageSetup orientation="portrait" r:id="rId1"/>
  <extLst>
    <ext xmlns:x14="http://schemas.microsoft.com/office/spreadsheetml/2009/9/main" uri="{CCE6A557-97BC-4b89-ADB6-D9C93CAAB3DF}">
      <x14:dataValidations xmlns:xm="http://schemas.microsoft.com/office/excel/2006/main" count="5">
        <x14:dataValidation type="list" allowBlank="1" showInputMessage="1" showErrorMessage="1" xr:uid="{EA981D93-F98E-4EA0-8AED-8E6CEF87AE76}">
          <x14:formula1>
            <xm:f>'LISTA '!$A$1:$A$2</xm:f>
          </x14:formula1>
          <xm:sqref>AI20:AK23</xm:sqref>
        </x14:dataValidation>
        <x14:dataValidation type="list" allowBlank="1" showInputMessage="1" showErrorMessage="1" xr:uid="{E58D686D-035F-475B-8DA2-0AA96F031010}">
          <x14:formula1>
            <xm:f>'LISTA '!$C$1:$C$3</xm:f>
          </x14:formula1>
          <xm:sqref>Y30 G12:T12 AY30 AO20:AQ23</xm:sqref>
        </x14:dataValidation>
        <x14:dataValidation type="list" allowBlank="1" showInputMessage="1" showErrorMessage="1" xr:uid="{D84A1E26-0477-4B98-8989-E69ADA7427FA}">
          <x14:formula1>
            <xm:f>'LISTA '!$C$1:$C$2</xm:f>
          </x14:formula1>
          <xm:sqref>G30 J30 AL20:AN23 BD20:BI23 AD30 G44:I44 AN30:AS30 BB30:BC30 G14 AV30 Y36:AD37</xm:sqref>
        </x14:dataValidation>
        <x14:dataValidation type="list" allowBlank="1" showInputMessage="1" showErrorMessage="1" xr:uid="{C1A5D8F1-DCFA-4432-9593-AAEDF95C9E96}">
          <x14:formula1>
            <xm:f>'LISTA '!$E$1:$E$2</xm:f>
          </x14:formula1>
          <xm:sqref>A36:F37</xm:sqref>
        </x14:dataValidation>
        <x14:dataValidation type="list" allowBlank="1" showInputMessage="1" showErrorMessage="1" xr:uid="{CCCB7583-F73D-4B6D-B0D6-7687023728DA}">
          <x14:formula1>
            <xm:f>'LISTA '!$G$1:$G$4</xm:f>
          </x14:formula1>
          <xm:sqref>G36:L37</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90925C-1466-4CA1-90FE-7F0703D51439}">
  <sheetPr>
    <tabColor theme="5"/>
  </sheetPr>
  <dimension ref="A2:BX49"/>
  <sheetViews>
    <sheetView showGridLines="0" topLeftCell="T23" zoomScale="70" zoomScaleNormal="70" workbookViewId="0">
      <selection activeCell="BU38" sqref="BU38"/>
    </sheetView>
  </sheetViews>
  <sheetFormatPr baseColWidth="10" defaultColWidth="5.7109375" defaultRowHeight="15" x14ac:dyDescent="0.25"/>
  <cols>
    <col min="10" max="10" width="12.42578125" customWidth="1"/>
    <col min="31" max="31" width="14.42578125" customWidth="1"/>
    <col min="40" max="40" width="25.7109375" customWidth="1"/>
    <col min="41" max="41" width="6.42578125" customWidth="1"/>
    <col min="42" max="42" width="7.85546875" customWidth="1"/>
    <col min="43" max="43" width="9" customWidth="1"/>
    <col min="44" max="44" width="7.85546875" customWidth="1"/>
    <col min="59" max="59" width="11.5703125" customWidth="1"/>
    <col min="67" max="67" width="12.7109375" customWidth="1"/>
    <col min="76" max="76" width="11.42578125" customWidth="1"/>
  </cols>
  <sheetData>
    <row r="2" spans="1:73" ht="32.25" customHeight="1" x14ac:dyDescent="0.25">
      <c r="A2" s="151" t="s">
        <v>21</v>
      </c>
      <c r="B2" s="151"/>
      <c r="C2" s="152" t="s">
        <v>22</v>
      </c>
      <c r="D2" s="152"/>
      <c r="E2" s="152"/>
      <c r="F2" s="152"/>
      <c r="G2" s="152"/>
      <c r="H2" s="152"/>
      <c r="I2" s="152"/>
      <c r="J2" s="152"/>
      <c r="K2" s="152"/>
      <c r="L2" s="152"/>
      <c r="M2" s="152"/>
      <c r="N2" s="152"/>
      <c r="O2" s="152"/>
      <c r="P2" s="152"/>
      <c r="Q2" s="152"/>
      <c r="R2" s="152"/>
      <c r="S2" s="152"/>
      <c r="T2" s="152"/>
      <c r="U2" s="152"/>
      <c r="V2" s="152"/>
      <c r="W2" s="152"/>
      <c r="X2" s="152"/>
      <c r="Y2" s="152"/>
      <c r="Z2" s="152"/>
      <c r="AA2" s="152"/>
      <c r="AB2" s="152"/>
      <c r="AC2" s="152"/>
      <c r="AD2" s="152"/>
      <c r="AE2" s="152"/>
      <c r="AF2" s="152"/>
      <c r="AG2" s="152"/>
      <c r="AH2" s="152"/>
      <c r="AI2" s="152"/>
      <c r="AJ2" s="152"/>
      <c r="AK2" s="152"/>
      <c r="AL2" s="152"/>
      <c r="AM2" s="152"/>
      <c r="AN2" s="152"/>
      <c r="AO2" s="152"/>
      <c r="AP2" s="152"/>
      <c r="AQ2" s="152"/>
      <c r="AR2" s="152"/>
      <c r="AS2" s="152"/>
      <c r="AT2" s="152"/>
      <c r="AU2" s="152"/>
      <c r="AV2" s="152"/>
      <c r="AW2" s="152"/>
      <c r="AX2" s="152"/>
      <c r="AY2" s="152"/>
      <c r="AZ2" s="152"/>
      <c r="BA2" s="152"/>
      <c r="BB2" s="152"/>
      <c r="BC2" s="152"/>
      <c r="BD2" s="152"/>
      <c r="BE2" s="152"/>
      <c r="BF2" s="152"/>
      <c r="BG2" s="152"/>
      <c r="BH2" s="152"/>
      <c r="BI2" s="152"/>
      <c r="BJ2" s="152"/>
      <c r="BK2" s="152"/>
      <c r="BL2" s="152"/>
      <c r="BM2" s="152"/>
      <c r="BN2" s="152"/>
      <c r="BO2" s="152"/>
      <c r="BP2" s="152"/>
      <c r="BQ2" s="152"/>
      <c r="BR2" s="152"/>
      <c r="BS2" s="152"/>
      <c r="BT2" s="152"/>
      <c r="BU2" s="152"/>
    </row>
    <row r="3" spans="1:73" x14ac:dyDescent="0.25">
      <c r="A3" s="153" t="s">
        <v>23</v>
      </c>
      <c r="B3" s="154"/>
      <c r="C3" s="155" t="s">
        <v>24</v>
      </c>
      <c r="D3" s="155"/>
      <c r="E3" s="155"/>
      <c r="F3" s="155"/>
      <c r="G3" s="155"/>
      <c r="H3" s="155"/>
      <c r="I3" s="155"/>
      <c r="J3" s="155"/>
      <c r="K3" s="155"/>
      <c r="L3" s="155"/>
      <c r="M3" s="155"/>
      <c r="N3" s="155"/>
      <c r="O3" s="155"/>
      <c r="P3" s="155"/>
      <c r="Q3" s="155"/>
      <c r="R3" s="155"/>
      <c r="S3" s="155"/>
      <c r="T3" s="155"/>
      <c r="U3" s="155"/>
      <c r="V3" s="155"/>
      <c r="W3" s="155"/>
      <c r="X3" s="155"/>
      <c r="Y3" s="155"/>
      <c r="Z3" s="155"/>
      <c r="AA3" s="155"/>
      <c r="AB3" s="155"/>
      <c r="AC3" s="155"/>
      <c r="AD3" s="155"/>
      <c r="AE3" s="155"/>
      <c r="AF3" s="155"/>
      <c r="AG3" s="155"/>
      <c r="AH3" s="155"/>
      <c r="AI3" s="155"/>
      <c r="AJ3" s="155"/>
      <c r="AK3" s="155"/>
      <c r="AL3" s="155"/>
      <c r="AM3" s="155"/>
      <c r="AN3" s="155"/>
      <c r="AO3" s="155"/>
      <c r="AP3" s="155"/>
      <c r="AQ3" s="155"/>
      <c r="AR3" s="155"/>
      <c r="AS3" s="155"/>
      <c r="AT3" s="155"/>
      <c r="AU3" s="155"/>
      <c r="AV3" s="155"/>
      <c r="AW3" s="155"/>
      <c r="AX3" s="155"/>
      <c r="AY3" s="155"/>
      <c r="AZ3" s="155"/>
      <c r="BA3" s="155"/>
      <c r="BB3" s="155"/>
      <c r="BC3" s="155"/>
      <c r="BD3" s="155"/>
      <c r="BE3" s="155"/>
      <c r="BF3" s="155"/>
      <c r="BG3" s="155"/>
      <c r="BH3" s="155"/>
      <c r="BI3" s="155"/>
      <c r="BJ3" s="155"/>
      <c r="BK3" s="155"/>
      <c r="BL3" s="155"/>
      <c r="BM3" s="155"/>
      <c r="BN3" s="155"/>
      <c r="BO3" s="155"/>
      <c r="BP3" s="155"/>
      <c r="BQ3" s="155"/>
      <c r="BR3" s="155"/>
      <c r="BS3" s="155"/>
      <c r="BT3" s="155"/>
      <c r="BU3" s="155"/>
    </row>
    <row r="4" spans="1:73" s="5" customFormat="1" x14ac:dyDescent="0.25">
      <c r="A4" s="153" t="s">
        <v>25</v>
      </c>
      <c r="B4" s="156"/>
      <c r="C4" s="24" t="s">
        <v>26</v>
      </c>
      <c r="D4" s="24"/>
      <c r="E4" s="24"/>
      <c r="F4" s="24"/>
      <c r="G4" s="24"/>
      <c r="H4" s="24"/>
      <c r="I4" s="24"/>
      <c r="J4" s="24"/>
      <c r="K4" s="24"/>
      <c r="L4" s="24"/>
      <c r="M4" s="24"/>
      <c r="N4" s="24"/>
      <c r="O4" s="24"/>
      <c r="P4" s="24"/>
      <c r="Q4" s="24"/>
      <c r="R4" s="24"/>
      <c r="S4" s="24" t="s">
        <v>27</v>
      </c>
      <c r="T4" s="24"/>
      <c r="U4" s="24"/>
      <c r="V4" s="24"/>
      <c r="W4" s="24"/>
      <c r="X4" s="24"/>
      <c r="Y4" s="24"/>
      <c r="Z4" s="24"/>
      <c r="AA4" s="24"/>
      <c r="AB4" s="24"/>
      <c r="AC4" s="24"/>
      <c r="AD4" s="24"/>
      <c r="AE4" s="24"/>
      <c r="AF4" s="24"/>
      <c r="AG4" s="24"/>
      <c r="AH4" s="24" t="s">
        <v>28</v>
      </c>
      <c r="AI4" s="24"/>
      <c r="AJ4" s="24"/>
      <c r="AK4" s="24"/>
      <c r="AL4" s="24"/>
      <c r="AM4" s="24"/>
      <c r="AN4" s="24"/>
      <c r="AO4" s="24"/>
      <c r="AP4" s="24"/>
      <c r="AQ4" s="24"/>
      <c r="AR4" s="24"/>
      <c r="AS4" s="24"/>
      <c r="AT4" s="24"/>
      <c r="AU4" s="24"/>
      <c r="AV4" s="24"/>
      <c r="AW4" s="24"/>
      <c r="AX4" s="24"/>
      <c r="AY4" s="24"/>
      <c r="AZ4" s="24"/>
      <c r="BA4" s="24"/>
      <c r="BB4" s="24"/>
      <c r="BC4" s="24"/>
      <c r="BD4" s="24"/>
      <c r="BE4" s="24"/>
      <c r="BF4" s="24"/>
      <c r="BG4" s="24"/>
      <c r="BH4" s="24"/>
      <c r="BI4" s="24"/>
      <c r="BJ4" s="24"/>
      <c r="BK4" s="24"/>
      <c r="BL4" s="24"/>
      <c r="BM4" s="24"/>
      <c r="BN4" s="24"/>
      <c r="BO4" s="24"/>
      <c r="BP4" s="24"/>
      <c r="BQ4" s="24"/>
      <c r="BR4" s="24"/>
      <c r="BS4" s="24"/>
      <c r="BT4" s="24"/>
      <c r="BU4" s="25"/>
    </row>
    <row r="5" spans="1:73" s="5" customFormat="1" x14ac:dyDescent="0.25">
      <c r="A5" s="26"/>
      <c r="C5" s="5" t="s">
        <v>29</v>
      </c>
      <c r="S5" s="5" t="s">
        <v>30</v>
      </c>
      <c r="AH5" s="5" t="s">
        <v>31</v>
      </c>
      <c r="BU5" s="27"/>
    </row>
    <row r="6" spans="1:73" s="5" customFormat="1" x14ac:dyDescent="0.25">
      <c r="A6" s="26"/>
      <c r="C6" s="5" t="s">
        <v>32</v>
      </c>
      <c r="S6" s="5" t="s">
        <v>33</v>
      </c>
      <c r="AH6" s="5" t="s">
        <v>34</v>
      </c>
      <c r="BU6" s="27"/>
    </row>
    <row r="7" spans="1:73" x14ac:dyDescent="0.25">
      <c r="A7" s="13"/>
      <c r="B7" s="6"/>
      <c r="C7" s="6"/>
      <c r="D7" s="6"/>
      <c r="E7" s="6"/>
      <c r="F7" s="6"/>
      <c r="G7" s="6"/>
      <c r="H7" s="6"/>
      <c r="I7" s="6"/>
      <c r="J7" s="6"/>
      <c r="K7" s="6"/>
      <c r="L7" s="6"/>
      <c r="M7" s="6"/>
      <c r="N7" s="6"/>
      <c r="O7" s="6"/>
      <c r="P7" s="6"/>
      <c r="Q7" s="6"/>
      <c r="R7" s="6"/>
      <c r="S7" s="6"/>
      <c r="T7" s="6"/>
      <c r="U7" s="6"/>
      <c r="V7" s="6"/>
      <c r="W7" s="6"/>
      <c r="X7" s="6"/>
      <c r="Y7" s="6"/>
      <c r="Z7" s="6"/>
      <c r="AA7" s="6"/>
      <c r="AB7" s="6"/>
      <c r="AC7" s="6"/>
      <c r="AD7" s="6"/>
      <c r="AE7" s="6"/>
      <c r="AF7" s="6"/>
      <c r="AG7" s="6"/>
      <c r="AH7" s="28" t="s">
        <v>35</v>
      </c>
      <c r="AI7" s="6"/>
      <c r="AJ7" s="6"/>
      <c r="AK7" s="6"/>
      <c r="AL7" s="6"/>
      <c r="AM7" s="6"/>
      <c r="AN7" s="6"/>
      <c r="AO7" s="6"/>
      <c r="AP7" s="6"/>
      <c r="AQ7" s="6"/>
      <c r="AR7" s="6"/>
      <c r="AS7" s="6"/>
      <c r="AT7" s="6"/>
      <c r="AU7" s="6"/>
      <c r="AV7" s="6"/>
      <c r="AW7" s="6"/>
      <c r="AX7" s="6"/>
      <c r="AY7" s="6"/>
      <c r="AZ7" s="6"/>
      <c r="BA7" s="6"/>
      <c r="BB7" s="6"/>
      <c r="BC7" s="6"/>
      <c r="BD7" s="6"/>
      <c r="BE7" s="6"/>
      <c r="BF7" s="6"/>
      <c r="BG7" s="6"/>
      <c r="BH7" s="6"/>
      <c r="BI7" s="6"/>
      <c r="BJ7" s="6"/>
      <c r="BK7" s="6"/>
      <c r="BL7" s="6"/>
      <c r="BM7" s="6"/>
      <c r="BN7" s="6"/>
      <c r="BO7" s="6"/>
      <c r="BP7" s="6"/>
      <c r="BQ7" s="6"/>
      <c r="BR7" s="6"/>
      <c r="BS7" s="6"/>
      <c r="BT7" s="6"/>
      <c r="BU7" s="14"/>
    </row>
    <row r="9" spans="1:73" x14ac:dyDescent="0.25">
      <c r="A9" s="145" t="s">
        <v>36</v>
      </c>
      <c r="B9" s="145"/>
      <c r="C9" s="145"/>
      <c r="D9" s="145"/>
      <c r="E9" s="145"/>
      <c r="F9" s="145"/>
      <c r="G9" s="157" t="s">
        <v>367</v>
      </c>
      <c r="H9" s="157"/>
      <c r="I9" s="157"/>
      <c r="J9" s="157"/>
      <c r="K9" s="157"/>
      <c r="L9" s="157"/>
      <c r="M9" s="157"/>
      <c r="N9" s="157"/>
      <c r="O9" s="157"/>
      <c r="P9" s="157"/>
      <c r="Q9" s="157"/>
      <c r="R9" s="157"/>
      <c r="S9" s="157"/>
      <c r="T9" s="157"/>
    </row>
    <row r="10" spans="1:73" x14ac:dyDescent="0.25">
      <c r="A10" s="145" t="s">
        <v>37</v>
      </c>
      <c r="B10" s="145"/>
      <c r="C10" s="145"/>
      <c r="D10" s="145"/>
      <c r="E10" s="145"/>
      <c r="F10" s="145"/>
      <c r="G10" s="117" t="s">
        <v>368</v>
      </c>
      <c r="H10" s="117"/>
      <c r="I10" s="117"/>
      <c r="J10" s="117"/>
      <c r="K10" s="117"/>
      <c r="L10" s="117"/>
      <c r="M10" s="117"/>
      <c r="N10" s="117"/>
      <c r="O10" s="117"/>
      <c r="P10" s="117"/>
      <c r="Q10" s="117"/>
      <c r="R10" s="117"/>
      <c r="S10" s="117"/>
      <c r="T10" s="117"/>
    </row>
    <row r="11" spans="1:73" x14ac:dyDescent="0.25">
      <c r="A11" s="145" t="s">
        <v>38</v>
      </c>
      <c r="B11" s="145"/>
      <c r="C11" s="145"/>
      <c r="D11" s="145"/>
      <c r="E11" s="145"/>
      <c r="F11" s="145"/>
      <c r="G11" s="149" t="s">
        <v>369</v>
      </c>
      <c r="H11" s="117"/>
      <c r="I11" s="117"/>
      <c r="J11" s="117"/>
      <c r="K11" s="117"/>
      <c r="L11" s="117"/>
      <c r="M11" s="117"/>
      <c r="N11" s="117"/>
      <c r="O11" s="117"/>
      <c r="P11" s="117"/>
      <c r="Q11" s="117"/>
      <c r="R11" s="117"/>
      <c r="S11" s="117"/>
      <c r="T11" s="117"/>
    </row>
    <row r="12" spans="1:73" ht="15.75" customHeight="1" x14ac:dyDescent="0.25">
      <c r="A12" s="145" t="s">
        <v>39</v>
      </c>
      <c r="B12" s="145"/>
      <c r="C12" s="145"/>
      <c r="D12" s="145"/>
      <c r="E12" s="145"/>
      <c r="F12" s="145"/>
      <c r="G12" s="150" t="s">
        <v>102</v>
      </c>
      <c r="H12" s="150"/>
      <c r="I12" s="150"/>
      <c r="J12" s="150"/>
      <c r="K12" s="150"/>
      <c r="L12" s="150"/>
      <c r="M12" s="150"/>
      <c r="N12" s="150"/>
      <c r="O12" s="150"/>
      <c r="P12" s="150"/>
      <c r="Q12" s="150"/>
      <c r="R12" s="150"/>
      <c r="S12" s="150"/>
      <c r="T12" s="150"/>
    </row>
    <row r="13" spans="1:73" x14ac:dyDescent="0.25">
      <c r="A13" s="145" t="s">
        <v>41</v>
      </c>
      <c r="B13" s="145"/>
      <c r="C13" s="145"/>
      <c r="D13" s="145"/>
      <c r="E13" s="145"/>
      <c r="F13" s="145"/>
      <c r="G13" s="146">
        <v>252.71</v>
      </c>
      <c r="H13" s="146"/>
      <c r="I13" s="146"/>
      <c r="J13" s="146"/>
      <c r="K13" s="146"/>
      <c r="L13" s="146"/>
      <c r="M13" s="146"/>
      <c r="N13" s="146"/>
      <c r="O13" s="146"/>
      <c r="P13" s="146"/>
      <c r="Q13" s="146"/>
      <c r="R13" s="146"/>
      <c r="S13" s="146"/>
      <c r="T13" s="146"/>
    </row>
    <row r="14" spans="1:73" ht="15.75" customHeight="1" x14ac:dyDescent="0.25">
      <c r="A14" s="4"/>
      <c r="B14" s="4"/>
      <c r="C14" s="4"/>
      <c r="D14" s="4"/>
      <c r="E14" s="4"/>
      <c r="F14" s="4"/>
      <c r="G14" s="147"/>
      <c r="H14" s="147"/>
      <c r="I14" s="147"/>
      <c r="J14" s="147"/>
      <c r="K14" s="147"/>
      <c r="L14" s="147"/>
      <c r="M14" s="147"/>
      <c r="N14" s="147"/>
      <c r="O14" s="147"/>
      <c r="P14" s="147"/>
      <c r="Q14" s="147"/>
      <c r="R14" s="147"/>
      <c r="S14" s="147"/>
      <c r="T14" s="147"/>
    </row>
    <row r="15" spans="1:73" x14ac:dyDescent="0.25">
      <c r="A15" s="5" t="s">
        <v>42</v>
      </c>
    </row>
    <row r="16" spans="1:73" x14ac:dyDescent="0.25">
      <c r="AV16" s="79"/>
      <c r="AW16" s="78"/>
      <c r="AX16" s="78"/>
    </row>
    <row r="17" spans="1:76" s="5" customFormat="1" ht="15" customHeight="1" x14ac:dyDescent="0.25">
      <c r="A17" s="90" t="s">
        <v>43</v>
      </c>
      <c r="B17" s="91"/>
      <c r="C17" s="91"/>
      <c r="D17" s="91"/>
      <c r="E17" s="91"/>
      <c r="F17" s="91"/>
      <c r="G17" s="91"/>
      <c r="H17" s="91"/>
      <c r="I17" s="91"/>
      <c r="J17" s="91"/>
      <c r="K17" s="91"/>
      <c r="L17" s="91"/>
      <c r="M17" s="91"/>
      <c r="N17" s="91"/>
      <c r="O17" s="91"/>
      <c r="P17" s="91"/>
      <c r="Q17" s="91"/>
      <c r="R17" s="91"/>
      <c r="S17" s="91"/>
      <c r="T17" s="91"/>
      <c r="U17" s="91"/>
      <c r="V17" s="91"/>
      <c r="W17" s="91"/>
      <c r="X17" s="91"/>
      <c r="Y17" s="91"/>
      <c r="Z17" s="91"/>
      <c r="AA17" s="91"/>
      <c r="AB17" s="91"/>
      <c r="AC17" s="91"/>
      <c r="AD17" s="91"/>
      <c r="AE17" s="91"/>
      <c r="AF17" s="91"/>
      <c r="AG17" s="91"/>
      <c r="AH17" s="91"/>
      <c r="AI17" s="91"/>
      <c r="AJ17" s="91"/>
      <c r="AK17" s="91"/>
      <c r="AL17" s="91"/>
      <c r="AM17" s="91"/>
      <c r="AN17" s="91"/>
      <c r="AO17" s="91"/>
      <c r="AP17" s="91"/>
      <c r="AQ17" s="91"/>
      <c r="AR17" s="91"/>
      <c r="AS17" s="91"/>
      <c r="AT17" s="91"/>
      <c r="AU17" s="91"/>
      <c r="AV17" s="91"/>
      <c r="AW17" s="91"/>
      <c r="AX17" s="91"/>
      <c r="AY17" s="91"/>
      <c r="AZ17" s="91"/>
      <c r="BA17" s="91"/>
      <c r="BB17" s="91"/>
      <c r="BC17" s="91"/>
      <c r="BD17" s="91"/>
      <c r="BE17" s="91"/>
      <c r="BF17" s="91"/>
      <c r="BG17" s="91"/>
      <c r="BH17" s="91"/>
      <c r="BI17" s="91"/>
      <c r="BJ17" s="91"/>
      <c r="BK17" s="91"/>
      <c r="BL17" s="91"/>
      <c r="BM17" s="91"/>
      <c r="BN17" s="91"/>
      <c r="BO17" s="91"/>
      <c r="BP17" s="91"/>
      <c r="BQ17" s="91"/>
      <c r="BR17" s="91"/>
      <c r="BS17" s="91"/>
      <c r="BT17" s="91"/>
      <c r="BU17" s="91"/>
    </row>
    <row r="18" spans="1:76" s="15" customFormat="1" ht="55.5" customHeight="1" x14ac:dyDescent="0.25">
      <c r="A18" s="93" t="s">
        <v>130</v>
      </c>
      <c r="B18" s="94"/>
      <c r="C18" s="95"/>
      <c r="D18" s="96" t="s">
        <v>45</v>
      </c>
      <c r="E18" s="96"/>
      <c r="F18" s="96"/>
      <c r="G18" s="96" t="s">
        <v>46</v>
      </c>
      <c r="H18" s="96"/>
      <c r="I18" s="96"/>
      <c r="J18" s="96"/>
      <c r="K18" s="96"/>
      <c r="L18" s="96"/>
      <c r="M18" s="96"/>
      <c r="N18" s="96"/>
      <c r="O18" s="96"/>
      <c r="P18" s="96"/>
      <c r="Q18" s="96" t="s">
        <v>47</v>
      </c>
      <c r="R18" s="96"/>
      <c r="S18" s="96"/>
      <c r="T18" s="96" t="s">
        <v>48</v>
      </c>
      <c r="U18" s="96"/>
      <c r="V18" s="96"/>
      <c r="W18" s="92" t="s">
        <v>329</v>
      </c>
      <c r="X18" s="92"/>
      <c r="Y18" s="92"/>
      <c r="Z18" s="92"/>
      <c r="AA18" s="92"/>
      <c r="AB18" s="92"/>
      <c r="AC18" s="92"/>
      <c r="AD18" s="92"/>
      <c r="AE18" s="92"/>
      <c r="AF18" s="92"/>
      <c r="AG18" s="92"/>
      <c r="AH18" s="92"/>
      <c r="AI18" s="92" t="s">
        <v>50</v>
      </c>
      <c r="AJ18" s="92"/>
      <c r="AK18" s="92"/>
      <c r="AL18" s="93" t="s">
        <v>51</v>
      </c>
      <c r="AM18" s="94"/>
      <c r="AN18" s="95"/>
      <c r="AO18" s="130" t="s">
        <v>52</v>
      </c>
      <c r="AP18" s="130"/>
      <c r="AQ18" s="130"/>
      <c r="AR18" s="130" t="s">
        <v>53</v>
      </c>
      <c r="AS18" s="130"/>
      <c r="AT18" s="130"/>
      <c r="AU18" s="130" t="s">
        <v>54</v>
      </c>
      <c r="AV18" s="130"/>
      <c r="AW18" s="130"/>
      <c r="AX18" s="130" t="s">
        <v>125</v>
      </c>
      <c r="AY18" s="130"/>
      <c r="AZ18" s="130"/>
      <c r="BA18" s="131" t="s">
        <v>56</v>
      </c>
      <c r="BB18" s="148"/>
      <c r="BC18" s="132"/>
      <c r="BD18" s="130" t="s">
        <v>57</v>
      </c>
      <c r="BE18" s="130"/>
      <c r="BF18" s="130"/>
      <c r="BG18" s="96" t="s">
        <v>58</v>
      </c>
      <c r="BH18" s="96"/>
      <c r="BI18" s="96"/>
      <c r="BJ18" s="96" t="s">
        <v>59</v>
      </c>
      <c r="BK18" s="96"/>
      <c r="BL18" s="96"/>
      <c r="BM18" s="96"/>
      <c r="BN18" s="96"/>
      <c r="BO18" s="96"/>
      <c r="BP18" s="96"/>
      <c r="BQ18" s="96"/>
      <c r="BR18" s="96"/>
      <c r="BS18" s="96"/>
      <c r="BT18" s="96"/>
      <c r="BU18" s="96"/>
    </row>
    <row r="19" spans="1:76" ht="171.75" customHeight="1" x14ac:dyDescent="0.25">
      <c r="A19" s="78" t="s">
        <v>370</v>
      </c>
      <c r="B19" s="78"/>
      <c r="C19" s="78"/>
      <c r="D19" s="223" t="s">
        <v>373</v>
      </c>
      <c r="E19" s="224"/>
      <c r="F19" s="224"/>
      <c r="G19" s="78" t="s">
        <v>371</v>
      </c>
      <c r="H19" s="78"/>
      <c r="I19" s="78"/>
      <c r="J19" s="78"/>
      <c r="K19" s="78"/>
      <c r="L19" s="78"/>
      <c r="M19" s="78"/>
      <c r="N19" s="78"/>
      <c r="O19" s="78"/>
      <c r="P19" s="78"/>
      <c r="Q19" s="143">
        <v>44074</v>
      </c>
      <c r="R19" s="78"/>
      <c r="S19" s="78"/>
      <c r="T19" s="143">
        <v>44196</v>
      </c>
      <c r="U19" s="78"/>
      <c r="V19" s="78"/>
      <c r="W19" s="79" t="s">
        <v>372</v>
      </c>
      <c r="X19" s="79"/>
      <c r="Y19" s="79"/>
      <c r="Z19" s="79"/>
      <c r="AA19" s="79"/>
      <c r="AB19" s="79"/>
      <c r="AC19" s="79"/>
      <c r="AD19" s="79"/>
      <c r="AE19" s="79"/>
      <c r="AF19" s="79"/>
      <c r="AG19" s="79"/>
      <c r="AH19" s="79"/>
      <c r="AI19" s="78" t="s">
        <v>99</v>
      </c>
      <c r="AJ19" s="78"/>
      <c r="AK19" s="78"/>
      <c r="AL19" s="78" t="s">
        <v>81</v>
      </c>
      <c r="AM19" s="78"/>
      <c r="AN19" s="78"/>
      <c r="AO19" s="78" t="s">
        <v>102</v>
      </c>
      <c r="AP19" s="78"/>
      <c r="AQ19" s="78"/>
      <c r="AR19" s="78" t="s">
        <v>102</v>
      </c>
      <c r="AS19" s="78"/>
      <c r="AT19" s="78"/>
      <c r="AU19" s="78">
        <v>266.79000000000002</v>
      </c>
      <c r="AV19" s="78"/>
      <c r="AW19" s="78"/>
      <c r="AX19" s="78">
        <v>170</v>
      </c>
      <c r="AY19" s="78"/>
      <c r="AZ19" s="78"/>
      <c r="BA19" s="78" t="s">
        <v>81</v>
      </c>
      <c r="BB19" s="78"/>
      <c r="BC19" s="78"/>
      <c r="BD19" s="78" t="s">
        <v>81</v>
      </c>
      <c r="BE19" s="78"/>
      <c r="BF19" s="78"/>
      <c r="BG19" s="185" t="s">
        <v>99</v>
      </c>
      <c r="BH19" s="185"/>
      <c r="BI19" s="185"/>
      <c r="BJ19" s="79" t="s">
        <v>450</v>
      </c>
      <c r="BK19" s="79"/>
      <c r="BL19" s="79"/>
      <c r="BM19" s="79"/>
      <c r="BN19" s="79"/>
      <c r="BO19" s="79"/>
      <c r="BP19" s="79"/>
      <c r="BQ19" s="79"/>
      <c r="BR19" s="79"/>
      <c r="BS19" s="79"/>
      <c r="BT19" s="79"/>
      <c r="BU19" s="79"/>
    </row>
    <row r="20" spans="1:76" ht="171.75" customHeight="1" x14ac:dyDescent="0.25">
      <c r="A20" s="78" t="s">
        <v>374</v>
      </c>
      <c r="B20" s="78"/>
      <c r="C20" s="78"/>
      <c r="D20" s="223" t="s">
        <v>373</v>
      </c>
      <c r="E20" s="224"/>
      <c r="F20" s="224"/>
      <c r="G20" s="79" t="s">
        <v>375</v>
      </c>
      <c r="H20" s="79"/>
      <c r="I20" s="79"/>
      <c r="J20" s="79"/>
      <c r="K20" s="79"/>
      <c r="L20" s="79"/>
      <c r="M20" s="79"/>
      <c r="N20" s="79"/>
      <c r="O20" s="79"/>
      <c r="P20" s="79"/>
      <c r="Q20" s="143">
        <v>43762</v>
      </c>
      <c r="R20" s="78"/>
      <c r="S20" s="78"/>
      <c r="T20" s="143">
        <v>43830</v>
      </c>
      <c r="U20" s="78"/>
      <c r="V20" s="78"/>
      <c r="W20" s="79" t="s">
        <v>376</v>
      </c>
      <c r="X20" s="79"/>
      <c r="Y20" s="79"/>
      <c r="Z20" s="79"/>
      <c r="AA20" s="79"/>
      <c r="AB20" s="79"/>
      <c r="AC20" s="79"/>
      <c r="AD20" s="79"/>
      <c r="AE20" s="79"/>
      <c r="AF20" s="79"/>
      <c r="AG20" s="79"/>
      <c r="AH20" s="79"/>
      <c r="AI20" s="78" t="s">
        <v>97</v>
      </c>
      <c r="AJ20" s="78"/>
      <c r="AK20" s="78"/>
      <c r="AL20" s="78" t="s">
        <v>81</v>
      </c>
      <c r="AM20" s="78"/>
      <c r="AN20" s="78"/>
      <c r="AO20" s="78" t="s">
        <v>102</v>
      </c>
      <c r="AP20" s="78"/>
      <c r="AQ20" s="78"/>
      <c r="AR20" s="78" t="s">
        <v>102</v>
      </c>
      <c r="AS20" s="78"/>
      <c r="AT20" s="78"/>
      <c r="AU20" s="78">
        <v>309.99</v>
      </c>
      <c r="AV20" s="78"/>
      <c r="AW20" s="78"/>
      <c r="AX20" s="78">
        <v>156</v>
      </c>
      <c r="AY20" s="78"/>
      <c r="AZ20" s="78"/>
      <c r="BA20" s="78" t="s">
        <v>81</v>
      </c>
      <c r="BB20" s="78"/>
      <c r="BC20" s="78"/>
      <c r="BD20" s="78" t="s">
        <v>81</v>
      </c>
      <c r="BE20" s="78"/>
      <c r="BF20" s="78"/>
      <c r="BG20" s="185" t="s">
        <v>97</v>
      </c>
      <c r="BH20" s="185"/>
      <c r="BI20" s="185"/>
      <c r="BJ20" s="79"/>
      <c r="BK20" s="79"/>
      <c r="BL20" s="79"/>
      <c r="BM20" s="79"/>
      <c r="BN20" s="79"/>
      <c r="BO20" s="79"/>
      <c r="BP20" s="79"/>
      <c r="BQ20" s="79"/>
      <c r="BR20" s="79"/>
      <c r="BS20" s="79"/>
      <c r="BT20" s="79"/>
      <c r="BU20" s="79"/>
    </row>
    <row r="21" spans="1:76" ht="171.75" customHeight="1" x14ac:dyDescent="0.25">
      <c r="A21" s="78" t="s">
        <v>370</v>
      </c>
      <c r="B21" s="78"/>
      <c r="C21" s="78"/>
      <c r="D21" s="79" t="s">
        <v>378</v>
      </c>
      <c r="E21" s="78"/>
      <c r="F21" s="78"/>
      <c r="G21" s="79" t="s">
        <v>377</v>
      </c>
      <c r="H21" s="79"/>
      <c r="I21" s="79"/>
      <c r="J21" s="79"/>
      <c r="K21" s="79"/>
      <c r="L21" s="79"/>
      <c r="M21" s="79"/>
      <c r="N21" s="79"/>
      <c r="O21" s="79"/>
      <c r="P21" s="79"/>
      <c r="Q21" s="143">
        <v>44377</v>
      </c>
      <c r="R21" s="78"/>
      <c r="S21" s="78"/>
      <c r="T21" s="143">
        <v>44530</v>
      </c>
      <c r="U21" s="78"/>
      <c r="V21" s="78"/>
      <c r="W21" s="79" t="s">
        <v>379</v>
      </c>
      <c r="X21" s="79"/>
      <c r="Y21" s="79"/>
      <c r="Z21" s="79"/>
      <c r="AA21" s="79"/>
      <c r="AB21" s="79"/>
      <c r="AC21" s="79"/>
      <c r="AD21" s="79"/>
      <c r="AE21" s="79"/>
      <c r="AF21" s="79"/>
      <c r="AG21" s="79"/>
      <c r="AH21" s="79"/>
      <c r="AI21" s="78" t="s">
        <v>99</v>
      </c>
      <c r="AJ21" s="78"/>
      <c r="AK21" s="78"/>
      <c r="AL21" s="78" t="s">
        <v>81</v>
      </c>
      <c r="AM21" s="78"/>
      <c r="AN21" s="78"/>
      <c r="AO21" s="78" t="s">
        <v>102</v>
      </c>
      <c r="AP21" s="78"/>
      <c r="AQ21" s="78"/>
      <c r="AR21" s="78" t="s">
        <v>102</v>
      </c>
      <c r="AS21" s="78"/>
      <c r="AT21" s="78"/>
      <c r="AU21" s="78">
        <v>421.68</v>
      </c>
      <c r="AV21" s="78"/>
      <c r="AW21" s="78"/>
      <c r="AX21" s="78">
        <v>191</v>
      </c>
      <c r="AY21" s="78"/>
      <c r="AZ21" s="78"/>
      <c r="BA21" s="78" t="s">
        <v>81</v>
      </c>
      <c r="BB21" s="78"/>
      <c r="BC21" s="78"/>
      <c r="BD21" s="78" t="s">
        <v>81</v>
      </c>
      <c r="BE21" s="78"/>
      <c r="BF21" s="78"/>
      <c r="BG21" s="185" t="s">
        <v>99</v>
      </c>
      <c r="BH21" s="185"/>
      <c r="BI21" s="185"/>
      <c r="BJ21" s="79" t="s">
        <v>449</v>
      </c>
      <c r="BK21" s="79"/>
      <c r="BL21" s="79"/>
      <c r="BM21" s="79"/>
      <c r="BN21" s="79"/>
      <c r="BO21" s="79"/>
      <c r="BP21" s="79"/>
      <c r="BQ21" s="79"/>
      <c r="BR21" s="79"/>
      <c r="BS21" s="79"/>
      <c r="BT21" s="79"/>
      <c r="BU21" s="79"/>
    </row>
    <row r="22" spans="1:76" x14ac:dyDescent="0.25">
      <c r="AR22" s="138" t="s">
        <v>61</v>
      </c>
      <c r="AS22" s="138"/>
      <c r="AT22" s="138"/>
      <c r="AU22" s="139">
        <f>+AU20</f>
        <v>309.99</v>
      </c>
      <c r="AV22" s="139"/>
      <c r="AW22" s="139"/>
      <c r="BG22" s="41" t="s">
        <v>97</v>
      </c>
      <c r="BH22" s="40"/>
      <c r="BI22" s="40"/>
    </row>
    <row r="23" spans="1:76" x14ac:dyDescent="0.25">
      <c r="AR23" s="1"/>
      <c r="AS23" s="1"/>
      <c r="AT23" s="1"/>
      <c r="AU23" s="3"/>
      <c r="AV23" s="3"/>
      <c r="AW23" s="3"/>
    </row>
    <row r="24" spans="1:76" x14ac:dyDescent="0.25">
      <c r="A24" s="5" t="s">
        <v>62</v>
      </c>
      <c r="AR24" s="1"/>
      <c r="AS24" s="1"/>
      <c r="AT24" s="1"/>
      <c r="AU24" s="3"/>
      <c r="AV24" s="3"/>
      <c r="AW24" s="3"/>
    </row>
    <row r="25" spans="1:76" x14ac:dyDescent="0.25">
      <c r="AR25" s="1"/>
      <c r="AS25" s="1"/>
      <c r="AT25" s="1"/>
      <c r="AU25" s="3"/>
      <c r="AV25" s="3"/>
      <c r="AW25" s="3"/>
    </row>
    <row r="26" spans="1:76" s="5" customFormat="1" ht="15" customHeight="1" x14ac:dyDescent="0.25">
      <c r="A26" s="128" t="s">
        <v>204</v>
      </c>
      <c r="B26" s="129"/>
      <c r="C26" s="129"/>
      <c r="D26" s="129"/>
      <c r="E26" s="129"/>
      <c r="F26" s="129"/>
      <c r="G26" s="129"/>
      <c r="H26" s="129"/>
      <c r="I26" s="129"/>
      <c r="J26" s="129"/>
      <c r="K26" s="129"/>
      <c r="L26" s="129"/>
      <c r="M26" s="129"/>
      <c r="N26" s="129"/>
      <c r="O26" s="129"/>
      <c r="P26" s="129"/>
      <c r="Q26" s="129"/>
      <c r="R26" s="129"/>
      <c r="S26" s="129"/>
      <c r="T26" s="129"/>
      <c r="U26" s="129"/>
      <c r="V26" s="129"/>
      <c r="W26" s="129"/>
      <c r="X26" s="129"/>
      <c r="Y26" s="129"/>
      <c r="Z26" s="129"/>
      <c r="AA26" s="129"/>
      <c r="AB26" s="129"/>
      <c r="AC26" s="129"/>
      <c r="AD26" s="129"/>
      <c r="AE26" s="129"/>
      <c r="AF26" s="129"/>
      <c r="AG26" s="129"/>
      <c r="AH26" s="129"/>
      <c r="AI26" s="129"/>
      <c r="AJ26" s="129"/>
      <c r="AK26" s="129"/>
      <c r="AL26" s="129"/>
      <c r="AM26" s="129"/>
      <c r="AN26" s="129"/>
      <c r="AO26" s="129"/>
      <c r="AP26" s="129"/>
      <c r="AQ26" s="129"/>
      <c r="AR26" s="129"/>
      <c r="AS26" s="129"/>
      <c r="AT26" s="129"/>
      <c r="AU26" s="129"/>
      <c r="AV26" s="129"/>
      <c r="AW26" s="129"/>
      <c r="AX26" s="129"/>
      <c r="AY26" s="129"/>
      <c r="AZ26" s="129"/>
      <c r="BA26" s="129"/>
      <c r="BB26" s="129"/>
      <c r="BC26" s="129"/>
      <c r="BD26" s="129"/>
      <c r="BE26" s="129"/>
      <c r="BF26" s="129"/>
      <c r="BG26" s="129"/>
      <c r="BH26" s="129"/>
      <c r="BI26" s="129"/>
      <c r="BJ26" s="129"/>
      <c r="BK26" s="129"/>
      <c r="BL26" s="129"/>
      <c r="BM26" s="129"/>
      <c r="BN26" s="129"/>
      <c r="BO26" s="129"/>
      <c r="BP26" s="129"/>
      <c r="BQ26" s="129"/>
      <c r="BR26" s="129"/>
      <c r="BS26" s="129"/>
      <c r="BT26" s="129"/>
      <c r="BU26" s="129"/>
    </row>
    <row r="27" spans="1:76" s="17" customFormat="1" ht="89.25" customHeight="1" x14ac:dyDescent="0.25">
      <c r="A27" s="186" t="s">
        <v>64</v>
      </c>
      <c r="B27" s="187"/>
      <c r="C27" s="187"/>
      <c r="D27" s="187"/>
      <c r="E27" s="187"/>
      <c r="F27" s="188"/>
      <c r="G27" s="189" t="s">
        <v>65</v>
      </c>
      <c r="H27" s="189"/>
      <c r="I27" s="189"/>
      <c r="J27" s="189" t="s">
        <v>66</v>
      </c>
      <c r="K27" s="189"/>
      <c r="L27" s="189"/>
      <c r="M27" s="186" t="s">
        <v>67</v>
      </c>
      <c r="N27" s="187"/>
      <c r="O27" s="187"/>
      <c r="P27" s="188"/>
      <c r="Q27" s="189" t="s">
        <v>68</v>
      </c>
      <c r="R27" s="189"/>
      <c r="S27" s="189"/>
      <c r="T27" s="190" t="s">
        <v>69</v>
      </c>
      <c r="U27" s="191"/>
      <c r="V27" s="191"/>
      <c r="W27" s="191"/>
      <c r="X27" s="192"/>
      <c r="Y27" s="190" t="s">
        <v>70</v>
      </c>
      <c r="Z27" s="191"/>
      <c r="AA27" s="191"/>
      <c r="AB27" s="191"/>
      <c r="AC27" s="192"/>
      <c r="AD27" s="190" t="s">
        <v>71</v>
      </c>
      <c r="AE27" s="191"/>
      <c r="AF27" s="191"/>
      <c r="AG27" s="191"/>
      <c r="AH27" s="192"/>
      <c r="AI27" s="193" t="s">
        <v>72</v>
      </c>
      <c r="AJ27" s="193"/>
      <c r="AK27" s="193"/>
      <c r="AL27" s="193"/>
      <c r="AM27" s="193"/>
      <c r="AN27" s="190" t="s">
        <v>73</v>
      </c>
      <c r="AO27" s="191"/>
      <c r="AP27" s="191"/>
      <c r="AQ27" s="191"/>
      <c r="AR27" s="192"/>
      <c r="AS27" s="190" t="s">
        <v>192</v>
      </c>
      <c r="AT27" s="191"/>
      <c r="AU27" s="192"/>
      <c r="AV27" s="190" t="s">
        <v>74</v>
      </c>
      <c r="AW27" s="191"/>
      <c r="AX27" s="192"/>
      <c r="AY27" s="197" t="s">
        <v>75</v>
      </c>
      <c r="AZ27" s="197"/>
      <c r="BA27" s="197"/>
      <c r="BB27" s="190" t="s">
        <v>76</v>
      </c>
      <c r="BC27" s="192"/>
      <c r="BD27" s="195" t="s">
        <v>47</v>
      </c>
      <c r="BE27" s="193"/>
      <c r="BF27" s="193"/>
      <c r="BG27" s="193" t="s">
        <v>48</v>
      </c>
      <c r="BH27" s="193"/>
      <c r="BI27" s="193"/>
      <c r="BJ27" s="37" t="s">
        <v>77</v>
      </c>
      <c r="BK27" s="37" t="s">
        <v>78</v>
      </c>
      <c r="BL27" s="37" t="s">
        <v>79</v>
      </c>
      <c r="BM27" s="194" t="s">
        <v>80</v>
      </c>
      <c r="BN27" s="195"/>
      <c r="BO27" s="196" t="s">
        <v>58</v>
      </c>
      <c r="BP27" s="196"/>
      <c r="BQ27" s="196"/>
      <c r="BR27" s="189" t="s">
        <v>59</v>
      </c>
      <c r="BS27" s="189"/>
      <c r="BT27" s="189"/>
      <c r="BU27" s="189"/>
      <c r="BV27" s="189"/>
      <c r="BW27" s="189"/>
      <c r="BX27" s="189"/>
    </row>
    <row r="28" spans="1:76" ht="61.5" customHeight="1" x14ac:dyDescent="0.25">
      <c r="A28" s="100" t="s">
        <v>380</v>
      </c>
      <c r="B28" s="101"/>
      <c r="C28" s="101"/>
      <c r="D28" s="101"/>
      <c r="E28" s="101"/>
      <c r="F28" s="102"/>
      <c r="G28" s="100" t="s">
        <v>81</v>
      </c>
      <c r="H28" s="101"/>
      <c r="I28" s="102"/>
      <c r="J28" s="100" t="s">
        <v>40</v>
      </c>
      <c r="K28" s="101"/>
      <c r="L28" s="102"/>
      <c r="M28" s="164" t="s">
        <v>381</v>
      </c>
      <c r="N28" s="165"/>
      <c r="O28" s="165"/>
      <c r="P28" s="166"/>
      <c r="Q28" s="214">
        <v>36278</v>
      </c>
      <c r="R28" s="215"/>
      <c r="S28" s="216"/>
      <c r="T28" s="100" t="s">
        <v>81</v>
      </c>
      <c r="U28" s="101"/>
      <c r="V28" s="101"/>
      <c r="W28" s="101"/>
      <c r="X28" s="102"/>
      <c r="Y28" s="100" t="s">
        <v>40</v>
      </c>
      <c r="Z28" s="101"/>
      <c r="AA28" s="101"/>
      <c r="AB28" s="101"/>
      <c r="AC28" s="102"/>
      <c r="AD28" s="100" t="s">
        <v>81</v>
      </c>
      <c r="AE28" s="101"/>
      <c r="AF28" s="101"/>
      <c r="AG28" s="101"/>
      <c r="AH28" s="102"/>
      <c r="AI28" s="164" t="s">
        <v>382</v>
      </c>
      <c r="AJ28" s="165"/>
      <c r="AK28" s="165"/>
      <c r="AL28" s="165"/>
      <c r="AM28" s="166"/>
      <c r="AN28" s="100" t="s">
        <v>40</v>
      </c>
      <c r="AO28" s="101"/>
      <c r="AP28" s="101"/>
      <c r="AQ28" s="101"/>
      <c r="AR28" s="102"/>
      <c r="AS28" s="100" t="s">
        <v>81</v>
      </c>
      <c r="AT28" s="101"/>
      <c r="AU28" s="102"/>
      <c r="AV28" s="100" t="s">
        <v>81</v>
      </c>
      <c r="AW28" s="101"/>
      <c r="AX28" s="102"/>
      <c r="AY28" s="100" t="s">
        <v>40</v>
      </c>
      <c r="AZ28" s="101"/>
      <c r="BA28" s="102"/>
      <c r="BB28" s="100" t="s">
        <v>81</v>
      </c>
      <c r="BC28" s="102"/>
      <c r="BD28" s="143">
        <v>40815</v>
      </c>
      <c r="BE28" s="78"/>
      <c r="BF28" s="78"/>
      <c r="BG28" s="143">
        <v>40862</v>
      </c>
      <c r="BH28" s="78"/>
      <c r="BI28" s="78"/>
      <c r="BJ28" s="36">
        <f>DATEDIF(BD28,BG28,"Y")</f>
        <v>0</v>
      </c>
      <c r="BK28" s="36">
        <f>DATEDIF(BD28,BG28,"YM")</f>
        <v>1</v>
      </c>
      <c r="BL28" s="36">
        <f>DATEDIF(BD28,BG28,"MD")</f>
        <v>17</v>
      </c>
      <c r="BM28" s="117"/>
      <c r="BN28" s="117"/>
      <c r="BO28" s="135" t="s">
        <v>99</v>
      </c>
      <c r="BP28" s="136"/>
      <c r="BQ28" s="137"/>
      <c r="BR28" s="225" t="s">
        <v>451</v>
      </c>
      <c r="BS28" s="226"/>
      <c r="BT28" s="226"/>
      <c r="BU28" s="226"/>
      <c r="BV28" s="226"/>
      <c r="BW28" s="226"/>
      <c r="BX28" s="227"/>
    </row>
    <row r="29" spans="1:76" ht="61.5" customHeight="1" x14ac:dyDescent="0.25">
      <c r="A29" s="103"/>
      <c r="B29" s="86"/>
      <c r="C29" s="86"/>
      <c r="D29" s="86"/>
      <c r="E29" s="86"/>
      <c r="F29" s="104"/>
      <c r="G29" s="103"/>
      <c r="H29" s="86"/>
      <c r="I29" s="104"/>
      <c r="J29" s="103"/>
      <c r="K29" s="86"/>
      <c r="L29" s="104"/>
      <c r="M29" s="167"/>
      <c r="N29" s="168"/>
      <c r="O29" s="168"/>
      <c r="P29" s="169"/>
      <c r="Q29" s="217"/>
      <c r="R29" s="218"/>
      <c r="S29" s="219"/>
      <c r="T29" s="103"/>
      <c r="U29" s="86"/>
      <c r="V29" s="86"/>
      <c r="W29" s="86"/>
      <c r="X29" s="104"/>
      <c r="Y29" s="103"/>
      <c r="Z29" s="86"/>
      <c r="AA29" s="86"/>
      <c r="AB29" s="86"/>
      <c r="AC29" s="104"/>
      <c r="AD29" s="103"/>
      <c r="AE29" s="86"/>
      <c r="AF29" s="86"/>
      <c r="AG29" s="86"/>
      <c r="AH29" s="104"/>
      <c r="AI29" s="167"/>
      <c r="AJ29" s="168"/>
      <c r="AK29" s="168"/>
      <c r="AL29" s="168"/>
      <c r="AM29" s="169"/>
      <c r="AN29" s="103"/>
      <c r="AO29" s="86"/>
      <c r="AP29" s="86"/>
      <c r="AQ29" s="86"/>
      <c r="AR29" s="104"/>
      <c r="AS29" s="103"/>
      <c r="AT29" s="86"/>
      <c r="AU29" s="104"/>
      <c r="AV29" s="103"/>
      <c r="AW29" s="86"/>
      <c r="AX29" s="104"/>
      <c r="AY29" s="103"/>
      <c r="AZ29" s="86"/>
      <c r="BA29" s="104"/>
      <c r="BB29" s="103"/>
      <c r="BC29" s="104"/>
      <c r="BD29" s="158">
        <v>41072</v>
      </c>
      <c r="BE29" s="117"/>
      <c r="BF29" s="117"/>
      <c r="BG29" s="158">
        <v>41263</v>
      </c>
      <c r="BH29" s="117"/>
      <c r="BI29" s="117"/>
      <c r="BJ29" s="36">
        <f>DATEDIF(BD29,BG29,"Y")</f>
        <v>0</v>
      </c>
      <c r="BK29" s="36">
        <f>DATEDIF(BD29,BG29,"YM")</f>
        <v>6</v>
      </c>
      <c r="BL29" s="36">
        <f>DATEDIF(BD29,BG29,"MD")</f>
        <v>8</v>
      </c>
      <c r="BM29" s="117"/>
      <c r="BN29" s="117"/>
      <c r="BO29" s="236"/>
      <c r="BP29" s="237"/>
      <c r="BQ29" s="238"/>
      <c r="BR29" s="228"/>
      <c r="BS29" s="229"/>
      <c r="BT29" s="229"/>
      <c r="BU29" s="229"/>
      <c r="BV29" s="229"/>
      <c r="BW29" s="229"/>
      <c r="BX29" s="230"/>
    </row>
    <row r="30" spans="1:76" ht="61.5" customHeight="1" x14ac:dyDescent="0.25">
      <c r="A30" s="103"/>
      <c r="B30" s="86"/>
      <c r="C30" s="86"/>
      <c r="D30" s="86"/>
      <c r="E30" s="86"/>
      <c r="F30" s="104"/>
      <c r="G30" s="103"/>
      <c r="H30" s="86"/>
      <c r="I30" s="104"/>
      <c r="J30" s="103"/>
      <c r="K30" s="86"/>
      <c r="L30" s="104"/>
      <c r="M30" s="167"/>
      <c r="N30" s="168"/>
      <c r="O30" s="168"/>
      <c r="P30" s="169"/>
      <c r="Q30" s="217"/>
      <c r="R30" s="218"/>
      <c r="S30" s="219"/>
      <c r="T30" s="103"/>
      <c r="U30" s="86"/>
      <c r="V30" s="86"/>
      <c r="W30" s="86"/>
      <c r="X30" s="104"/>
      <c r="Y30" s="103"/>
      <c r="Z30" s="86"/>
      <c r="AA30" s="86"/>
      <c r="AB30" s="86"/>
      <c r="AC30" s="104"/>
      <c r="AD30" s="103"/>
      <c r="AE30" s="86"/>
      <c r="AF30" s="86"/>
      <c r="AG30" s="86"/>
      <c r="AH30" s="104"/>
      <c r="AI30" s="167"/>
      <c r="AJ30" s="168"/>
      <c r="AK30" s="168"/>
      <c r="AL30" s="168"/>
      <c r="AM30" s="169"/>
      <c r="AN30" s="103"/>
      <c r="AO30" s="86"/>
      <c r="AP30" s="86"/>
      <c r="AQ30" s="86"/>
      <c r="AR30" s="104"/>
      <c r="AS30" s="103"/>
      <c r="AT30" s="86"/>
      <c r="AU30" s="104"/>
      <c r="AV30" s="103"/>
      <c r="AW30" s="86"/>
      <c r="AX30" s="104"/>
      <c r="AY30" s="103"/>
      <c r="AZ30" s="86"/>
      <c r="BA30" s="104"/>
      <c r="BB30" s="103"/>
      <c r="BC30" s="104"/>
      <c r="BD30" s="158">
        <v>41583</v>
      </c>
      <c r="BE30" s="117"/>
      <c r="BF30" s="117"/>
      <c r="BG30" s="158">
        <v>41613</v>
      </c>
      <c r="BH30" s="117"/>
      <c r="BI30" s="117"/>
      <c r="BJ30" s="36">
        <f t="shared" ref="BJ30:BJ35" si="0">DATEDIF(BD30,BG30,"Y")</f>
        <v>0</v>
      </c>
      <c r="BK30" s="36">
        <f t="shared" ref="BK30:BK35" si="1">DATEDIF(BD30,BG30,"YM")</f>
        <v>1</v>
      </c>
      <c r="BL30" s="36">
        <f t="shared" ref="BL30:BL35" si="2">DATEDIF(BD30,BG30,"MD")</f>
        <v>0</v>
      </c>
      <c r="BM30" s="117"/>
      <c r="BN30" s="117"/>
      <c r="BO30" s="236"/>
      <c r="BP30" s="237"/>
      <c r="BQ30" s="238"/>
      <c r="BR30" s="228"/>
      <c r="BS30" s="229"/>
      <c r="BT30" s="229"/>
      <c r="BU30" s="229"/>
      <c r="BV30" s="229"/>
      <c r="BW30" s="229"/>
      <c r="BX30" s="230"/>
    </row>
    <row r="31" spans="1:76" ht="61.5" customHeight="1" x14ac:dyDescent="0.25">
      <c r="A31" s="103"/>
      <c r="B31" s="86"/>
      <c r="C31" s="86"/>
      <c r="D31" s="86"/>
      <c r="E31" s="86"/>
      <c r="F31" s="104"/>
      <c r="G31" s="103"/>
      <c r="H31" s="86"/>
      <c r="I31" s="104"/>
      <c r="J31" s="103"/>
      <c r="K31" s="86"/>
      <c r="L31" s="104"/>
      <c r="M31" s="167"/>
      <c r="N31" s="168"/>
      <c r="O31" s="168"/>
      <c r="P31" s="169"/>
      <c r="Q31" s="217"/>
      <c r="R31" s="218"/>
      <c r="S31" s="219"/>
      <c r="T31" s="103"/>
      <c r="U31" s="86"/>
      <c r="V31" s="86"/>
      <c r="W31" s="86"/>
      <c r="X31" s="104"/>
      <c r="Y31" s="103"/>
      <c r="Z31" s="86"/>
      <c r="AA31" s="86"/>
      <c r="AB31" s="86"/>
      <c r="AC31" s="104"/>
      <c r="AD31" s="103"/>
      <c r="AE31" s="86"/>
      <c r="AF31" s="86"/>
      <c r="AG31" s="86"/>
      <c r="AH31" s="104"/>
      <c r="AI31" s="167"/>
      <c r="AJ31" s="168"/>
      <c r="AK31" s="168"/>
      <c r="AL31" s="168"/>
      <c r="AM31" s="169"/>
      <c r="AN31" s="103"/>
      <c r="AO31" s="86"/>
      <c r="AP31" s="86"/>
      <c r="AQ31" s="86"/>
      <c r="AR31" s="104"/>
      <c r="AS31" s="103"/>
      <c r="AT31" s="86"/>
      <c r="AU31" s="104"/>
      <c r="AV31" s="103"/>
      <c r="AW31" s="86"/>
      <c r="AX31" s="104"/>
      <c r="AY31" s="103"/>
      <c r="AZ31" s="86"/>
      <c r="BA31" s="104"/>
      <c r="BB31" s="103"/>
      <c r="BC31" s="104"/>
      <c r="BD31" s="158">
        <v>41828</v>
      </c>
      <c r="BE31" s="117"/>
      <c r="BF31" s="117"/>
      <c r="BG31" s="158">
        <v>41965</v>
      </c>
      <c r="BH31" s="117"/>
      <c r="BI31" s="117"/>
      <c r="BJ31" s="36">
        <f t="shared" si="0"/>
        <v>0</v>
      </c>
      <c r="BK31" s="36">
        <f t="shared" si="1"/>
        <v>4</v>
      </c>
      <c r="BL31" s="36">
        <f t="shared" si="2"/>
        <v>14</v>
      </c>
      <c r="BM31" s="117"/>
      <c r="BN31" s="117"/>
      <c r="BO31" s="236"/>
      <c r="BP31" s="237"/>
      <c r="BQ31" s="238"/>
      <c r="BR31" s="228"/>
      <c r="BS31" s="229"/>
      <c r="BT31" s="229"/>
      <c r="BU31" s="229"/>
      <c r="BV31" s="229"/>
      <c r="BW31" s="229"/>
      <c r="BX31" s="230"/>
    </row>
    <row r="32" spans="1:76" ht="61.5" customHeight="1" x14ac:dyDescent="0.25">
      <c r="A32" s="103"/>
      <c r="B32" s="86"/>
      <c r="C32" s="86"/>
      <c r="D32" s="86"/>
      <c r="E32" s="86"/>
      <c r="F32" s="104"/>
      <c r="G32" s="103"/>
      <c r="H32" s="86"/>
      <c r="I32" s="104"/>
      <c r="J32" s="103"/>
      <c r="K32" s="86"/>
      <c r="L32" s="104"/>
      <c r="M32" s="167"/>
      <c r="N32" s="168"/>
      <c r="O32" s="168"/>
      <c r="P32" s="169"/>
      <c r="Q32" s="217"/>
      <c r="R32" s="218"/>
      <c r="S32" s="219"/>
      <c r="T32" s="103"/>
      <c r="U32" s="86"/>
      <c r="V32" s="86"/>
      <c r="W32" s="86"/>
      <c r="X32" s="104"/>
      <c r="Y32" s="103"/>
      <c r="Z32" s="86"/>
      <c r="AA32" s="86"/>
      <c r="AB32" s="86"/>
      <c r="AC32" s="104"/>
      <c r="AD32" s="103"/>
      <c r="AE32" s="86"/>
      <c r="AF32" s="86"/>
      <c r="AG32" s="86"/>
      <c r="AH32" s="104"/>
      <c r="AI32" s="167"/>
      <c r="AJ32" s="168"/>
      <c r="AK32" s="168"/>
      <c r="AL32" s="168"/>
      <c r="AM32" s="169"/>
      <c r="AN32" s="103"/>
      <c r="AO32" s="86"/>
      <c r="AP32" s="86"/>
      <c r="AQ32" s="86"/>
      <c r="AR32" s="104"/>
      <c r="AS32" s="103"/>
      <c r="AT32" s="86"/>
      <c r="AU32" s="104"/>
      <c r="AV32" s="103"/>
      <c r="AW32" s="86"/>
      <c r="AX32" s="104"/>
      <c r="AY32" s="103"/>
      <c r="AZ32" s="86"/>
      <c r="BA32" s="104"/>
      <c r="BB32" s="103"/>
      <c r="BC32" s="104"/>
      <c r="BD32" s="158">
        <v>42037</v>
      </c>
      <c r="BE32" s="117"/>
      <c r="BF32" s="117"/>
      <c r="BG32" s="158">
        <v>42072</v>
      </c>
      <c r="BH32" s="117"/>
      <c r="BI32" s="117"/>
      <c r="BJ32" s="36">
        <f t="shared" si="0"/>
        <v>0</v>
      </c>
      <c r="BK32" s="36">
        <f t="shared" si="1"/>
        <v>1</v>
      </c>
      <c r="BL32" s="36">
        <f t="shared" si="2"/>
        <v>7</v>
      </c>
      <c r="BM32" s="117"/>
      <c r="BN32" s="117"/>
      <c r="BO32" s="236"/>
      <c r="BP32" s="237"/>
      <c r="BQ32" s="238"/>
      <c r="BR32" s="231"/>
      <c r="BS32" s="232"/>
      <c r="BT32" s="232"/>
      <c r="BU32" s="232"/>
      <c r="BV32" s="232"/>
      <c r="BW32" s="232"/>
      <c r="BX32" s="233"/>
    </row>
    <row r="33" spans="1:76" ht="15.75" x14ac:dyDescent="0.25">
      <c r="A33" s="103"/>
      <c r="B33" s="86"/>
      <c r="C33" s="86"/>
      <c r="D33" s="86"/>
      <c r="E33" s="86"/>
      <c r="F33" s="104"/>
      <c r="G33" s="103"/>
      <c r="H33" s="86"/>
      <c r="I33" s="104"/>
      <c r="J33" s="103"/>
      <c r="K33" s="86"/>
      <c r="L33" s="104"/>
      <c r="M33" s="167"/>
      <c r="N33" s="168"/>
      <c r="O33" s="168"/>
      <c r="P33" s="169"/>
      <c r="Q33" s="217"/>
      <c r="R33" s="218"/>
      <c r="S33" s="219"/>
      <c r="T33" s="103"/>
      <c r="U33" s="86"/>
      <c r="V33" s="86"/>
      <c r="W33" s="86"/>
      <c r="X33" s="104"/>
      <c r="Y33" s="103"/>
      <c r="Z33" s="86"/>
      <c r="AA33" s="86"/>
      <c r="AB33" s="86"/>
      <c r="AC33" s="104"/>
      <c r="AD33" s="103"/>
      <c r="AE33" s="86"/>
      <c r="AF33" s="86"/>
      <c r="AG33" s="86"/>
      <c r="AH33" s="104"/>
      <c r="AI33" s="167"/>
      <c r="AJ33" s="168"/>
      <c r="AK33" s="168"/>
      <c r="AL33" s="168"/>
      <c r="AM33" s="169"/>
      <c r="AN33" s="103"/>
      <c r="AO33" s="86"/>
      <c r="AP33" s="86"/>
      <c r="AQ33" s="86"/>
      <c r="AR33" s="104"/>
      <c r="AS33" s="103"/>
      <c r="AT33" s="86"/>
      <c r="AU33" s="104"/>
      <c r="AV33" s="103"/>
      <c r="AW33" s="86"/>
      <c r="AX33" s="104"/>
      <c r="AY33" s="103"/>
      <c r="AZ33" s="86"/>
      <c r="BA33" s="104"/>
      <c r="BB33" s="103"/>
      <c r="BC33" s="104"/>
      <c r="BD33" s="158">
        <v>42200</v>
      </c>
      <c r="BE33" s="117"/>
      <c r="BF33" s="117"/>
      <c r="BG33" s="158">
        <v>42355</v>
      </c>
      <c r="BH33" s="117"/>
      <c r="BI33" s="117"/>
      <c r="BJ33" s="36">
        <f t="shared" si="0"/>
        <v>0</v>
      </c>
      <c r="BK33" s="36">
        <f t="shared" si="1"/>
        <v>5</v>
      </c>
      <c r="BL33" s="36">
        <f t="shared" si="2"/>
        <v>2</v>
      </c>
      <c r="BM33" s="117"/>
      <c r="BN33" s="117"/>
      <c r="BO33" s="236"/>
      <c r="BP33" s="237"/>
      <c r="BQ33" s="238"/>
      <c r="BR33" s="117" t="s">
        <v>383</v>
      </c>
      <c r="BS33" s="117"/>
      <c r="BT33" s="117"/>
      <c r="BU33" s="117"/>
      <c r="BV33" s="117"/>
      <c r="BW33" s="117"/>
      <c r="BX33" s="117"/>
    </row>
    <row r="34" spans="1:76" ht="15.75" x14ac:dyDescent="0.25">
      <c r="A34" s="103"/>
      <c r="B34" s="86"/>
      <c r="C34" s="86"/>
      <c r="D34" s="86"/>
      <c r="E34" s="86"/>
      <c r="F34" s="104"/>
      <c r="G34" s="103"/>
      <c r="H34" s="86"/>
      <c r="I34" s="104"/>
      <c r="J34" s="103"/>
      <c r="K34" s="86"/>
      <c r="L34" s="104"/>
      <c r="M34" s="167"/>
      <c r="N34" s="168"/>
      <c r="O34" s="168"/>
      <c r="P34" s="169"/>
      <c r="Q34" s="217"/>
      <c r="R34" s="218"/>
      <c r="S34" s="219"/>
      <c r="T34" s="103"/>
      <c r="U34" s="86"/>
      <c r="V34" s="86"/>
      <c r="W34" s="86"/>
      <c r="X34" s="104"/>
      <c r="Y34" s="103"/>
      <c r="Z34" s="86"/>
      <c r="AA34" s="86"/>
      <c r="AB34" s="86"/>
      <c r="AC34" s="104"/>
      <c r="AD34" s="103"/>
      <c r="AE34" s="86"/>
      <c r="AF34" s="86"/>
      <c r="AG34" s="86"/>
      <c r="AH34" s="104"/>
      <c r="AI34" s="167"/>
      <c r="AJ34" s="168"/>
      <c r="AK34" s="168"/>
      <c r="AL34" s="168"/>
      <c r="AM34" s="169"/>
      <c r="AN34" s="103"/>
      <c r="AO34" s="86"/>
      <c r="AP34" s="86"/>
      <c r="AQ34" s="86"/>
      <c r="AR34" s="104"/>
      <c r="AS34" s="103"/>
      <c r="AT34" s="86"/>
      <c r="AU34" s="104"/>
      <c r="AV34" s="103"/>
      <c r="AW34" s="86"/>
      <c r="AX34" s="104"/>
      <c r="AY34" s="103"/>
      <c r="AZ34" s="86"/>
      <c r="BA34" s="104"/>
      <c r="BB34" s="103"/>
      <c r="BC34" s="104"/>
      <c r="BD34" s="158">
        <v>42356</v>
      </c>
      <c r="BE34" s="117"/>
      <c r="BF34" s="117"/>
      <c r="BG34" s="158">
        <v>42477</v>
      </c>
      <c r="BH34" s="117"/>
      <c r="BI34" s="117"/>
      <c r="BJ34" s="36">
        <f t="shared" si="0"/>
        <v>0</v>
      </c>
      <c r="BK34" s="36">
        <f t="shared" si="1"/>
        <v>3</v>
      </c>
      <c r="BL34" s="36">
        <f t="shared" si="2"/>
        <v>30</v>
      </c>
      <c r="BM34" s="117"/>
      <c r="BN34" s="117"/>
      <c r="BO34" s="236"/>
      <c r="BP34" s="237"/>
      <c r="BQ34" s="238"/>
      <c r="BR34" s="117" t="s">
        <v>383</v>
      </c>
      <c r="BS34" s="117"/>
      <c r="BT34" s="117"/>
      <c r="BU34" s="117"/>
      <c r="BV34" s="117"/>
      <c r="BW34" s="117"/>
      <c r="BX34" s="117"/>
    </row>
    <row r="35" spans="1:76" ht="16.5" thickBot="1" x14ac:dyDescent="0.3">
      <c r="A35" s="105"/>
      <c r="B35" s="106"/>
      <c r="C35" s="106"/>
      <c r="D35" s="106"/>
      <c r="E35" s="106"/>
      <c r="F35" s="107"/>
      <c r="G35" s="105"/>
      <c r="H35" s="106"/>
      <c r="I35" s="107"/>
      <c r="J35" s="105"/>
      <c r="K35" s="106"/>
      <c r="L35" s="107"/>
      <c r="M35" s="170"/>
      <c r="N35" s="171"/>
      <c r="O35" s="171"/>
      <c r="P35" s="172"/>
      <c r="Q35" s="220"/>
      <c r="R35" s="221"/>
      <c r="S35" s="222"/>
      <c r="T35" s="105"/>
      <c r="U35" s="106"/>
      <c r="V35" s="106"/>
      <c r="W35" s="106"/>
      <c r="X35" s="107"/>
      <c r="Y35" s="105"/>
      <c r="Z35" s="106"/>
      <c r="AA35" s="106"/>
      <c r="AB35" s="106"/>
      <c r="AC35" s="107"/>
      <c r="AD35" s="105"/>
      <c r="AE35" s="106"/>
      <c r="AF35" s="106"/>
      <c r="AG35" s="106"/>
      <c r="AH35" s="107"/>
      <c r="AI35" s="170"/>
      <c r="AJ35" s="171"/>
      <c r="AK35" s="171"/>
      <c r="AL35" s="171"/>
      <c r="AM35" s="172"/>
      <c r="AN35" s="105"/>
      <c r="AO35" s="106"/>
      <c r="AP35" s="106"/>
      <c r="AQ35" s="106"/>
      <c r="AR35" s="107"/>
      <c r="AS35" s="105"/>
      <c r="AT35" s="106"/>
      <c r="AU35" s="107"/>
      <c r="AV35" s="105"/>
      <c r="AW35" s="106"/>
      <c r="AX35" s="107"/>
      <c r="AY35" s="105"/>
      <c r="AZ35" s="106"/>
      <c r="BA35" s="107"/>
      <c r="BB35" s="105"/>
      <c r="BC35" s="107"/>
      <c r="BD35" s="158">
        <v>42478</v>
      </c>
      <c r="BE35" s="117"/>
      <c r="BF35" s="117"/>
      <c r="BG35" s="158">
        <v>42719</v>
      </c>
      <c r="BH35" s="117"/>
      <c r="BI35" s="117"/>
      <c r="BJ35" s="62">
        <f t="shared" si="0"/>
        <v>0</v>
      </c>
      <c r="BK35" s="62">
        <f t="shared" si="1"/>
        <v>7</v>
      </c>
      <c r="BL35" s="62">
        <f t="shared" si="2"/>
        <v>27</v>
      </c>
      <c r="BM35" s="117"/>
      <c r="BN35" s="117"/>
      <c r="BO35" s="239"/>
      <c r="BP35" s="240"/>
      <c r="BQ35" s="241"/>
      <c r="BR35" s="117" t="s">
        <v>383</v>
      </c>
      <c r="BS35" s="117"/>
      <c r="BT35" s="117"/>
      <c r="BU35" s="117"/>
      <c r="BV35" s="117"/>
      <c r="BW35" s="117"/>
      <c r="BX35" s="117"/>
    </row>
    <row r="36" spans="1:76" x14ac:dyDescent="0.25">
      <c r="BJ36" s="63">
        <f>SUM(BJ28:BJ35)</f>
        <v>0</v>
      </c>
      <c r="BK36" s="64">
        <f>SUM(BK28:BK35)</f>
        <v>28</v>
      </c>
      <c r="BL36" s="65">
        <f>SUM(BL28:BL35)</f>
        <v>105</v>
      </c>
      <c r="BO36" s="43" t="s">
        <v>99</v>
      </c>
      <c r="BP36" s="43"/>
      <c r="BQ36" s="43"/>
    </row>
    <row r="37" spans="1:76" x14ac:dyDescent="0.25">
      <c r="A37" s="5" t="s">
        <v>83</v>
      </c>
      <c r="BJ37" s="66">
        <f>+BJ36*12</f>
        <v>0</v>
      </c>
      <c r="BK37" s="38">
        <f>+BK36</f>
        <v>28</v>
      </c>
      <c r="BL37" s="67">
        <f>+BL36/30</f>
        <v>3.5</v>
      </c>
    </row>
    <row r="38" spans="1:76" ht="15.75" thickBot="1" x14ac:dyDescent="0.3">
      <c r="BJ38" s="68">
        <f>+BJ37+BK37+BL37</f>
        <v>31.5</v>
      </c>
      <c r="BK38" s="234" t="s">
        <v>295</v>
      </c>
      <c r="BL38" s="235"/>
    </row>
    <row r="39" spans="1:76" s="5" customFormat="1" ht="15" customHeight="1" x14ac:dyDescent="0.25">
      <c r="A39" s="99" t="s">
        <v>84</v>
      </c>
      <c r="B39" s="99"/>
      <c r="C39" s="99"/>
      <c r="D39" s="99"/>
      <c r="E39" s="99"/>
      <c r="F39" s="99"/>
      <c r="G39" s="99"/>
      <c r="H39" s="99"/>
      <c r="I39" s="99"/>
      <c r="J39" s="99"/>
      <c r="K39" s="99"/>
      <c r="L39" s="99"/>
      <c r="M39" s="99"/>
      <c r="N39" s="99"/>
      <c r="O39" s="99"/>
      <c r="P39" s="99"/>
      <c r="Q39" s="99"/>
      <c r="R39" s="99"/>
      <c r="S39" s="99"/>
      <c r="T39" s="99"/>
      <c r="U39" s="99"/>
      <c r="V39" s="99"/>
      <c r="W39" s="99"/>
      <c r="X39" s="99"/>
      <c r="Y39" s="99"/>
      <c r="Z39" s="99"/>
      <c r="AA39" s="99"/>
      <c r="AB39" s="99"/>
      <c r="AC39" s="99"/>
      <c r="AD39" s="99"/>
      <c r="AE39" s="99"/>
      <c r="AF39" s="99"/>
      <c r="AG39" s="99"/>
      <c r="AH39" s="99"/>
      <c r="AI39" s="99"/>
      <c r="AJ39" s="99"/>
      <c r="AK39" s="99"/>
      <c r="AL39" s="99"/>
      <c r="AM39" s="99"/>
      <c r="AN39" s="99"/>
      <c r="AO39" s="23"/>
      <c r="AP39" s="23"/>
      <c r="AQ39" s="23"/>
      <c r="AR39" s="23"/>
      <c r="AS39" s="23"/>
      <c r="AT39" s="23"/>
      <c r="AU39" s="23"/>
      <c r="AV39" s="23"/>
      <c r="AW39" s="23"/>
      <c r="AX39" s="23"/>
      <c r="AY39" s="23"/>
      <c r="AZ39" s="23"/>
      <c r="BA39" s="23"/>
      <c r="BB39" s="23"/>
      <c r="BC39" s="23"/>
      <c r="BD39" s="23"/>
      <c r="BE39" s="23"/>
      <c r="BF39" s="23"/>
      <c r="BG39" s="23"/>
      <c r="BH39" s="23"/>
      <c r="BI39" s="23"/>
      <c r="BJ39" s="23"/>
      <c r="BK39" s="23"/>
      <c r="BL39" s="23"/>
      <c r="BM39" s="23"/>
      <c r="BN39" s="23"/>
      <c r="BO39" s="23"/>
      <c r="BP39" s="23"/>
    </row>
    <row r="40" spans="1:76" s="5" customFormat="1" ht="28.5" customHeight="1" x14ac:dyDescent="0.25">
      <c r="A40" s="92" t="s">
        <v>19</v>
      </c>
      <c r="B40" s="92"/>
      <c r="C40" s="92"/>
      <c r="D40" s="92"/>
      <c r="E40" s="92"/>
      <c r="F40" s="92"/>
      <c r="G40" s="92" t="s">
        <v>85</v>
      </c>
      <c r="H40" s="92"/>
      <c r="I40" s="92"/>
      <c r="J40" s="92"/>
      <c r="K40" s="92"/>
      <c r="L40" s="92"/>
      <c r="M40" s="92" t="s">
        <v>86</v>
      </c>
      <c r="N40" s="92"/>
      <c r="O40" s="92"/>
      <c r="P40" s="92"/>
      <c r="Q40" s="92" t="s">
        <v>87</v>
      </c>
      <c r="R40" s="92"/>
      <c r="S40" s="92"/>
      <c r="T40" s="92"/>
      <c r="U40" s="92" t="s">
        <v>88</v>
      </c>
      <c r="V40" s="92"/>
      <c r="W40" s="92"/>
      <c r="X40" s="92"/>
      <c r="Y40" s="92" t="s">
        <v>89</v>
      </c>
      <c r="Z40" s="92"/>
      <c r="AA40" s="92"/>
      <c r="AB40" s="92" t="s">
        <v>90</v>
      </c>
      <c r="AC40" s="92"/>
      <c r="AD40" s="92"/>
      <c r="AE40" s="96" t="s">
        <v>58</v>
      </c>
      <c r="AF40" s="96"/>
      <c r="AG40" s="96"/>
      <c r="AH40" s="96" t="s">
        <v>59</v>
      </c>
      <c r="AI40" s="96"/>
      <c r="AJ40" s="96"/>
      <c r="AK40" s="96"/>
      <c r="AL40" s="96"/>
      <c r="AM40" s="96"/>
      <c r="AN40" s="96"/>
      <c r="AO40" s="19"/>
      <c r="AP40" s="20"/>
      <c r="AQ40" s="20"/>
      <c r="AR40" s="20"/>
      <c r="AS40" s="20"/>
      <c r="AT40" s="20"/>
      <c r="AU40" s="20"/>
      <c r="AV40" s="20"/>
      <c r="AW40" s="19"/>
      <c r="AX40" s="19"/>
      <c r="AY40" s="19"/>
      <c r="AZ40" s="19"/>
      <c r="BA40" s="19"/>
      <c r="BB40" s="19"/>
      <c r="BC40" s="19"/>
      <c r="BD40" s="19"/>
      <c r="BE40" s="19"/>
      <c r="BF40" s="77"/>
      <c r="BG40" s="77"/>
      <c r="BH40" s="77"/>
      <c r="BI40" s="77"/>
      <c r="BJ40" s="77"/>
      <c r="BK40" s="77"/>
      <c r="BL40" s="77"/>
      <c r="BM40" s="77"/>
      <c r="BN40" s="77"/>
      <c r="BO40" s="77"/>
      <c r="BP40" s="77"/>
      <c r="BQ40" s="77"/>
      <c r="BR40" s="77"/>
    </row>
    <row r="41" spans="1:76" ht="65.25" customHeight="1" x14ac:dyDescent="0.25">
      <c r="A41" s="78" t="s">
        <v>91</v>
      </c>
      <c r="B41" s="78"/>
      <c r="C41" s="78"/>
      <c r="D41" s="78"/>
      <c r="E41" s="78"/>
      <c r="F41" s="78"/>
      <c r="G41" s="79" t="s">
        <v>98</v>
      </c>
      <c r="H41" s="79"/>
      <c r="I41" s="79"/>
      <c r="J41" s="79"/>
      <c r="K41" s="79"/>
      <c r="L41" s="79"/>
      <c r="M41" s="79" t="s">
        <v>315</v>
      </c>
      <c r="N41" s="79"/>
      <c r="O41" s="79"/>
      <c r="P41" s="79"/>
      <c r="Q41" s="80">
        <v>45471</v>
      </c>
      <c r="R41" s="79"/>
      <c r="S41" s="79"/>
      <c r="T41" s="79"/>
      <c r="U41" s="78" t="s">
        <v>89</v>
      </c>
      <c r="V41" s="78"/>
      <c r="W41" s="78"/>
      <c r="X41" s="78"/>
      <c r="Y41" s="81" t="s">
        <v>81</v>
      </c>
      <c r="Z41" s="82"/>
      <c r="AA41" s="83"/>
      <c r="AB41" s="81" t="s">
        <v>81</v>
      </c>
      <c r="AC41" s="82"/>
      <c r="AD41" s="83"/>
      <c r="AE41" s="204" t="s">
        <v>97</v>
      </c>
      <c r="AF41" s="204"/>
      <c r="AG41" s="204"/>
      <c r="AH41" s="176"/>
      <c r="AI41" s="177"/>
      <c r="AJ41" s="177"/>
      <c r="AK41" s="177"/>
      <c r="AL41" s="177"/>
      <c r="AM41" s="177"/>
      <c r="AN41" s="178"/>
    </row>
    <row r="42" spans="1:76" x14ac:dyDescent="0.25">
      <c r="AE42" s="44" t="str">
        <f>+AE41</f>
        <v>SI CUMPLE</v>
      </c>
      <c r="AF42" s="45"/>
      <c r="AG42" s="45"/>
    </row>
    <row r="44" spans="1:76" x14ac:dyDescent="0.25">
      <c r="A44" s="5" t="s">
        <v>92</v>
      </c>
    </row>
    <row r="46" spans="1:76" s="5" customFormat="1" ht="15" customHeight="1" x14ac:dyDescent="0.25">
      <c r="A46" s="90" t="s">
        <v>93</v>
      </c>
      <c r="B46" s="91"/>
      <c r="C46" s="91"/>
      <c r="D46" s="91"/>
      <c r="E46" s="91"/>
      <c r="F46" s="91"/>
      <c r="G46" s="91"/>
      <c r="H46" s="91"/>
      <c r="I46" s="91"/>
      <c r="J46" s="91"/>
      <c r="K46" s="91"/>
      <c r="L46" s="91"/>
      <c r="M46" s="91"/>
      <c r="N46" s="91"/>
      <c r="O46" s="91"/>
      <c r="P46" s="91"/>
      <c r="Q46" s="91"/>
      <c r="R46" s="91"/>
      <c r="S46" s="91"/>
      <c r="T46" s="91"/>
      <c r="U46" s="91"/>
      <c r="V46" s="91"/>
      <c r="W46" s="91"/>
      <c r="X46" s="91"/>
      <c r="Y46" s="91"/>
      <c r="Z46" s="91"/>
      <c r="AA46" s="91"/>
      <c r="AB46" s="91"/>
      <c r="AC46" s="23"/>
      <c r="AD46" s="23"/>
      <c r="AE46" s="23"/>
      <c r="AF46" s="23"/>
      <c r="AG46" s="23"/>
      <c r="AH46" s="23"/>
      <c r="AI46" s="23"/>
      <c r="AJ46" s="23"/>
      <c r="AK46" s="23"/>
      <c r="AL46" s="23"/>
    </row>
    <row r="47" spans="1:76" ht="29.25" customHeight="1" x14ac:dyDescent="0.25">
      <c r="A47" s="92" t="s">
        <v>94</v>
      </c>
      <c r="B47" s="92"/>
      <c r="C47" s="92"/>
      <c r="D47" s="92"/>
      <c r="E47" s="92"/>
      <c r="F47" s="92"/>
      <c r="G47" s="93" t="s">
        <v>90</v>
      </c>
      <c r="H47" s="94"/>
      <c r="I47" s="95"/>
      <c r="J47" s="96" t="s">
        <v>58</v>
      </c>
      <c r="K47" s="96"/>
      <c r="L47" s="97"/>
      <c r="M47" s="92" t="s">
        <v>59</v>
      </c>
      <c r="N47" s="92"/>
      <c r="O47" s="92"/>
      <c r="P47" s="92"/>
      <c r="Q47" s="92"/>
      <c r="R47" s="92"/>
      <c r="S47" s="92"/>
      <c r="T47" s="92"/>
      <c r="U47" s="92"/>
      <c r="V47" s="92"/>
      <c r="W47" s="92"/>
      <c r="X47" s="92"/>
      <c r="Y47" s="92"/>
      <c r="Z47" s="92"/>
      <c r="AA47" s="92"/>
      <c r="AB47" s="92"/>
      <c r="AC47" s="98"/>
      <c r="AD47" s="98"/>
      <c r="AE47" s="98"/>
      <c r="AF47" s="98"/>
      <c r="AG47" s="98"/>
      <c r="AH47" s="98"/>
      <c r="AI47" s="98"/>
      <c r="AJ47" s="98"/>
      <c r="AK47" s="98"/>
      <c r="AL47" s="98"/>
    </row>
    <row r="48" spans="1:76" s="2" customFormat="1" ht="72.75" customHeight="1" x14ac:dyDescent="0.25">
      <c r="A48" s="79" t="s">
        <v>95</v>
      </c>
      <c r="B48" s="79"/>
      <c r="C48" s="79"/>
      <c r="D48" s="79"/>
      <c r="E48" s="79"/>
      <c r="F48" s="79"/>
      <c r="G48" s="78" t="s">
        <v>81</v>
      </c>
      <c r="H48" s="78"/>
      <c r="I48" s="78"/>
      <c r="J48" s="84" t="str">
        <f>+IF(G48="SI","SI CUMPLE","NO CUMPLE")</f>
        <v>SI CUMPLE</v>
      </c>
      <c r="K48" s="84"/>
      <c r="L48" s="84"/>
      <c r="M48" s="85" t="s">
        <v>96</v>
      </c>
      <c r="N48" s="85"/>
      <c r="O48" s="85"/>
      <c r="P48" s="85"/>
      <c r="Q48" s="85"/>
      <c r="R48" s="85"/>
      <c r="S48" s="85"/>
      <c r="T48" s="85"/>
      <c r="U48" s="85"/>
      <c r="V48" s="85"/>
      <c r="W48" s="85"/>
      <c r="X48" s="85"/>
      <c r="Y48" s="85"/>
      <c r="Z48" s="85"/>
      <c r="AA48" s="85"/>
      <c r="AB48" s="85"/>
      <c r="AC48" s="86"/>
      <c r="AD48" s="86"/>
      <c r="AE48" s="86"/>
      <c r="AF48" s="86"/>
      <c r="AG48" s="86"/>
      <c r="AH48" s="86"/>
      <c r="AI48" s="86"/>
      <c r="AJ48" s="86"/>
      <c r="AK48" s="86"/>
      <c r="AL48" s="86"/>
    </row>
    <row r="49" spans="10:12" x14ac:dyDescent="0.25">
      <c r="J49" s="44" t="str">
        <f>+J48</f>
        <v>SI CUMPLE</v>
      </c>
      <c r="K49" s="45"/>
      <c r="L49" s="45"/>
    </row>
  </sheetData>
  <mergeCells count="182">
    <mergeCell ref="AC48:AE48"/>
    <mergeCell ref="AF48:AL48"/>
    <mergeCell ref="AB41:AD41"/>
    <mergeCell ref="AE41:AG41"/>
    <mergeCell ref="AH41:AN41"/>
    <mergeCell ref="A46:AB46"/>
    <mergeCell ref="A47:F47"/>
    <mergeCell ref="G47:I47"/>
    <mergeCell ref="J47:L47"/>
    <mergeCell ref="M47:AB47"/>
    <mergeCell ref="AC47:AE47"/>
    <mergeCell ref="AF47:AL47"/>
    <mergeCell ref="A41:F41"/>
    <mergeCell ref="G41:L41"/>
    <mergeCell ref="M41:P41"/>
    <mergeCell ref="Q41:T41"/>
    <mergeCell ref="U41:X41"/>
    <mergeCell ref="Y41:AA41"/>
    <mergeCell ref="A48:F48"/>
    <mergeCell ref="G48:I48"/>
    <mergeCell ref="J48:L48"/>
    <mergeCell ref="M48:AB48"/>
    <mergeCell ref="BR28:BX32"/>
    <mergeCell ref="BD29:BF29"/>
    <mergeCell ref="BG29:BI29"/>
    <mergeCell ref="BM29:BN29"/>
    <mergeCell ref="BD28:BF28"/>
    <mergeCell ref="BG28:BI28"/>
    <mergeCell ref="BM28:BN28"/>
    <mergeCell ref="A39:AN39"/>
    <mergeCell ref="A40:F40"/>
    <mergeCell ref="G40:L40"/>
    <mergeCell ref="M40:P40"/>
    <mergeCell ref="Q40:T40"/>
    <mergeCell ref="U40:X40"/>
    <mergeCell ref="Y40:AA40"/>
    <mergeCell ref="AB40:AD40"/>
    <mergeCell ref="BK38:BL38"/>
    <mergeCell ref="AE40:AG40"/>
    <mergeCell ref="AH40:AN40"/>
    <mergeCell ref="BF40:BH40"/>
    <mergeCell ref="BI40:BR40"/>
    <mergeCell ref="BO28:BQ35"/>
    <mergeCell ref="BM31:BN31"/>
    <mergeCell ref="BM32:BN32"/>
    <mergeCell ref="BM33:BN33"/>
    <mergeCell ref="Q27:S27"/>
    <mergeCell ref="T27:X27"/>
    <mergeCell ref="Y27:AC27"/>
    <mergeCell ref="AD27:AH27"/>
    <mergeCell ref="AI27:AM27"/>
    <mergeCell ref="BG27:BI27"/>
    <mergeCell ref="BM27:BN27"/>
    <mergeCell ref="BO27:BQ27"/>
    <mergeCell ref="BR27:BX27"/>
    <mergeCell ref="AN27:AR27"/>
    <mergeCell ref="AS27:AU27"/>
    <mergeCell ref="AV27:AX27"/>
    <mergeCell ref="AY27:BA27"/>
    <mergeCell ref="BB27:BC27"/>
    <mergeCell ref="BD27:BF27"/>
    <mergeCell ref="AX19:AZ19"/>
    <mergeCell ref="BA19:BC19"/>
    <mergeCell ref="BD19:BF19"/>
    <mergeCell ref="BG19:BI19"/>
    <mergeCell ref="BJ19:BU19"/>
    <mergeCell ref="AR22:AT22"/>
    <mergeCell ref="AU22:AW22"/>
    <mergeCell ref="W19:AH19"/>
    <mergeCell ref="AI19:AK19"/>
    <mergeCell ref="AL19:AN19"/>
    <mergeCell ref="AO19:AQ19"/>
    <mergeCell ref="AR19:AT19"/>
    <mergeCell ref="AU19:AW19"/>
    <mergeCell ref="AR20:AT20"/>
    <mergeCell ref="AU20:AW20"/>
    <mergeCell ref="AX20:AZ20"/>
    <mergeCell ref="BA20:BC20"/>
    <mergeCell ref="BD20:BF20"/>
    <mergeCell ref="BG20:BI20"/>
    <mergeCell ref="BJ20:BU20"/>
    <mergeCell ref="AR21:AT21"/>
    <mergeCell ref="AU21:AW21"/>
    <mergeCell ref="AX21:AZ21"/>
    <mergeCell ref="BA21:BC21"/>
    <mergeCell ref="A19:C19"/>
    <mergeCell ref="D19:F19"/>
    <mergeCell ref="G19:P19"/>
    <mergeCell ref="Q19:S19"/>
    <mergeCell ref="T19:V19"/>
    <mergeCell ref="W18:AH18"/>
    <mergeCell ref="AI18:AK18"/>
    <mergeCell ref="AL18:AN18"/>
    <mergeCell ref="AO18:AQ18"/>
    <mergeCell ref="A13:F13"/>
    <mergeCell ref="G13:T13"/>
    <mergeCell ref="G14:T14"/>
    <mergeCell ref="AV16:AX16"/>
    <mergeCell ref="A17:BU17"/>
    <mergeCell ref="A18:C18"/>
    <mergeCell ref="D18:F18"/>
    <mergeCell ref="G18:P18"/>
    <mergeCell ref="Q18:S18"/>
    <mergeCell ref="T18:V18"/>
    <mergeCell ref="AX18:AZ18"/>
    <mergeCell ref="BA18:BC18"/>
    <mergeCell ref="BD18:BF18"/>
    <mergeCell ref="BG18:BI18"/>
    <mergeCell ref="BJ18:BU18"/>
    <mergeCell ref="AR18:AT18"/>
    <mergeCell ref="AU18:AW18"/>
    <mergeCell ref="A10:F10"/>
    <mergeCell ref="G10:T10"/>
    <mergeCell ref="A11:F11"/>
    <mergeCell ref="G11:T11"/>
    <mergeCell ref="A12:F12"/>
    <mergeCell ref="G12:T12"/>
    <mergeCell ref="A2:B2"/>
    <mergeCell ref="C2:BU2"/>
    <mergeCell ref="A3:B3"/>
    <mergeCell ref="C3:BU3"/>
    <mergeCell ref="A4:B4"/>
    <mergeCell ref="A9:F9"/>
    <mergeCell ref="G9:T9"/>
    <mergeCell ref="A20:C20"/>
    <mergeCell ref="D20:F20"/>
    <mergeCell ref="G20:P20"/>
    <mergeCell ref="Q20:S20"/>
    <mergeCell ref="T20:V20"/>
    <mergeCell ref="W20:AH20"/>
    <mergeCell ref="AI20:AK20"/>
    <mergeCell ref="AL20:AN20"/>
    <mergeCell ref="AO20:AQ20"/>
    <mergeCell ref="A21:C21"/>
    <mergeCell ref="D21:F21"/>
    <mergeCell ref="G21:P21"/>
    <mergeCell ref="Q21:S21"/>
    <mergeCell ref="T21:V21"/>
    <mergeCell ref="W21:AH21"/>
    <mergeCell ref="AI21:AK21"/>
    <mergeCell ref="AL21:AN21"/>
    <mergeCell ref="AO21:AQ21"/>
    <mergeCell ref="BD21:BF21"/>
    <mergeCell ref="BG21:BI21"/>
    <mergeCell ref="BJ21:BU21"/>
    <mergeCell ref="BD30:BF30"/>
    <mergeCell ref="BD31:BF31"/>
    <mergeCell ref="BD32:BF32"/>
    <mergeCell ref="BD33:BF33"/>
    <mergeCell ref="BD34:BF34"/>
    <mergeCell ref="BD35:BF35"/>
    <mergeCell ref="BG30:BI30"/>
    <mergeCell ref="BG31:BI31"/>
    <mergeCell ref="BG32:BI32"/>
    <mergeCell ref="BG33:BI33"/>
    <mergeCell ref="BG34:BI34"/>
    <mergeCell ref="BG35:BI35"/>
    <mergeCell ref="BR33:BX33"/>
    <mergeCell ref="BR34:BX34"/>
    <mergeCell ref="BR35:BX35"/>
    <mergeCell ref="A26:BU26"/>
    <mergeCell ref="A27:F27"/>
    <mergeCell ref="G27:I27"/>
    <mergeCell ref="J27:L27"/>
    <mergeCell ref="M27:P27"/>
    <mergeCell ref="BM30:BN30"/>
    <mergeCell ref="BM34:BN34"/>
    <mergeCell ref="BM35:BN35"/>
    <mergeCell ref="A28:F35"/>
    <mergeCell ref="G28:I35"/>
    <mergeCell ref="J28:L35"/>
    <mergeCell ref="M28:P35"/>
    <mergeCell ref="Q28:S35"/>
    <mergeCell ref="T28:X35"/>
    <mergeCell ref="Y28:AC35"/>
    <mergeCell ref="AD28:AH35"/>
    <mergeCell ref="AI28:AM35"/>
    <mergeCell ref="AN28:AR35"/>
    <mergeCell ref="AS28:AU35"/>
    <mergeCell ref="AV28:AX35"/>
    <mergeCell ref="AY28:BA35"/>
    <mergeCell ref="BB28:BC35"/>
  </mergeCells>
  <conditionalFormatting sqref="AE41:AG42">
    <cfRule type="cellIs" dxfId="81" priority="5" operator="equal">
      <formula>"NO CUMPLE"</formula>
    </cfRule>
    <cfRule type="cellIs" dxfId="80" priority="6" operator="equal">
      <formula>"SI CUMPLE"</formula>
    </cfRule>
  </conditionalFormatting>
  <conditionalFormatting sqref="AF48:AL48">
    <cfRule type="cellIs" dxfId="79" priority="1" operator="equal">
      <formula>"NO CUMPLE"</formula>
    </cfRule>
    <cfRule type="cellIs" dxfId="78" priority="2" operator="equal">
      <formula>"SI CUMPLE"</formula>
    </cfRule>
  </conditionalFormatting>
  <conditionalFormatting sqref="BG19:BG22">
    <cfRule type="cellIs" dxfId="77" priority="13" operator="equal">
      <formula>"SI CUMPLE"</formula>
    </cfRule>
    <cfRule type="cellIs" dxfId="76" priority="14" operator="equal">
      <formula>"NO CUMPLE"</formula>
    </cfRule>
  </conditionalFormatting>
  <conditionalFormatting sqref="BO28 BO36 J48:L49">
    <cfRule type="cellIs" dxfId="75" priority="3" operator="equal">
      <formula>"NO CUMPLE"</formula>
    </cfRule>
    <cfRule type="cellIs" dxfId="74" priority="4" operator="equal">
      <formula>"SI CUMPLE"</formula>
    </cfRule>
  </conditionalFormatting>
  <pageMargins left="0.7" right="0.7" top="0.75" bottom="0.75" header="0.3" footer="0.3"/>
  <pageSetup orientation="portrait" r:id="rId1"/>
  <extLst>
    <ext xmlns:x14="http://schemas.microsoft.com/office/spreadsheetml/2009/9/main" uri="{CCE6A557-97BC-4b89-ADB6-D9C93CAAB3DF}">
      <x14:dataValidations xmlns:xm="http://schemas.microsoft.com/office/excel/2006/main" count="5">
        <x14:dataValidation type="list" allowBlank="1" showInputMessage="1" showErrorMessage="1" xr:uid="{00565BD0-82A6-4CE7-823A-B1A48AA7C410}">
          <x14:formula1>
            <xm:f>'LISTA '!$G$1:$G$4</xm:f>
          </x14:formula1>
          <xm:sqref>G41:L41</xm:sqref>
        </x14:dataValidation>
        <x14:dataValidation type="list" allowBlank="1" showInputMessage="1" showErrorMessage="1" xr:uid="{C9C3C696-19A7-44E3-A651-5D3C7F88E454}">
          <x14:formula1>
            <xm:f>'LISTA '!$E$1:$E$2</xm:f>
          </x14:formula1>
          <xm:sqref>A41:F41</xm:sqref>
        </x14:dataValidation>
        <x14:dataValidation type="list" allowBlank="1" showInputMessage="1" showErrorMessage="1" xr:uid="{A0D8E112-84FA-4895-882C-98A0E28E9742}">
          <x14:formula1>
            <xm:f>'LISTA '!$C$1:$C$2</xm:f>
          </x14:formula1>
          <xm:sqref>G28 J28 AL19:AN21 Y41:AD41 AD28 G48:I48 BA19:BF21 AV28 G14 AS28 AN28 BB28</xm:sqref>
        </x14:dataValidation>
        <x14:dataValidation type="list" allowBlank="1" showInputMessage="1" showErrorMessage="1" xr:uid="{01A14343-EC20-41C1-8DAE-C0D1B89EF6CB}">
          <x14:formula1>
            <xm:f>'LISTA '!$C$1:$C$3</xm:f>
          </x14:formula1>
          <xm:sqref>Y28 G12:T12 AO19:AT21 AY28</xm:sqref>
        </x14:dataValidation>
        <x14:dataValidation type="list" allowBlank="1" showInputMessage="1" showErrorMessage="1" xr:uid="{E4D86E79-3E87-4ADF-B18B-076EF3865D5E}">
          <x14:formula1>
            <xm:f>'LISTA '!$A$1:$A$2</xm:f>
          </x14:formula1>
          <xm:sqref>AI19:AK21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27DE82-1684-4EAF-8E21-548421BA72B9}">
  <sheetPr>
    <tabColor theme="5"/>
  </sheetPr>
  <dimension ref="A2:BX44"/>
  <sheetViews>
    <sheetView showGridLines="0" topLeftCell="C28" zoomScale="55" zoomScaleNormal="55" workbookViewId="0">
      <selection activeCell="BJ20" sqref="BJ20:BU20"/>
    </sheetView>
  </sheetViews>
  <sheetFormatPr baseColWidth="10" defaultColWidth="5.7109375" defaultRowHeight="15" x14ac:dyDescent="0.25"/>
  <cols>
    <col min="10" max="10" width="12.42578125" customWidth="1"/>
    <col min="31" max="31" width="14.42578125" customWidth="1"/>
    <col min="40" max="40" width="25.7109375" customWidth="1"/>
    <col min="41" max="41" width="6.42578125" customWidth="1"/>
    <col min="42" max="42" width="7.85546875" customWidth="1"/>
    <col min="43" max="43" width="9" customWidth="1"/>
    <col min="44" max="44" width="7.85546875" customWidth="1"/>
    <col min="59" max="59" width="11.5703125" customWidth="1"/>
    <col min="67" max="67" width="12.7109375" customWidth="1"/>
    <col min="76" max="76" width="11.42578125" customWidth="1"/>
  </cols>
  <sheetData>
    <row r="2" spans="1:73" ht="32.25" customHeight="1" x14ac:dyDescent="0.25">
      <c r="A2" s="151" t="s">
        <v>21</v>
      </c>
      <c r="B2" s="151"/>
      <c r="C2" s="152" t="s">
        <v>22</v>
      </c>
      <c r="D2" s="152"/>
      <c r="E2" s="152"/>
      <c r="F2" s="152"/>
      <c r="G2" s="152"/>
      <c r="H2" s="152"/>
      <c r="I2" s="152"/>
      <c r="J2" s="152"/>
      <c r="K2" s="152"/>
      <c r="L2" s="152"/>
      <c r="M2" s="152"/>
      <c r="N2" s="152"/>
      <c r="O2" s="152"/>
      <c r="P2" s="152"/>
      <c r="Q2" s="152"/>
      <c r="R2" s="152"/>
      <c r="S2" s="152"/>
      <c r="T2" s="152"/>
      <c r="U2" s="152"/>
      <c r="V2" s="152"/>
      <c r="W2" s="152"/>
      <c r="X2" s="152"/>
      <c r="Y2" s="152"/>
      <c r="Z2" s="152"/>
      <c r="AA2" s="152"/>
      <c r="AB2" s="152"/>
      <c r="AC2" s="152"/>
      <c r="AD2" s="152"/>
      <c r="AE2" s="152"/>
      <c r="AF2" s="152"/>
      <c r="AG2" s="152"/>
      <c r="AH2" s="152"/>
      <c r="AI2" s="152"/>
      <c r="AJ2" s="152"/>
      <c r="AK2" s="152"/>
      <c r="AL2" s="152"/>
      <c r="AM2" s="152"/>
      <c r="AN2" s="152"/>
      <c r="AO2" s="152"/>
      <c r="AP2" s="152"/>
      <c r="AQ2" s="152"/>
      <c r="AR2" s="152"/>
      <c r="AS2" s="152"/>
      <c r="AT2" s="152"/>
      <c r="AU2" s="152"/>
      <c r="AV2" s="152"/>
      <c r="AW2" s="152"/>
      <c r="AX2" s="152"/>
      <c r="AY2" s="152"/>
      <c r="AZ2" s="152"/>
      <c r="BA2" s="152"/>
      <c r="BB2" s="152"/>
      <c r="BC2" s="152"/>
      <c r="BD2" s="152"/>
      <c r="BE2" s="152"/>
      <c r="BF2" s="152"/>
      <c r="BG2" s="152"/>
      <c r="BH2" s="152"/>
      <c r="BI2" s="152"/>
      <c r="BJ2" s="152"/>
      <c r="BK2" s="152"/>
      <c r="BL2" s="152"/>
      <c r="BM2" s="152"/>
      <c r="BN2" s="152"/>
      <c r="BO2" s="152"/>
      <c r="BP2" s="152"/>
      <c r="BQ2" s="152"/>
      <c r="BR2" s="152"/>
      <c r="BS2" s="152"/>
      <c r="BT2" s="152"/>
      <c r="BU2" s="152"/>
    </row>
    <row r="3" spans="1:73" x14ac:dyDescent="0.25">
      <c r="A3" s="153" t="s">
        <v>23</v>
      </c>
      <c r="B3" s="154"/>
      <c r="C3" s="155" t="s">
        <v>24</v>
      </c>
      <c r="D3" s="155"/>
      <c r="E3" s="155"/>
      <c r="F3" s="155"/>
      <c r="G3" s="155"/>
      <c r="H3" s="155"/>
      <c r="I3" s="155"/>
      <c r="J3" s="155"/>
      <c r="K3" s="155"/>
      <c r="L3" s="155"/>
      <c r="M3" s="155"/>
      <c r="N3" s="155"/>
      <c r="O3" s="155"/>
      <c r="P3" s="155"/>
      <c r="Q3" s="155"/>
      <c r="R3" s="155"/>
      <c r="S3" s="155"/>
      <c r="T3" s="155"/>
      <c r="U3" s="155"/>
      <c r="V3" s="155"/>
      <c r="W3" s="155"/>
      <c r="X3" s="155"/>
      <c r="Y3" s="155"/>
      <c r="Z3" s="155"/>
      <c r="AA3" s="155"/>
      <c r="AB3" s="155"/>
      <c r="AC3" s="155"/>
      <c r="AD3" s="155"/>
      <c r="AE3" s="155"/>
      <c r="AF3" s="155"/>
      <c r="AG3" s="155"/>
      <c r="AH3" s="155"/>
      <c r="AI3" s="155"/>
      <c r="AJ3" s="155"/>
      <c r="AK3" s="155"/>
      <c r="AL3" s="155"/>
      <c r="AM3" s="155"/>
      <c r="AN3" s="155"/>
      <c r="AO3" s="155"/>
      <c r="AP3" s="155"/>
      <c r="AQ3" s="155"/>
      <c r="AR3" s="155"/>
      <c r="AS3" s="155"/>
      <c r="AT3" s="155"/>
      <c r="AU3" s="155"/>
      <c r="AV3" s="155"/>
      <c r="AW3" s="155"/>
      <c r="AX3" s="155"/>
      <c r="AY3" s="155"/>
      <c r="AZ3" s="155"/>
      <c r="BA3" s="155"/>
      <c r="BB3" s="155"/>
      <c r="BC3" s="155"/>
      <c r="BD3" s="155"/>
      <c r="BE3" s="155"/>
      <c r="BF3" s="155"/>
      <c r="BG3" s="155"/>
      <c r="BH3" s="155"/>
      <c r="BI3" s="155"/>
      <c r="BJ3" s="155"/>
      <c r="BK3" s="155"/>
      <c r="BL3" s="155"/>
      <c r="BM3" s="155"/>
      <c r="BN3" s="155"/>
      <c r="BO3" s="155"/>
      <c r="BP3" s="155"/>
      <c r="BQ3" s="155"/>
      <c r="BR3" s="155"/>
      <c r="BS3" s="155"/>
      <c r="BT3" s="155"/>
      <c r="BU3" s="155"/>
    </row>
    <row r="4" spans="1:73" s="5" customFormat="1" x14ac:dyDescent="0.25">
      <c r="A4" s="153" t="s">
        <v>25</v>
      </c>
      <c r="B4" s="156"/>
      <c r="C4" s="24" t="s">
        <v>26</v>
      </c>
      <c r="D4" s="24"/>
      <c r="E4" s="24"/>
      <c r="F4" s="24"/>
      <c r="G4" s="24"/>
      <c r="H4" s="24"/>
      <c r="I4" s="24"/>
      <c r="J4" s="24"/>
      <c r="K4" s="24"/>
      <c r="L4" s="24"/>
      <c r="M4" s="24"/>
      <c r="N4" s="24"/>
      <c r="O4" s="24"/>
      <c r="P4" s="24"/>
      <c r="Q4" s="24"/>
      <c r="R4" s="24"/>
      <c r="S4" s="24" t="s">
        <v>27</v>
      </c>
      <c r="T4" s="24"/>
      <c r="U4" s="24"/>
      <c r="V4" s="24"/>
      <c r="W4" s="24"/>
      <c r="X4" s="24"/>
      <c r="Y4" s="24"/>
      <c r="Z4" s="24"/>
      <c r="AA4" s="24"/>
      <c r="AB4" s="24"/>
      <c r="AC4" s="24"/>
      <c r="AD4" s="24"/>
      <c r="AE4" s="24"/>
      <c r="AF4" s="24"/>
      <c r="AG4" s="24"/>
      <c r="AH4" s="24" t="s">
        <v>28</v>
      </c>
      <c r="AI4" s="24"/>
      <c r="AJ4" s="24"/>
      <c r="AK4" s="24"/>
      <c r="AL4" s="24"/>
      <c r="AM4" s="24"/>
      <c r="AN4" s="24"/>
      <c r="AO4" s="24"/>
      <c r="AP4" s="24"/>
      <c r="AQ4" s="24"/>
      <c r="AR4" s="24"/>
      <c r="AS4" s="24"/>
      <c r="AT4" s="24"/>
      <c r="AU4" s="24"/>
      <c r="AV4" s="24"/>
      <c r="AW4" s="24"/>
      <c r="AX4" s="24"/>
      <c r="AY4" s="24"/>
      <c r="AZ4" s="24"/>
      <c r="BA4" s="24"/>
      <c r="BB4" s="24"/>
      <c r="BC4" s="24"/>
      <c r="BD4" s="24"/>
      <c r="BE4" s="24"/>
      <c r="BF4" s="24"/>
      <c r="BG4" s="24"/>
      <c r="BH4" s="24"/>
      <c r="BI4" s="24"/>
      <c r="BJ4" s="24"/>
      <c r="BK4" s="24"/>
      <c r="BL4" s="24"/>
      <c r="BM4" s="24"/>
      <c r="BN4" s="24"/>
      <c r="BO4" s="24"/>
      <c r="BP4" s="24"/>
      <c r="BQ4" s="24"/>
      <c r="BR4" s="24"/>
      <c r="BS4" s="24"/>
      <c r="BT4" s="24"/>
      <c r="BU4" s="25"/>
    </row>
    <row r="5" spans="1:73" s="5" customFormat="1" x14ac:dyDescent="0.25">
      <c r="A5" s="26"/>
      <c r="C5" s="5" t="s">
        <v>29</v>
      </c>
      <c r="S5" s="5" t="s">
        <v>30</v>
      </c>
      <c r="AH5" s="5" t="s">
        <v>31</v>
      </c>
      <c r="BU5" s="27"/>
    </row>
    <row r="6" spans="1:73" s="5" customFormat="1" x14ac:dyDescent="0.25">
      <c r="A6" s="26"/>
      <c r="C6" s="5" t="s">
        <v>32</v>
      </c>
      <c r="S6" s="5" t="s">
        <v>33</v>
      </c>
      <c r="AH6" s="5" t="s">
        <v>34</v>
      </c>
      <c r="BU6" s="27"/>
    </row>
    <row r="7" spans="1:73" x14ac:dyDescent="0.25">
      <c r="A7" s="13"/>
      <c r="B7" s="6"/>
      <c r="C7" s="6"/>
      <c r="D7" s="6"/>
      <c r="E7" s="6"/>
      <c r="F7" s="6"/>
      <c r="G7" s="6"/>
      <c r="H7" s="6"/>
      <c r="I7" s="6"/>
      <c r="J7" s="6"/>
      <c r="K7" s="6"/>
      <c r="L7" s="6"/>
      <c r="M7" s="6"/>
      <c r="N7" s="6"/>
      <c r="O7" s="6"/>
      <c r="P7" s="6"/>
      <c r="Q7" s="6"/>
      <c r="R7" s="6"/>
      <c r="S7" s="6"/>
      <c r="T7" s="6"/>
      <c r="U7" s="6"/>
      <c r="V7" s="6"/>
      <c r="W7" s="6"/>
      <c r="X7" s="6"/>
      <c r="Y7" s="6"/>
      <c r="Z7" s="6"/>
      <c r="AA7" s="6"/>
      <c r="AB7" s="6"/>
      <c r="AC7" s="6"/>
      <c r="AD7" s="6"/>
      <c r="AE7" s="6"/>
      <c r="AF7" s="6"/>
      <c r="AG7" s="6"/>
      <c r="AH7" s="28" t="s">
        <v>35</v>
      </c>
      <c r="AI7" s="6"/>
      <c r="AJ7" s="6"/>
      <c r="AK7" s="6"/>
      <c r="AL7" s="6"/>
      <c r="AM7" s="6"/>
      <c r="AN7" s="6"/>
      <c r="AO7" s="6"/>
      <c r="AP7" s="6"/>
      <c r="AQ7" s="6"/>
      <c r="AR7" s="6"/>
      <c r="AS7" s="6"/>
      <c r="AT7" s="6"/>
      <c r="AU7" s="6"/>
      <c r="AV7" s="6"/>
      <c r="AW7" s="6"/>
      <c r="AX7" s="6"/>
      <c r="AY7" s="6"/>
      <c r="AZ7" s="6"/>
      <c r="BA7" s="6"/>
      <c r="BB7" s="6"/>
      <c r="BC7" s="6"/>
      <c r="BD7" s="6"/>
      <c r="BE7" s="6"/>
      <c r="BF7" s="6"/>
      <c r="BG7" s="6"/>
      <c r="BH7" s="6"/>
      <c r="BI7" s="6"/>
      <c r="BJ7" s="6"/>
      <c r="BK7" s="6"/>
      <c r="BL7" s="6"/>
      <c r="BM7" s="6"/>
      <c r="BN7" s="6"/>
      <c r="BO7" s="6"/>
      <c r="BP7" s="6"/>
      <c r="BQ7" s="6"/>
      <c r="BR7" s="6"/>
      <c r="BS7" s="6"/>
      <c r="BT7" s="6"/>
      <c r="BU7" s="14"/>
    </row>
    <row r="9" spans="1:73" x14ac:dyDescent="0.25">
      <c r="A9" s="145" t="s">
        <v>36</v>
      </c>
      <c r="B9" s="145"/>
      <c r="C9" s="145"/>
      <c r="D9" s="145"/>
      <c r="E9" s="145"/>
      <c r="F9" s="145"/>
      <c r="G9" s="157" t="s">
        <v>384</v>
      </c>
      <c r="H9" s="157"/>
      <c r="I9" s="157"/>
      <c r="J9" s="157"/>
      <c r="K9" s="157"/>
      <c r="L9" s="157"/>
      <c r="M9" s="157"/>
      <c r="N9" s="157"/>
      <c r="O9" s="157"/>
      <c r="P9" s="157"/>
      <c r="Q9" s="157"/>
      <c r="R9" s="157"/>
      <c r="S9" s="157"/>
      <c r="T9" s="157"/>
    </row>
    <row r="10" spans="1:73" x14ac:dyDescent="0.25">
      <c r="A10" s="145" t="s">
        <v>37</v>
      </c>
      <c r="B10" s="145"/>
      <c r="C10" s="145"/>
      <c r="D10" s="145"/>
      <c r="E10" s="145"/>
      <c r="F10" s="145"/>
      <c r="G10" s="117" t="s">
        <v>385</v>
      </c>
      <c r="H10" s="117"/>
      <c r="I10" s="117"/>
      <c r="J10" s="117"/>
      <c r="K10" s="117"/>
      <c r="L10" s="117"/>
      <c r="M10" s="117"/>
      <c r="N10" s="117"/>
      <c r="O10" s="117"/>
      <c r="P10" s="117"/>
      <c r="Q10" s="117"/>
      <c r="R10" s="117"/>
      <c r="S10" s="117"/>
      <c r="T10" s="117"/>
    </row>
    <row r="11" spans="1:73" x14ac:dyDescent="0.25">
      <c r="A11" s="145" t="s">
        <v>38</v>
      </c>
      <c r="B11" s="145"/>
      <c r="C11" s="145"/>
      <c r="D11" s="145"/>
      <c r="E11" s="145"/>
      <c r="F11" s="145"/>
      <c r="G11" s="149" t="s">
        <v>386</v>
      </c>
      <c r="H11" s="117"/>
      <c r="I11" s="117"/>
      <c r="J11" s="117"/>
      <c r="K11" s="117"/>
      <c r="L11" s="117"/>
      <c r="M11" s="117"/>
      <c r="N11" s="117"/>
      <c r="O11" s="117"/>
      <c r="P11" s="117"/>
      <c r="Q11" s="117"/>
      <c r="R11" s="117"/>
      <c r="S11" s="117"/>
      <c r="T11" s="117"/>
    </row>
    <row r="12" spans="1:73" ht="15.75" customHeight="1" x14ac:dyDescent="0.25">
      <c r="A12" s="145" t="s">
        <v>39</v>
      </c>
      <c r="B12" s="145"/>
      <c r="C12" s="145"/>
      <c r="D12" s="145"/>
      <c r="E12" s="145"/>
      <c r="F12" s="145"/>
      <c r="G12" s="150" t="s">
        <v>102</v>
      </c>
      <c r="H12" s="150"/>
      <c r="I12" s="150"/>
      <c r="J12" s="150"/>
      <c r="K12" s="150"/>
      <c r="L12" s="150"/>
      <c r="M12" s="150"/>
      <c r="N12" s="150"/>
      <c r="O12" s="150"/>
      <c r="P12" s="150"/>
      <c r="Q12" s="150"/>
      <c r="R12" s="150"/>
      <c r="S12" s="150"/>
      <c r="T12" s="150"/>
    </row>
    <row r="13" spans="1:73" x14ac:dyDescent="0.25">
      <c r="A13" s="145" t="s">
        <v>41</v>
      </c>
      <c r="B13" s="145"/>
      <c r="C13" s="145"/>
      <c r="D13" s="145"/>
      <c r="E13" s="145"/>
      <c r="F13" s="145"/>
      <c r="G13" s="146">
        <v>252.71</v>
      </c>
      <c r="H13" s="146"/>
      <c r="I13" s="146"/>
      <c r="J13" s="146"/>
      <c r="K13" s="146"/>
      <c r="L13" s="146"/>
      <c r="M13" s="146"/>
      <c r="N13" s="146"/>
      <c r="O13" s="146"/>
      <c r="P13" s="146"/>
      <c r="Q13" s="146"/>
      <c r="R13" s="146"/>
      <c r="S13" s="146"/>
      <c r="T13" s="146"/>
    </row>
    <row r="14" spans="1:73" ht="15.75" customHeight="1" x14ac:dyDescent="0.25">
      <c r="A14" s="4"/>
      <c r="B14" s="4"/>
      <c r="C14" s="4"/>
      <c r="D14" s="4"/>
      <c r="E14" s="4"/>
      <c r="F14" s="4"/>
      <c r="G14" s="147"/>
      <c r="H14" s="147"/>
      <c r="I14" s="147"/>
      <c r="J14" s="147"/>
      <c r="K14" s="147"/>
      <c r="L14" s="147"/>
      <c r="M14" s="147"/>
      <c r="N14" s="147"/>
      <c r="O14" s="147"/>
      <c r="P14" s="147"/>
      <c r="Q14" s="147"/>
      <c r="R14" s="147"/>
      <c r="S14" s="147"/>
      <c r="T14" s="147"/>
    </row>
    <row r="15" spans="1:73" x14ac:dyDescent="0.25">
      <c r="A15" s="5" t="s">
        <v>42</v>
      </c>
    </row>
    <row r="16" spans="1:73" x14ac:dyDescent="0.25">
      <c r="AV16" s="79"/>
      <c r="AW16" s="78"/>
      <c r="AX16" s="78"/>
    </row>
    <row r="17" spans="1:76" s="5" customFormat="1" ht="15" customHeight="1" x14ac:dyDescent="0.25">
      <c r="A17" s="90" t="s">
        <v>43</v>
      </c>
      <c r="B17" s="91"/>
      <c r="C17" s="91"/>
      <c r="D17" s="91"/>
      <c r="E17" s="91"/>
      <c r="F17" s="91"/>
      <c r="G17" s="91"/>
      <c r="H17" s="91"/>
      <c r="I17" s="91"/>
      <c r="J17" s="91"/>
      <c r="K17" s="91"/>
      <c r="L17" s="91"/>
      <c r="M17" s="91"/>
      <c r="N17" s="91"/>
      <c r="O17" s="91"/>
      <c r="P17" s="91"/>
      <c r="Q17" s="91"/>
      <c r="R17" s="91"/>
      <c r="S17" s="91"/>
      <c r="T17" s="91"/>
      <c r="U17" s="91"/>
      <c r="V17" s="91"/>
      <c r="W17" s="91"/>
      <c r="X17" s="91"/>
      <c r="Y17" s="91"/>
      <c r="Z17" s="91"/>
      <c r="AA17" s="91"/>
      <c r="AB17" s="91"/>
      <c r="AC17" s="91"/>
      <c r="AD17" s="91"/>
      <c r="AE17" s="91"/>
      <c r="AF17" s="91"/>
      <c r="AG17" s="91"/>
      <c r="AH17" s="91"/>
      <c r="AI17" s="91"/>
      <c r="AJ17" s="91"/>
      <c r="AK17" s="91"/>
      <c r="AL17" s="91"/>
      <c r="AM17" s="91"/>
      <c r="AN17" s="91"/>
      <c r="AO17" s="91"/>
      <c r="AP17" s="91"/>
      <c r="AQ17" s="91"/>
      <c r="AR17" s="91"/>
      <c r="AS17" s="91"/>
      <c r="AT17" s="91"/>
      <c r="AU17" s="91"/>
      <c r="AV17" s="91"/>
      <c r="AW17" s="91"/>
      <c r="AX17" s="91"/>
      <c r="AY17" s="91"/>
      <c r="AZ17" s="91"/>
      <c r="BA17" s="91"/>
      <c r="BB17" s="91"/>
      <c r="BC17" s="91"/>
      <c r="BD17" s="91"/>
      <c r="BE17" s="91"/>
      <c r="BF17" s="91"/>
      <c r="BG17" s="91"/>
      <c r="BH17" s="91"/>
      <c r="BI17" s="91"/>
      <c r="BJ17" s="91"/>
      <c r="BK17" s="91"/>
      <c r="BL17" s="91"/>
      <c r="BM17" s="91"/>
      <c r="BN17" s="91"/>
      <c r="BO17" s="91"/>
      <c r="BP17" s="91"/>
      <c r="BQ17" s="91"/>
      <c r="BR17" s="91"/>
      <c r="BS17" s="91"/>
      <c r="BT17" s="91"/>
      <c r="BU17" s="91"/>
    </row>
    <row r="18" spans="1:76" s="15" customFormat="1" ht="55.5" customHeight="1" x14ac:dyDescent="0.25">
      <c r="A18" s="93" t="s">
        <v>130</v>
      </c>
      <c r="B18" s="94"/>
      <c r="C18" s="95"/>
      <c r="D18" s="96" t="s">
        <v>45</v>
      </c>
      <c r="E18" s="96"/>
      <c r="F18" s="96"/>
      <c r="G18" s="96" t="s">
        <v>46</v>
      </c>
      <c r="H18" s="96"/>
      <c r="I18" s="96"/>
      <c r="J18" s="96"/>
      <c r="K18" s="96"/>
      <c r="L18" s="96"/>
      <c r="M18" s="96"/>
      <c r="N18" s="96"/>
      <c r="O18" s="96"/>
      <c r="P18" s="96"/>
      <c r="Q18" s="96" t="s">
        <v>47</v>
      </c>
      <c r="R18" s="96"/>
      <c r="S18" s="96"/>
      <c r="T18" s="96" t="s">
        <v>48</v>
      </c>
      <c r="U18" s="96"/>
      <c r="V18" s="96"/>
      <c r="W18" s="92" t="s">
        <v>329</v>
      </c>
      <c r="X18" s="92"/>
      <c r="Y18" s="92"/>
      <c r="Z18" s="92"/>
      <c r="AA18" s="92"/>
      <c r="AB18" s="92"/>
      <c r="AC18" s="92"/>
      <c r="AD18" s="92"/>
      <c r="AE18" s="92"/>
      <c r="AF18" s="92"/>
      <c r="AG18" s="92"/>
      <c r="AH18" s="92"/>
      <c r="AI18" s="92" t="s">
        <v>50</v>
      </c>
      <c r="AJ18" s="92"/>
      <c r="AK18" s="92"/>
      <c r="AL18" s="93" t="s">
        <v>51</v>
      </c>
      <c r="AM18" s="94"/>
      <c r="AN18" s="95"/>
      <c r="AO18" s="130" t="s">
        <v>52</v>
      </c>
      <c r="AP18" s="130"/>
      <c r="AQ18" s="130"/>
      <c r="AR18" s="130" t="s">
        <v>53</v>
      </c>
      <c r="AS18" s="130"/>
      <c r="AT18" s="130"/>
      <c r="AU18" s="130" t="s">
        <v>54</v>
      </c>
      <c r="AV18" s="130"/>
      <c r="AW18" s="130"/>
      <c r="AX18" s="130" t="s">
        <v>125</v>
      </c>
      <c r="AY18" s="130"/>
      <c r="AZ18" s="130"/>
      <c r="BA18" s="131" t="s">
        <v>56</v>
      </c>
      <c r="BB18" s="148"/>
      <c r="BC18" s="132"/>
      <c r="BD18" s="130" t="s">
        <v>57</v>
      </c>
      <c r="BE18" s="130"/>
      <c r="BF18" s="130"/>
      <c r="BG18" s="96" t="s">
        <v>58</v>
      </c>
      <c r="BH18" s="96"/>
      <c r="BI18" s="96"/>
      <c r="BJ18" s="96" t="s">
        <v>59</v>
      </c>
      <c r="BK18" s="96"/>
      <c r="BL18" s="96"/>
      <c r="BM18" s="96"/>
      <c r="BN18" s="96"/>
      <c r="BO18" s="96"/>
      <c r="BP18" s="96"/>
      <c r="BQ18" s="96"/>
      <c r="BR18" s="96"/>
      <c r="BS18" s="96"/>
      <c r="BT18" s="96"/>
      <c r="BU18" s="96"/>
    </row>
    <row r="19" spans="1:76" ht="189" customHeight="1" x14ac:dyDescent="0.25">
      <c r="A19" s="78" t="s">
        <v>389</v>
      </c>
      <c r="B19" s="78"/>
      <c r="C19" s="78"/>
      <c r="D19" s="79" t="s">
        <v>393</v>
      </c>
      <c r="E19" s="78"/>
      <c r="F19" s="78"/>
      <c r="G19" s="78" t="s">
        <v>390</v>
      </c>
      <c r="H19" s="78"/>
      <c r="I19" s="78"/>
      <c r="J19" s="78"/>
      <c r="K19" s="78"/>
      <c r="L19" s="78"/>
      <c r="M19" s="78"/>
      <c r="N19" s="78"/>
      <c r="O19" s="78"/>
      <c r="P19" s="78"/>
      <c r="Q19" s="143">
        <v>44774</v>
      </c>
      <c r="R19" s="78"/>
      <c r="S19" s="78"/>
      <c r="T19" s="143">
        <v>45260</v>
      </c>
      <c r="U19" s="78"/>
      <c r="V19" s="78"/>
      <c r="W19" s="79" t="s">
        <v>388</v>
      </c>
      <c r="X19" s="79"/>
      <c r="Y19" s="79"/>
      <c r="Z19" s="79"/>
      <c r="AA19" s="79"/>
      <c r="AB19" s="79"/>
      <c r="AC19" s="79"/>
      <c r="AD19" s="79"/>
      <c r="AE19" s="79"/>
      <c r="AF19" s="79"/>
      <c r="AG19" s="79"/>
      <c r="AH19" s="79"/>
      <c r="AI19" s="78" t="s">
        <v>97</v>
      </c>
      <c r="AJ19" s="78"/>
      <c r="AK19" s="78"/>
      <c r="AL19" s="78" t="s">
        <v>81</v>
      </c>
      <c r="AM19" s="78"/>
      <c r="AN19" s="78"/>
      <c r="AO19" s="81" t="s">
        <v>102</v>
      </c>
      <c r="AP19" s="82"/>
      <c r="AQ19" s="83"/>
      <c r="AR19" s="81" t="s">
        <v>102</v>
      </c>
      <c r="AS19" s="82"/>
      <c r="AT19" s="83"/>
      <c r="AU19" s="78">
        <v>100.21</v>
      </c>
      <c r="AV19" s="78"/>
      <c r="AW19" s="78"/>
      <c r="AX19" s="78">
        <v>35</v>
      </c>
      <c r="AY19" s="78"/>
      <c r="AZ19" s="78"/>
      <c r="BA19" s="78" t="s">
        <v>81</v>
      </c>
      <c r="BB19" s="78"/>
      <c r="BC19" s="78"/>
      <c r="BD19" s="78" t="s">
        <v>81</v>
      </c>
      <c r="BE19" s="78"/>
      <c r="BF19" s="78"/>
      <c r="BG19" s="185" t="s">
        <v>97</v>
      </c>
      <c r="BH19" s="185"/>
      <c r="BI19" s="185"/>
      <c r="BJ19" s="79" t="s">
        <v>433</v>
      </c>
      <c r="BK19" s="79"/>
      <c r="BL19" s="79"/>
      <c r="BM19" s="79"/>
      <c r="BN19" s="79"/>
      <c r="BO19" s="79"/>
      <c r="BP19" s="79"/>
      <c r="BQ19" s="79"/>
      <c r="BR19" s="79"/>
      <c r="BS19" s="79"/>
      <c r="BT19" s="79"/>
      <c r="BU19" s="79"/>
    </row>
    <row r="20" spans="1:76" ht="349.5" customHeight="1" x14ac:dyDescent="0.25">
      <c r="A20" s="78" t="s">
        <v>389</v>
      </c>
      <c r="B20" s="78"/>
      <c r="C20" s="78"/>
      <c r="D20" s="79" t="s">
        <v>392</v>
      </c>
      <c r="E20" s="78"/>
      <c r="F20" s="78"/>
      <c r="G20" s="78" t="s">
        <v>387</v>
      </c>
      <c r="H20" s="78"/>
      <c r="I20" s="78"/>
      <c r="J20" s="78"/>
      <c r="K20" s="78"/>
      <c r="L20" s="78"/>
      <c r="M20" s="78"/>
      <c r="N20" s="78"/>
      <c r="O20" s="78"/>
      <c r="P20" s="78"/>
      <c r="Q20" s="80" t="s">
        <v>348</v>
      </c>
      <c r="R20" s="79"/>
      <c r="S20" s="79"/>
      <c r="T20" s="80" t="s">
        <v>348</v>
      </c>
      <c r="U20" s="79"/>
      <c r="V20" s="79"/>
      <c r="W20" s="79" t="s">
        <v>391</v>
      </c>
      <c r="X20" s="79"/>
      <c r="Y20" s="79"/>
      <c r="Z20" s="79"/>
      <c r="AA20" s="79"/>
      <c r="AB20" s="79"/>
      <c r="AC20" s="79"/>
      <c r="AD20" s="79"/>
      <c r="AE20" s="79"/>
      <c r="AF20" s="79"/>
      <c r="AG20" s="79"/>
      <c r="AH20" s="79"/>
      <c r="AI20" s="78" t="s">
        <v>99</v>
      </c>
      <c r="AJ20" s="78"/>
      <c r="AK20" s="78"/>
      <c r="AL20" s="78" t="s">
        <v>81</v>
      </c>
      <c r="AM20" s="78"/>
      <c r="AN20" s="78"/>
      <c r="AO20" s="81" t="s">
        <v>102</v>
      </c>
      <c r="AP20" s="82"/>
      <c r="AQ20" s="83"/>
      <c r="AR20" s="81" t="s">
        <v>102</v>
      </c>
      <c r="AS20" s="82"/>
      <c r="AT20" s="83"/>
      <c r="AU20" s="78">
        <v>50</v>
      </c>
      <c r="AV20" s="78"/>
      <c r="AW20" s="78"/>
      <c r="AX20" s="78">
        <v>28</v>
      </c>
      <c r="AY20" s="78"/>
      <c r="AZ20" s="78"/>
      <c r="BA20" s="78" t="s">
        <v>81</v>
      </c>
      <c r="BB20" s="78"/>
      <c r="BC20" s="78"/>
      <c r="BD20" s="78" t="s">
        <v>81</v>
      </c>
      <c r="BE20" s="78"/>
      <c r="BF20" s="78"/>
      <c r="BG20" s="185" t="s">
        <v>99</v>
      </c>
      <c r="BH20" s="185"/>
      <c r="BI20" s="185"/>
      <c r="BJ20" s="79" t="s">
        <v>452</v>
      </c>
      <c r="BK20" s="79"/>
      <c r="BL20" s="79"/>
      <c r="BM20" s="79"/>
      <c r="BN20" s="79"/>
      <c r="BO20" s="79"/>
      <c r="BP20" s="79"/>
      <c r="BQ20" s="79"/>
      <c r="BR20" s="79"/>
      <c r="BS20" s="79"/>
      <c r="BT20" s="79"/>
      <c r="BU20" s="79"/>
    </row>
    <row r="21" spans="1:76" ht="321.75" customHeight="1" x14ac:dyDescent="0.25">
      <c r="A21" s="78" t="s">
        <v>389</v>
      </c>
      <c r="B21" s="78"/>
      <c r="C21" s="78"/>
      <c r="D21" s="79" t="s">
        <v>395</v>
      </c>
      <c r="E21" s="78"/>
      <c r="F21" s="78"/>
      <c r="G21" s="78" t="s">
        <v>387</v>
      </c>
      <c r="H21" s="78"/>
      <c r="I21" s="78"/>
      <c r="J21" s="78"/>
      <c r="K21" s="78"/>
      <c r="L21" s="78"/>
      <c r="M21" s="78"/>
      <c r="N21" s="78"/>
      <c r="O21" s="78"/>
      <c r="P21" s="78"/>
      <c r="Q21" s="80" t="s">
        <v>348</v>
      </c>
      <c r="R21" s="79"/>
      <c r="S21" s="79"/>
      <c r="T21" s="80" t="s">
        <v>348</v>
      </c>
      <c r="U21" s="79"/>
      <c r="V21" s="79"/>
      <c r="W21" s="79" t="s">
        <v>394</v>
      </c>
      <c r="X21" s="79"/>
      <c r="Y21" s="79"/>
      <c r="Z21" s="79"/>
      <c r="AA21" s="79"/>
      <c r="AB21" s="79"/>
      <c r="AC21" s="79"/>
      <c r="AD21" s="79"/>
      <c r="AE21" s="79"/>
      <c r="AF21" s="79"/>
      <c r="AG21" s="79"/>
      <c r="AH21" s="79"/>
      <c r="AI21" s="78" t="s">
        <v>97</v>
      </c>
      <c r="AJ21" s="78"/>
      <c r="AK21" s="78"/>
      <c r="AL21" s="78" t="s">
        <v>81</v>
      </c>
      <c r="AM21" s="78"/>
      <c r="AN21" s="78"/>
      <c r="AO21" s="81" t="s">
        <v>102</v>
      </c>
      <c r="AP21" s="82"/>
      <c r="AQ21" s="83"/>
      <c r="AR21" s="81" t="s">
        <v>102</v>
      </c>
      <c r="AS21" s="82"/>
      <c r="AT21" s="83"/>
      <c r="AU21" s="78">
        <v>280.17</v>
      </c>
      <c r="AV21" s="78"/>
      <c r="AW21" s="78"/>
      <c r="AX21" s="78">
        <v>29</v>
      </c>
      <c r="AY21" s="78"/>
      <c r="AZ21" s="78"/>
      <c r="BA21" s="78" t="s">
        <v>81</v>
      </c>
      <c r="BB21" s="78"/>
      <c r="BC21" s="78"/>
      <c r="BD21" s="78" t="s">
        <v>81</v>
      </c>
      <c r="BE21" s="78"/>
      <c r="BF21" s="78"/>
      <c r="BG21" s="185" t="s">
        <v>99</v>
      </c>
      <c r="BH21" s="185"/>
      <c r="BI21" s="185"/>
      <c r="BJ21" s="79" t="s">
        <v>432</v>
      </c>
      <c r="BK21" s="79"/>
      <c r="BL21" s="79"/>
      <c r="BM21" s="79"/>
      <c r="BN21" s="79"/>
      <c r="BO21" s="79"/>
      <c r="BP21" s="79"/>
      <c r="BQ21" s="79"/>
      <c r="BR21" s="79"/>
      <c r="BS21" s="79"/>
      <c r="BT21" s="79"/>
      <c r="BU21" s="79"/>
    </row>
    <row r="22" spans="1:76" x14ac:dyDescent="0.25">
      <c r="AR22" s="138" t="s">
        <v>61</v>
      </c>
      <c r="AS22" s="138"/>
      <c r="AT22" s="138"/>
      <c r="AU22" s="139">
        <f>+AU19</f>
        <v>100.21</v>
      </c>
      <c r="AV22" s="139"/>
      <c r="AW22" s="139"/>
      <c r="BG22" s="41" t="s">
        <v>99</v>
      </c>
      <c r="BH22" s="40"/>
      <c r="BI22" s="40"/>
    </row>
    <row r="23" spans="1:76" x14ac:dyDescent="0.25">
      <c r="AR23" s="1"/>
      <c r="AS23" s="1"/>
      <c r="AT23" s="1"/>
      <c r="AU23" s="3"/>
      <c r="AV23" s="3"/>
      <c r="AW23" s="3"/>
    </row>
    <row r="24" spans="1:76" x14ac:dyDescent="0.25">
      <c r="A24" s="5" t="s">
        <v>62</v>
      </c>
      <c r="AR24" s="1"/>
      <c r="AS24" s="1"/>
      <c r="AT24" s="1"/>
      <c r="AU24" s="3"/>
      <c r="AV24" s="3"/>
      <c r="AW24" s="3"/>
    </row>
    <row r="25" spans="1:76" x14ac:dyDescent="0.25">
      <c r="AR25" s="1"/>
      <c r="AS25" s="1"/>
      <c r="AT25" s="1"/>
      <c r="AU25" s="3"/>
      <c r="AV25" s="3"/>
      <c r="AW25" s="3"/>
    </row>
    <row r="26" spans="1:76" s="5" customFormat="1" ht="15" customHeight="1" x14ac:dyDescent="0.25">
      <c r="A26" s="128" t="s">
        <v>204</v>
      </c>
      <c r="B26" s="129"/>
      <c r="C26" s="129"/>
      <c r="D26" s="129"/>
      <c r="E26" s="129"/>
      <c r="F26" s="129"/>
      <c r="G26" s="129"/>
      <c r="H26" s="129"/>
      <c r="I26" s="129"/>
      <c r="J26" s="129"/>
      <c r="K26" s="129"/>
      <c r="L26" s="129"/>
      <c r="M26" s="129"/>
      <c r="N26" s="129"/>
      <c r="O26" s="129"/>
      <c r="P26" s="129"/>
      <c r="Q26" s="129"/>
      <c r="R26" s="129"/>
      <c r="S26" s="129"/>
      <c r="T26" s="129"/>
      <c r="U26" s="129"/>
      <c r="V26" s="129"/>
      <c r="W26" s="129"/>
      <c r="X26" s="129"/>
      <c r="Y26" s="129"/>
      <c r="Z26" s="129"/>
      <c r="AA26" s="129"/>
      <c r="AB26" s="129"/>
      <c r="AC26" s="129"/>
      <c r="AD26" s="129"/>
      <c r="AE26" s="129"/>
      <c r="AF26" s="129"/>
      <c r="AG26" s="129"/>
      <c r="AH26" s="129"/>
      <c r="AI26" s="129"/>
      <c r="AJ26" s="129"/>
      <c r="AK26" s="129"/>
      <c r="AL26" s="129"/>
      <c r="AM26" s="129"/>
      <c r="AN26" s="129"/>
      <c r="AO26" s="129"/>
      <c r="AP26" s="129"/>
      <c r="AQ26" s="129"/>
      <c r="AR26" s="129"/>
      <c r="AS26" s="129"/>
      <c r="AT26" s="129"/>
      <c r="AU26" s="129"/>
      <c r="AV26" s="129"/>
      <c r="AW26" s="129"/>
      <c r="AX26" s="129"/>
      <c r="AY26" s="129"/>
      <c r="AZ26" s="129"/>
      <c r="BA26" s="129"/>
      <c r="BB26" s="129"/>
      <c r="BC26" s="129"/>
      <c r="BD26" s="129"/>
      <c r="BE26" s="129"/>
      <c r="BF26" s="129"/>
      <c r="BG26" s="129"/>
      <c r="BH26" s="129"/>
      <c r="BI26" s="129"/>
      <c r="BJ26" s="129"/>
      <c r="BK26" s="129"/>
      <c r="BL26" s="129"/>
      <c r="BM26" s="129"/>
      <c r="BN26" s="129"/>
      <c r="BO26" s="129"/>
      <c r="BP26" s="129"/>
      <c r="BQ26" s="129"/>
      <c r="BR26" s="129"/>
      <c r="BS26" s="129"/>
      <c r="BT26" s="129"/>
      <c r="BU26" s="129"/>
    </row>
    <row r="27" spans="1:76" s="17" customFormat="1" ht="89.25" customHeight="1" x14ac:dyDescent="0.25">
      <c r="A27" s="186" t="s">
        <v>64</v>
      </c>
      <c r="B27" s="187"/>
      <c r="C27" s="187"/>
      <c r="D27" s="187"/>
      <c r="E27" s="187"/>
      <c r="F27" s="188"/>
      <c r="G27" s="189" t="s">
        <v>65</v>
      </c>
      <c r="H27" s="189"/>
      <c r="I27" s="189"/>
      <c r="J27" s="189" t="s">
        <v>66</v>
      </c>
      <c r="K27" s="189"/>
      <c r="L27" s="189"/>
      <c r="M27" s="186" t="s">
        <v>67</v>
      </c>
      <c r="N27" s="187"/>
      <c r="O27" s="187"/>
      <c r="P27" s="188"/>
      <c r="Q27" s="189" t="s">
        <v>68</v>
      </c>
      <c r="R27" s="189"/>
      <c r="S27" s="189"/>
      <c r="T27" s="190" t="s">
        <v>69</v>
      </c>
      <c r="U27" s="191"/>
      <c r="V27" s="191"/>
      <c r="W27" s="191"/>
      <c r="X27" s="192"/>
      <c r="Y27" s="190" t="s">
        <v>70</v>
      </c>
      <c r="Z27" s="191"/>
      <c r="AA27" s="191"/>
      <c r="AB27" s="191"/>
      <c r="AC27" s="192"/>
      <c r="AD27" s="190" t="s">
        <v>71</v>
      </c>
      <c r="AE27" s="191"/>
      <c r="AF27" s="191"/>
      <c r="AG27" s="191"/>
      <c r="AH27" s="192"/>
      <c r="AI27" s="193" t="s">
        <v>72</v>
      </c>
      <c r="AJ27" s="193"/>
      <c r="AK27" s="193"/>
      <c r="AL27" s="193"/>
      <c r="AM27" s="193"/>
      <c r="AN27" s="190" t="s">
        <v>73</v>
      </c>
      <c r="AO27" s="191"/>
      <c r="AP27" s="191"/>
      <c r="AQ27" s="191"/>
      <c r="AR27" s="192"/>
      <c r="AS27" s="190" t="s">
        <v>192</v>
      </c>
      <c r="AT27" s="191"/>
      <c r="AU27" s="192"/>
      <c r="AV27" s="190" t="s">
        <v>74</v>
      </c>
      <c r="AW27" s="191"/>
      <c r="AX27" s="192"/>
      <c r="AY27" s="197" t="s">
        <v>75</v>
      </c>
      <c r="AZ27" s="197"/>
      <c r="BA27" s="197"/>
      <c r="BB27" s="190" t="s">
        <v>76</v>
      </c>
      <c r="BC27" s="192"/>
      <c r="BD27" s="195" t="s">
        <v>47</v>
      </c>
      <c r="BE27" s="193"/>
      <c r="BF27" s="193"/>
      <c r="BG27" s="193" t="s">
        <v>48</v>
      </c>
      <c r="BH27" s="193"/>
      <c r="BI27" s="193"/>
      <c r="BJ27" s="37" t="s">
        <v>77</v>
      </c>
      <c r="BK27" s="37" t="s">
        <v>78</v>
      </c>
      <c r="BL27" s="37" t="s">
        <v>79</v>
      </c>
      <c r="BM27" s="194" t="s">
        <v>80</v>
      </c>
      <c r="BN27" s="195"/>
      <c r="BO27" s="196" t="s">
        <v>58</v>
      </c>
      <c r="BP27" s="196"/>
      <c r="BQ27" s="196"/>
      <c r="BR27" s="189" t="s">
        <v>59</v>
      </c>
      <c r="BS27" s="189"/>
      <c r="BT27" s="189"/>
      <c r="BU27" s="189"/>
      <c r="BV27" s="189"/>
      <c r="BW27" s="189"/>
      <c r="BX27" s="189"/>
    </row>
    <row r="28" spans="1:76" ht="190.5" customHeight="1" x14ac:dyDescent="0.25">
      <c r="A28" s="78" t="s">
        <v>396</v>
      </c>
      <c r="B28" s="78"/>
      <c r="C28" s="78"/>
      <c r="D28" s="78"/>
      <c r="E28" s="78"/>
      <c r="F28" s="78"/>
      <c r="G28" s="100" t="s">
        <v>81</v>
      </c>
      <c r="H28" s="101"/>
      <c r="I28" s="102"/>
      <c r="J28" s="100" t="s">
        <v>81</v>
      </c>
      <c r="K28" s="101"/>
      <c r="L28" s="102"/>
      <c r="M28" s="164" t="s">
        <v>139</v>
      </c>
      <c r="N28" s="165"/>
      <c r="O28" s="165"/>
      <c r="P28" s="166"/>
      <c r="Q28" s="214">
        <v>38597</v>
      </c>
      <c r="R28" s="215"/>
      <c r="S28" s="216"/>
      <c r="T28" s="100" t="s">
        <v>141</v>
      </c>
      <c r="U28" s="101"/>
      <c r="V28" s="101"/>
      <c r="W28" s="101"/>
      <c r="X28" s="102"/>
      <c r="Y28" s="100" t="s">
        <v>40</v>
      </c>
      <c r="Z28" s="101"/>
      <c r="AA28" s="101"/>
      <c r="AB28" s="101"/>
      <c r="AC28" s="102"/>
      <c r="AD28" s="100" t="s">
        <v>81</v>
      </c>
      <c r="AE28" s="101"/>
      <c r="AF28" s="101"/>
      <c r="AG28" s="101"/>
      <c r="AH28" s="102"/>
      <c r="AI28" s="164" t="s">
        <v>390</v>
      </c>
      <c r="AJ28" s="165"/>
      <c r="AK28" s="165"/>
      <c r="AL28" s="165"/>
      <c r="AM28" s="166"/>
      <c r="AN28" s="100" t="s">
        <v>40</v>
      </c>
      <c r="AO28" s="101"/>
      <c r="AP28" s="101"/>
      <c r="AQ28" s="101"/>
      <c r="AR28" s="102"/>
      <c r="AS28" s="100" t="s">
        <v>81</v>
      </c>
      <c r="AT28" s="101"/>
      <c r="AU28" s="102"/>
      <c r="AV28" s="78" t="s">
        <v>40</v>
      </c>
      <c r="AW28" s="78"/>
      <c r="AX28" s="78"/>
      <c r="AY28" s="78" t="s">
        <v>102</v>
      </c>
      <c r="AZ28" s="78"/>
      <c r="BA28" s="78"/>
      <c r="BB28" s="78" t="s">
        <v>81</v>
      </c>
      <c r="BC28" s="78"/>
      <c r="BD28" s="143">
        <v>41646</v>
      </c>
      <c r="BE28" s="78"/>
      <c r="BF28" s="78"/>
      <c r="BG28" s="143">
        <v>41996</v>
      </c>
      <c r="BH28" s="78"/>
      <c r="BI28" s="78"/>
      <c r="BJ28" s="36">
        <f>DATEDIF(BD28,BG28,"Y")</f>
        <v>0</v>
      </c>
      <c r="BK28" s="36">
        <f>DATEDIF(BD28,BG28,"YM")</f>
        <v>11</v>
      </c>
      <c r="BL28" s="36">
        <f>DATEDIF(BD28,BG28,"MD")</f>
        <v>16</v>
      </c>
      <c r="BM28" s="117"/>
      <c r="BN28" s="117"/>
      <c r="BO28" s="185" t="s">
        <v>99</v>
      </c>
      <c r="BP28" s="185"/>
      <c r="BQ28" s="185"/>
      <c r="BR28" s="157" t="s">
        <v>434</v>
      </c>
      <c r="BS28" s="157"/>
      <c r="BT28" s="157"/>
      <c r="BU28" s="157"/>
      <c r="BV28" s="157"/>
      <c r="BW28" s="157"/>
      <c r="BX28" s="157"/>
    </row>
    <row r="29" spans="1:76" ht="190.5" customHeight="1" x14ac:dyDescent="0.25">
      <c r="A29" s="78"/>
      <c r="B29" s="78"/>
      <c r="C29" s="78"/>
      <c r="D29" s="78"/>
      <c r="E29" s="78"/>
      <c r="F29" s="78"/>
      <c r="G29" s="103"/>
      <c r="H29" s="86"/>
      <c r="I29" s="104"/>
      <c r="J29" s="103"/>
      <c r="K29" s="86"/>
      <c r="L29" s="104"/>
      <c r="M29" s="167"/>
      <c r="N29" s="168"/>
      <c r="O29" s="168"/>
      <c r="P29" s="169"/>
      <c r="Q29" s="217"/>
      <c r="R29" s="218"/>
      <c r="S29" s="219"/>
      <c r="T29" s="103"/>
      <c r="U29" s="86"/>
      <c r="V29" s="86"/>
      <c r="W29" s="86"/>
      <c r="X29" s="104"/>
      <c r="Y29" s="103"/>
      <c r="Z29" s="86"/>
      <c r="AA29" s="86"/>
      <c r="AB29" s="86"/>
      <c r="AC29" s="104"/>
      <c r="AD29" s="103"/>
      <c r="AE29" s="86"/>
      <c r="AF29" s="86"/>
      <c r="AG29" s="86"/>
      <c r="AH29" s="104"/>
      <c r="AI29" s="167"/>
      <c r="AJ29" s="168"/>
      <c r="AK29" s="168"/>
      <c r="AL29" s="168"/>
      <c r="AM29" s="169"/>
      <c r="AN29" s="103"/>
      <c r="AO29" s="86"/>
      <c r="AP29" s="86"/>
      <c r="AQ29" s="86"/>
      <c r="AR29" s="104"/>
      <c r="AS29" s="103"/>
      <c r="AT29" s="86"/>
      <c r="AU29" s="104"/>
      <c r="AV29" s="78"/>
      <c r="AW29" s="78"/>
      <c r="AX29" s="78"/>
      <c r="AY29" s="78"/>
      <c r="AZ29" s="78"/>
      <c r="BA29" s="78"/>
      <c r="BB29" s="78"/>
      <c r="BC29" s="78"/>
      <c r="BD29" s="143">
        <v>42006</v>
      </c>
      <c r="BE29" s="78"/>
      <c r="BF29" s="81"/>
      <c r="BG29" s="143">
        <v>42369</v>
      </c>
      <c r="BH29" s="78"/>
      <c r="BI29" s="78"/>
      <c r="BJ29" s="36">
        <f>DATEDIF(BD29,BG29,"Y")</f>
        <v>0</v>
      </c>
      <c r="BK29" s="36">
        <f>DATEDIF(BD29,BG29,"YM")</f>
        <v>11</v>
      </c>
      <c r="BL29" s="36">
        <f>DATEDIF(BD29,BG29,"MD")</f>
        <v>29</v>
      </c>
      <c r="BM29" s="117"/>
      <c r="BN29" s="117"/>
      <c r="BO29" s="185"/>
      <c r="BP29" s="185"/>
      <c r="BQ29" s="185"/>
      <c r="BR29" s="157"/>
      <c r="BS29" s="157"/>
      <c r="BT29" s="157"/>
      <c r="BU29" s="157"/>
      <c r="BV29" s="157"/>
      <c r="BW29" s="157"/>
      <c r="BX29" s="157"/>
    </row>
    <row r="30" spans="1:76" ht="190.5" customHeight="1" thickBot="1" x14ac:dyDescent="0.3">
      <c r="A30" s="78"/>
      <c r="B30" s="78"/>
      <c r="C30" s="78"/>
      <c r="D30" s="78"/>
      <c r="E30" s="78"/>
      <c r="F30" s="78"/>
      <c r="G30" s="105"/>
      <c r="H30" s="106"/>
      <c r="I30" s="107"/>
      <c r="J30" s="105"/>
      <c r="K30" s="106"/>
      <c r="L30" s="107"/>
      <c r="M30" s="170"/>
      <c r="N30" s="171"/>
      <c r="O30" s="171"/>
      <c r="P30" s="172"/>
      <c r="Q30" s="220"/>
      <c r="R30" s="221"/>
      <c r="S30" s="222"/>
      <c r="T30" s="105"/>
      <c r="U30" s="106"/>
      <c r="V30" s="106"/>
      <c r="W30" s="106"/>
      <c r="X30" s="107"/>
      <c r="Y30" s="105"/>
      <c r="Z30" s="106"/>
      <c r="AA30" s="106"/>
      <c r="AB30" s="106"/>
      <c r="AC30" s="107"/>
      <c r="AD30" s="105"/>
      <c r="AE30" s="106"/>
      <c r="AF30" s="106"/>
      <c r="AG30" s="106"/>
      <c r="AH30" s="107"/>
      <c r="AI30" s="170"/>
      <c r="AJ30" s="171"/>
      <c r="AK30" s="171"/>
      <c r="AL30" s="171"/>
      <c r="AM30" s="172"/>
      <c r="AN30" s="105"/>
      <c r="AO30" s="106"/>
      <c r="AP30" s="106"/>
      <c r="AQ30" s="106"/>
      <c r="AR30" s="107"/>
      <c r="AS30" s="105"/>
      <c r="AT30" s="106"/>
      <c r="AU30" s="107"/>
      <c r="AV30" s="78"/>
      <c r="AW30" s="78"/>
      <c r="AX30" s="78"/>
      <c r="AY30" s="78"/>
      <c r="AZ30" s="78"/>
      <c r="BA30" s="78"/>
      <c r="BB30" s="78"/>
      <c r="BC30" s="78"/>
      <c r="BD30" s="143">
        <v>42373</v>
      </c>
      <c r="BE30" s="78"/>
      <c r="BF30" s="81"/>
      <c r="BG30" s="143">
        <v>42735</v>
      </c>
      <c r="BH30" s="78"/>
      <c r="BI30" s="78"/>
      <c r="BJ30" s="62">
        <f>DATEDIF(BD30,BG30,"Y")</f>
        <v>0</v>
      </c>
      <c r="BK30" s="62">
        <f>DATEDIF(BD30,BG30,"YM")</f>
        <v>11</v>
      </c>
      <c r="BL30" s="62">
        <f>DATEDIF(BD30,BG30,"MD")</f>
        <v>27</v>
      </c>
      <c r="BM30" s="117"/>
      <c r="BN30" s="117"/>
      <c r="BO30" s="185"/>
      <c r="BP30" s="185"/>
      <c r="BQ30" s="185"/>
      <c r="BR30" s="157"/>
      <c r="BS30" s="157"/>
      <c r="BT30" s="157"/>
      <c r="BU30" s="157"/>
      <c r="BV30" s="157"/>
      <c r="BW30" s="157"/>
      <c r="BX30" s="157"/>
    </row>
    <row r="31" spans="1:76" x14ac:dyDescent="0.25">
      <c r="BJ31" s="63">
        <f>SUM(BJ28:BJ30)</f>
        <v>0</v>
      </c>
      <c r="BK31" s="64">
        <f t="shared" ref="BK31:BL31" si="0">SUM(BK28:BK30)</f>
        <v>33</v>
      </c>
      <c r="BL31" s="65">
        <f t="shared" si="0"/>
        <v>72</v>
      </c>
      <c r="BO31" s="43" t="s">
        <v>99</v>
      </c>
      <c r="BP31" s="43"/>
      <c r="BQ31" s="43"/>
    </row>
    <row r="32" spans="1:76" x14ac:dyDescent="0.25">
      <c r="A32" s="5" t="s">
        <v>83</v>
      </c>
      <c r="BJ32" s="66">
        <f>+BJ31*12</f>
        <v>0</v>
      </c>
      <c r="BK32" s="38">
        <f>+BK31</f>
        <v>33</v>
      </c>
      <c r="BL32" s="67">
        <f>+BL31/30</f>
        <v>2.4</v>
      </c>
    </row>
    <row r="33" spans="1:70" ht="15.75" thickBot="1" x14ac:dyDescent="0.3">
      <c r="BJ33" s="68">
        <f>+BJ32+BK32+BL32</f>
        <v>35.4</v>
      </c>
      <c r="BK33" s="242" t="s">
        <v>295</v>
      </c>
      <c r="BL33" s="243"/>
    </row>
    <row r="34" spans="1:70" s="5" customFormat="1" ht="15" customHeight="1" x14ac:dyDescent="0.25">
      <c r="A34" s="99" t="s">
        <v>84</v>
      </c>
      <c r="B34" s="99"/>
      <c r="C34" s="99"/>
      <c r="D34" s="99"/>
      <c r="E34" s="99"/>
      <c r="F34" s="99"/>
      <c r="G34" s="99"/>
      <c r="H34" s="99"/>
      <c r="I34" s="99"/>
      <c r="J34" s="99"/>
      <c r="K34" s="99"/>
      <c r="L34" s="99"/>
      <c r="M34" s="99"/>
      <c r="N34" s="99"/>
      <c r="O34" s="99"/>
      <c r="P34" s="99"/>
      <c r="Q34" s="99"/>
      <c r="R34" s="99"/>
      <c r="S34" s="99"/>
      <c r="T34" s="99"/>
      <c r="U34" s="99"/>
      <c r="V34" s="99"/>
      <c r="W34" s="99"/>
      <c r="X34" s="99"/>
      <c r="Y34" s="99"/>
      <c r="Z34" s="99"/>
      <c r="AA34" s="99"/>
      <c r="AB34" s="99"/>
      <c r="AC34" s="99"/>
      <c r="AD34" s="99"/>
      <c r="AE34" s="99"/>
      <c r="AF34" s="99"/>
      <c r="AG34" s="99"/>
      <c r="AH34" s="99"/>
      <c r="AI34" s="99"/>
      <c r="AJ34" s="99"/>
      <c r="AK34" s="99"/>
      <c r="AL34" s="99"/>
      <c r="AM34" s="99"/>
      <c r="AN34" s="99"/>
      <c r="AO34" s="23"/>
      <c r="AP34" s="23"/>
      <c r="AQ34" s="23"/>
      <c r="AR34" s="23"/>
      <c r="AS34" s="23"/>
      <c r="AT34" s="23"/>
      <c r="AU34" s="23"/>
      <c r="AV34" s="23"/>
      <c r="AW34" s="23"/>
      <c r="AX34" s="23"/>
      <c r="AY34" s="23"/>
      <c r="AZ34" s="23"/>
      <c r="BA34" s="23"/>
      <c r="BB34" s="23"/>
      <c r="BC34" s="23"/>
      <c r="BD34" s="23"/>
      <c r="BE34" s="23"/>
      <c r="BF34" s="23"/>
      <c r="BG34" s="23"/>
      <c r="BH34" s="23"/>
      <c r="BI34" s="23"/>
      <c r="BJ34" s="23"/>
      <c r="BK34" s="23"/>
      <c r="BL34" s="23"/>
      <c r="BM34" s="23"/>
      <c r="BN34" s="23"/>
      <c r="BO34" s="23"/>
      <c r="BP34" s="23"/>
    </row>
    <row r="35" spans="1:70" s="5" customFormat="1" ht="28.5" customHeight="1" x14ac:dyDescent="0.25">
      <c r="A35" s="92" t="s">
        <v>19</v>
      </c>
      <c r="B35" s="92"/>
      <c r="C35" s="92"/>
      <c r="D35" s="92"/>
      <c r="E35" s="92"/>
      <c r="F35" s="92"/>
      <c r="G35" s="92" t="s">
        <v>85</v>
      </c>
      <c r="H35" s="92"/>
      <c r="I35" s="92"/>
      <c r="J35" s="92"/>
      <c r="K35" s="92"/>
      <c r="L35" s="92"/>
      <c r="M35" s="92" t="s">
        <v>86</v>
      </c>
      <c r="N35" s="92"/>
      <c r="O35" s="92"/>
      <c r="P35" s="92"/>
      <c r="Q35" s="92" t="s">
        <v>87</v>
      </c>
      <c r="R35" s="92"/>
      <c r="S35" s="92"/>
      <c r="T35" s="92"/>
      <c r="U35" s="92" t="s">
        <v>88</v>
      </c>
      <c r="V35" s="92"/>
      <c r="W35" s="92"/>
      <c r="X35" s="92"/>
      <c r="Y35" s="92" t="s">
        <v>89</v>
      </c>
      <c r="Z35" s="92"/>
      <c r="AA35" s="92"/>
      <c r="AB35" s="92" t="s">
        <v>90</v>
      </c>
      <c r="AC35" s="92"/>
      <c r="AD35" s="92"/>
      <c r="AE35" s="96" t="s">
        <v>58</v>
      </c>
      <c r="AF35" s="96"/>
      <c r="AG35" s="96"/>
      <c r="AH35" s="96" t="s">
        <v>59</v>
      </c>
      <c r="AI35" s="96"/>
      <c r="AJ35" s="96"/>
      <c r="AK35" s="96"/>
      <c r="AL35" s="96"/>
      <c r="AM35" s="96"/>
      <c r="AN35" s="96"/>
      <c r="AO35" s="19"/>
      <c r="AP35" s="20"/>
      <c r="AQ35" s="20"/>
      <c r="AR35" s="20"/>
      <c r="AS35" s="20"/>
      <c r="AT35" s="20"/>
      <c r="AU35" s="20"/>
      <c r="AV35" s="20"/>
      <c r="AW35" s="19"/>
      <c r="AX35" s="19"/>
      <c r="AY35" s="19"/>
      <c r="AZ35" s="19"/>
      <c r="BA35" s="19"/>
      <c r="BB35" s="19"/>
      <c r="BC35" s="19"/>
      <c r="BD35" s="19"/>
      <c r="BE35" s="19"/>
      <c r="BF35" s="77"/>
      <c r="BG35" s="77"/>
      <c r="BH35" s="77"/>
      <c r="BI35" s="77"/>
      <c r="BJ35" s="77"/>
      <c r="BK35" s="77"/>
      <c r="BL35" s="77"/>
      <c r="BM35" s="77"/>
      <c r="BN35" s="77"/>
      <c r="BO35" s="77"/>
      <c r="BP35" s="77"/>
      <c r="BQ35" s="77"/>
      <c r="BR35" s="77"/>
    </row>
    <row r="36" spans="1:70" x14ac:dyDescent="0.25">
      <c r="A36" s="78" t="s">
        <v>100</v>
      </c>
      <c r="B36" s="78"/>
      <c r="C36" s="78"/>
      <c r="D36" s="78"/>
      <c r="E36" s="78"/>
      <c r="F36" s="78"/>
      <c r="G36" s="79" t="s">
        <v>101</v>
      </c>
      <c r="H36" s="79"/>
      <c r="I36" s="79"/>
      <c r="J36" s="79"/>
      <c r="K36" s="79"/>
      <c r="L36" s="79"/>
      <c r="M36" s="79"/>
      <c r="N36" s="79"/>
      <c r="O36" s="79"/>
      <c r="P36" s="79"/>
      <c r="Q36" s="80">
        <v>45497</v>
      </c>
      <c r="R36" s="79"/>
      <c r="S36" s="79"/>
      <c r="T36" s="79"/>
      <c r="U36" s="78" t="s">
        <v>89</v>
      </c>
      <c r="V36" s="78"/>
      <c r="W36" s="78"/>
      <c r="X36" s="78"/>
      <c r="Y36" s="81" t="s">
        <v>81</v>
      </c>
      <c r="Z36" s="82"/>
      <c r="AA36" s="83"/>
      <c r="AB36" s="81" t="s">
        <v>81</v>
      </c>
      <c r="AC36" s="82"/>
      <c r="AD36" s="83"/>
      <c r="AE36" s="204" t="s">
        <v>97</v>
      </c>
      <c r="AF36" s="204"/>
      <c r="AG36" s="204"/>
      <c r="AH36" s="176"/>
      <c r="AI36" s="177"/>
      <c r="AJ36" s="177"/>
      <c r="AK36" s="177"/>
      <c r="AL36" s="177"/>
      <c r="AM36" s="177"/>
      <c r="AN36" s="178"/>
    </row>
    <row r="37" spans="1:70" x14ac:dyDescent="0.25">
      <c r="AE37" s="44" t="str">
        <f>+AE36</f>
        <v>SI CUMPLE</v>
      </c>
      <c r="AF37" s="45"/>
      <c r="AG37" s="45"/>
    </row>
    <row r="39" spans="1:70" x14ac:dyDescent="0.25">
      <c r="A39" s="5" t="s">
        <v>92</v>
      </c>
    </row>
    <row r="41" spans="1:70" s="5" customFormat="1" ht="15" customHeight="1" x14ac:dyDescent="0.25">
      <c r="A41" s="90" t="s">
        <v>93</v>
      </c>
      <c r="B41" s="91"/>
      <c r="C41" s="91"/>
      <c r="D41" s="91"/>
      <c r="E41" s="91"/>
      <c r="F41" s="91"/>
      <c r="G41" s="91"/>
      <c r="H41" s="91"/>
      <c r="I41" s="91"/>
      <c r="J41" s="91"/>
      <c r="K41" s="91"/>
      <c r="L41" s="91"/>
      <c r="M41" s="91"/>
      <c r="N41" s="91"/>
      <c r="O41" s="91"/>
      <c r="P41" s="91"/>
      <c r="Q41" s="91"/>
      <c r="R41" s="91"/>
      <c r="S41" s="91"/>
      <c r="T41" s="91"/>
      <c r="U41" s="91"/>
      <c r="V41" s="91"/>
      <c r="W41" s="91"/>
      <c r="X41" s="91"/>
      <c r="Y41" s="91"/>
      <c r="Z41" s="91"/>
      <c r="AA41" s="91"/>
      <c r="AB41" s="91"/>
      <c r="AC41" s="23"/>
      <c r="AD41" s="23"/>
      <c r="AE41" s="23"/>
      <c r="AF41" s="23"/>
      <c r="AG41" s="23"/>
      <c r="AH41" s="23"/>
      <c r="AI41" s="23"/>
      <c r="AJ41" s="23"/>
      <c r="AK41" s="23"/>
      <c r="AL41" s="23"/>
    </row>
    <row r="42" spans="1:70" ht="29.25" customHeight="1" x14ac:dyDescent="0.25">
      <c r="A42" s="92" t="s">
        <v>94</v>
      </c>
      <c r="B42" s="92"/>
      <c r="C42" s="92"/>
      <c r="D42" s="92"/>
      <c r="E42" s="92"/>
      <c r="F42" s="92"/>
      <c r="G42" s="93" t="s">
        <v>90</v>
      </c>
      <c r="H42" s="94"/>
      <c r="I42" s="95"/>
      <c r="J42" s="96" t="s">
        <v>58</v>
      </c>
      <c r="K42" s="96"/>
      <c r="L42" s="97"/>
      <c r="M42" s="92" t="s">
        <v>59</v>
      </c>
      <c r="N42" s="92"/>
      <c r="O42" s="92"/>
      <c r="P42" s="92"/>
      <c r="Q42" s="92"/>
      <c r="R42" s="92"/>
      <c r="S42" s="92"/>
      <c r="T42" s="92"/>
      <c r="U42" s="92"/>
      <c r="V42" s="92"/>
      <c r="W42" s="92"/>
      <c r="X42" s="92"/>
      <c r="Y42" s="92"/>
      <c r="Z42" s="92"/>
      <c r="AA42" s="92"/>
      <c r="AB42" s="92"/>
      <c r="AC42" s="98"/>
      <c r="AD42" s="98"/>
      <c r="AE42" s="98"/>
      <c r="AF42" s="98"/>
      <c r="AG42" s="98"/>
      <c r="AH42" s="98"/>
      <c r="AI42" s="98"/>
      <c r="AJ42" s="98"/>
      <c r="AK42" s="98"/>
      <c r="AL42" s="98"/>
    </row>
    <row r="43" spans="1:70" s="2" customFormat="1" ht="72.75" customHeight="1" x14ac:dyDescent="0.25">
      <c r="A43" s="79" t="s">
        <v>95</v>
      </c>
      <c r="B43" s="79"/>
      <c r="C43" s="79"/>
      <c r="D43" s="79"/>
      <c r="E43" s="79"/>
      <c r="F43" s="79"/>
      <c r="G43" s="78" t="s">
        <v>81</v>
      </c>
      <c r="H43" s="78"/>
      <c r="I43" s="78"/>
      <c r="J43" s="84" t="str">
        <f>+IF(G43="SI","SI CUMPLE","NO CUMPLE")</f>
        <v>SI CUMPLE</v>
      </c>
      <c r="K43" s="84"/>
      <c r="L43" s="84"/>
      <c r="M43" s="85" t="s">
        <v>96</v>
      </c>
      <c r="N43" s="85"/>
      <c r="O43" s="85"/>
      <c r="P43" s="85"/>
      <c r="Q43" s="85"/>
      <c r="R43" s="85"/>
      <c r="S43" s="85"/>
      <c r="T43" s="85"/>
      <c r="U43" s="85"/>
      <c r="V43" s="85"/>
      <c r="W43" s="85"/>
      <c r="X43" s="85"/>
      <c r="Y43" s="85"/>
      <c r="Z43" s="85"/>
      <c r="AA43" s="85"/>
      <c r="AB43" s="85"/>
      <c r="AC43" s="86"/>
      <c r="AD43" s="86"/>
      <c r="AE43" s="86"/>
      <c r="AF43" s="86"/>
      <c r="AG43" s="86"/>
      <c r="AH43" s="86"/>
      <c r="AI43" s="86"/>
      <c r="AJ43" s="86"/>
      <c r="AK43" s="86"/>
      <c r="AL43" s="86"/>
    </row>
    <row r="44" spans="1:70" x14ac:dyDescent="0.25">
      <c r="J44" s="44" t="str">
        <f>+J43</f>
        <v>SI CUMPLE</v>
      </c>
      <c r="K44" s="45"/>
      <c r="L44" s="45"/>
    </row>
  </sheetData>
  <mergeCells count="164">
    <mergeCell ref="A43:F43"/>
    <mergeCell ref="G43:I43"/>
    <mergeCell ref="J43:L43"/>
    <mergeCell ref="M43:AB43"/>
    <mergeCell ref="AC43:AE43"/>
    <mergeCell ref="AF43:AL43"/>
    <mergeCell ref="AB36:AD36"/>
    <mergeCell ref="AE36:AG36"/>
    <mergeCell ref="AH36:AN36"/>
    <mergeCell ref="A41:AB41"/>
    <mergeCell ref="A42:F42"/>
    <mergeCell ref="G42:I42"/>
    <mergeCell ref="J42:L42"/>
    <mergeCell ref="M42:AB42"/>
    <mergeCell ref="AC42:AE42"/>
    <mergeCell ref="AF42:AL42"/>
    <mergeCell ref="BK33:BL33"/>
    <mergeCell ref="AE35:AG35"/>
    <mergeCell ref="AH35:AN35"/>
    <mergeCell ref="BF35:BH35"/>
    <mergeCell ref="BI35:BR35"/>
    <mergeCell ref="BO28:BQ30"/>
    <mergeCell ref="BR28:BX30"/>
    <mergeCell ref="A28:F30"/>
    <mergeCell ref="G28:I30"/>
    <mergeCell ref="A34:AN34"/>
    <mergeCell ref="A35:F35"/>
    <mergeCell ref="G35:L35"/>
    <mergeCell ref="M35:P35"/>
    <mergeCell ref="A36:F36"/>
    <mergeCell ref="G36:L36"/>
    <mergeCell ref="M36:P36"/>
    <mergeCell ref="Q36:T36"/>
    <mergeCell ref="U36:X36"/>
    <mergeCell ref="Y36:AA36"/>
    <mergeCell ref="J28:L30"/>
    <mergeCell ref="M28:P30"/>
    <mergeCell ref="Q28:S30"/>
    <mergeCell ref="T28:X30"/>
    <mergeCell ref="Y28:AC30"/>
    <mergeCell ref="Q35:T35"/>
    <mergeCell ref="U35:X35"/>
    <mergeCell ref="Y35:AA35"/>
    <mergeCell ref="AB35:AD35"/>
    <mergeCell ref="BG29:BI29"/>
    <mergeCell ref="BM29:BN29"/>
    <mergeCell ref="BD28:BF28"/>
    <mergeCell ref="BG28:BI28"/>
    <mergeCell ref="BM28:BN28"/>
    <mergeCell ref="AI28:AM30"/>
    <mergeCell ref="AN28:AR30"/>
    <mergeCell ref="AS28:AU30"/>
    <mergeCell ref="AV28:AX30"/>
    <mergeCell ref="BG30:BI30"/>
    <mergeCell ref="BD30:BF30"/>
    <mergeCell ref="BM30:BN30"/>
    <mergeCell ref="AD28:AH30"/>
    <mergeCell ref="AY28:BA30"/>
    <mergeCell ref="BB28:BC30"/>
    <mergeCell ref="A26:BU26"/>
    <mergeCell ref="A27:F27"/>
    <mergeCell ref="G27:I27"/>
    <mergeCell ref="J27:L27"/>
    <mergeCell ref="M27:P27"/>
    <mergeCell ref="Q27:S27"/>
    <mergeCell ref="T27:X27"/>
    <mergeCell ref="Y27:AC27"/>
    <mergeCell ref="AD27:AH27"/>
    <mergeCell ref="AI27:AM27"/>
    <mergeCell ref="BG27:BI27"/>
    <mergeCell ref="BM27:BN27"/>
    <mergeCell ref="BO27:BQ27"/>
    <mergeCell ref="BR27:BX27"/>
    <mergeCell ref="AN27:AR27"/>
    <mergeCell ref="AS27:AU27"/>
    <mergeCell ref="AV27:AX27"/>
    <mergeCell ref="AY27:BA27"/>
    <mergeCell ref="BB27:BC27"/>
    <mergeCell ref="BD27:BF27"/>
    <mergeCell ref="BD29:BF29"/>
    <mergeCell ref="W19:AH19"/>
    <mergeCell ref="AI19:AK19"/>
    <mergeCell ref="AL19:AN19"/>
    <mergeCell ref="AO19:AQ19"/>
    <mergeCell ref="AR19:AT19"/>
    <mergeCell ref="AU19:AW19"/>
    <mergeCell ref="AU20:AW20"/>
    <mergeCell ref="AX20:AZ20"/>
    <mergeCell ref="BA20:BC20"/>
    <mergeCell ref="AI20:AK20"/>
    <mergeCell ref="AL20:AN20"/>
    <mergeCell ref="AO20:AQ20"/>
    <mergeCell ref="AR20:AT20"/>
    <mergeCell ref="AO18:AQ18"/>
    <mergeCell ref="AR18:AT18"/>
    <mergeCell ref="AU18:AW18"/>
    <mergeCell ref="AX19:AZ19"/>
    <mergeCell ref="BA19:BC19"/>
    <mergeCell ref="BD19:BF19"/>
    <mergeCell ref="BG19:BI19"/>
    <mergeCell ref="BJ19:BU19"/>
    <mergeCell ref="AR22:AT22"/>
    <mergeCell ref="AU22:AW22"/>
    <mergeCell ref="BD20:BF20"/>
    <mergeCell ref="BG20:BI20"/>
    <mergeCell ref="BJ20:BU20"/>
    <mergeCell ref="AR21:AT21"/>
    <mergeCell ref="A2:B2"/>
    <mergeCell ref="C2:BU2"/>
    <mergeCell ref="A3:B3"/>
    <mergeCell ref="C3:BU3"/>
    <mergeCell ref="A4:B4"/>
    <mergeCell ref="A9:F9"/>
    <mergeCell ref="G9:T9"/>
    <mergeCell ref="A13:F13"/>
    <mergeCell ref="G13:T13"/>
    <mergeCell ref="A10:F10"/>
    <mergeCell ref="G10:T10"/>
    <mergeCell ref="A11:F11"/>
    <mergeCell ref="G11:T11"/>
    <mergeCell ref="A12:F12"/>
    <mergeCell ref="G12:T12"/>
    <mergeCell ref="BD21:BF21"/>
    <mergeCell ref="BG21:BI21"/>
    <mergeCell ref="BJ21:BU21"/>
    <mergeCell ref="A20:C20"/>
    <mergeCell ref="D20:F20"/>
    <mergeCell ref="G20:P20"/>
    <mergeCell ref="Q20:S20"/>
    <mergeCell ref="T20:V20"/>
    <mergeCell ref="W20:AH20"/>
    <mergeCell ref="A21:C21"/>
    <mergeCell ref="D21:F21"/>
    <mergeCell ref="G21:P21"/>
    <mergeCell ref="Q21:S21"/>
    <mergeCell ref="T21:V21"/>
    <mergeCell ref="W21:AH21"/>
    <mergeCell ref="AI21:AK21"/>
    <mergeCell ref="AL21:AN21"/>
    <mergeCell ref="AO21:AQ21"/>
    <mergeCell ref="G14:T14"/>
    <mergeCell ref="A19:C19"/>
    <mergeCell ref="D19:F19"/>
    <mergeCell ref="G19:P19"/>
    <mergeCell ref="Q19:S19"/>
    <mergeCell ref="T19:V19"/>
    <mergeCell ref="AU21:AW21"/>
    <mergeCell ref="AX21:AZ21"/>
    <mergeCell ref="BA21:BC21"/>
    <mergeCell ref="AV16:AX16"/>
    <mergeCell ref="A17:BU17"/>
    <mergeCell ref="A18:C18"/>
    <mergeCell ref="D18:F18"/>
    <mergeCell ref="G18:P18"/>
    <mergeCell ref="Q18:S18"/>
    <mergeCell ref="T18:V18"/>
    <mergeCell ref="AX18:AZ18"/>
    <mergeCell ref="BA18:BC18"/>
    <mergeCell ref="BD18:BF18"/>
    <mergeCell ref="BG18:BI18"/>
    <mergeCell ref="BJ18:BU18"/>
    <mergeCell ref="W18:AH18"/>
    <mergeCell ref="AI18:AK18"/>
    <mergeCell ref="AL18:AN18"/>
  </mergeCells>
  <conditionalFormatting sqref="J43:L44">
    <cfRule type="cellIs" dxfId="73" priority="3" operator="equal">
      <formula>"NO CUMPLE"</formula>
    </cfRule>
    <cfRule type="cellIs" dxfId="72" priority="4" operator="equal">
      <formula>"SI CUMPLE"</formula>
    </cfRule>
  </conditionalFormatting>
  <conditionalFormatting sqref="AE36:AG37">
    <cfRule type="cellIs" dxfId="71" priority="5" operator="equal">
      <formula>"NO CUMPLE"</formula>
    </cfRule>
    <cfRule type="cellIs" dxfId="70" priority="6" operator="equal">
      <formula>"SI CUMPLE"</formula>
    </cfRule>
  </conditionalFormatting>
  <conditionalFormatting sqref="AF43:AL43">
    <cfRule type="cellIs" dxfId="69" priority="1" operator="equal">
      <formula>"NO CUMPLE"</formula>
    </cfRule>
    <cfRule type="cellIs" dxfId="68" priority="2" operator="equal">
      <formula>"SI CUMPLE"</formula>
    </cfRule>
  </conditionalFormatting>
  <conditionalFormatting sqref="BG19:BG22">
    <cfRule type="cellIs" dxfId="67" priority="13" operator="equal">
      <formula>"SI CUMPLE"</formula>
    </cfRule>
    <cfRule type="cellIs" dxfId="66" priority="14" operator="equal">
      <formula>"NO CUMPLE"</formula>
    </cfRule>
  </conditionalFormatting>
  <conditionalFormatting sqref="BO28 BO31">
    <cfRule type="cellIs" dxfId="65" priority="11" operator="equal">
      <formula>"NO CUMPLE"</formula>
    </cfRule>
    <cfRule type="cellIs" dxfId="64" priority="12" operator="equal">
      <formula>"SI CUMPLE"</formula>
    </cfRule>
  </conditionalFormatting>
  <pageMargins left="0.7" right="0.7" top="0.75" bottom="0.75" header="0.3" footer="0.3"/>
  <pageSetup orientation="portrait" r:id="rId1"/>
  <extLst>
    <ext xmlns:x14="http://schemas.microsoft.com/office/spreadsheetml/2009/9/main" uri="{CCE6A557-97BC-4b89-ADB6-D9C93CAAB3DF}">
      <x14:dataValidations xmlns:xm="http://schemas.microsoft.com/office/excel/2006/main" count="5">
        <x14:dataValidation type="list" allowBlank="1" showInputMessage="1" showErrorMessage="1" xr:uid="{0612335B-5E28-484F-AC5C-5E052DA755CB}">
          <x14:formula1>
            <xm:f>'LISTA '!$A$1:$A$2</xm:f>
          </x14:formula1>
          <xm:sqref>AI19:AK21</xm:sqref>
        </x14:dataValidation>
        <x14:dataValidation type="list" allowBlank="1" showInputMessage="1" showErrorMessage="1" xr:uid="{51D99BAB-7453-488E-98CA-B3F3B0AB7E0C}">
          <x14:formula1>
            <xm:f>'LISTA '!$C$1:$C$3</xm:f>
          </x14:formula1>
          <xm:sqref>Y28 G12:T12 AO19:AT21 AY28</xm:sqref>
        </x14:dataValidation>
        <x14:dataValidation type="list" allowBlank="1" showInputMessage="1" showErrorMessage="1" xr:uid="{901E78CC-D84A-41F7-937A-4ED78912B925}">
          <x14:formula1>
            <xm:f>'LISTA '!$C$1:$C$2</xm:f>
          </x14:formula1>
          <xm:sqref>G28 J28 AL19:AN21 Y36:AD36 AD28 G43:I43 BA19:BF21 AV28 G14 AS28 AN28 BB28</xm:sqref>
        </x14:dataValidation>
        <x14:dataValidation type="list" allowBlank="1" showInputMessage="1" showErrorMessage="1" xr:uid="{C786414B-C3B7-4AD4-A90F-62492686CA9B}">
          <x14:formula1>
            <xm:f>'LISTA '!$E$1:$E$2</xm:f>
          </x14:formula1>
          <xm:sqref>A36:F36</xm:sqref>
        </x14:dataValidation>
        <x14:dataValidation type="list" allowBlank="1" showInputMessage="1" showErrorMessage="1" xr:uid="{9C4693B0-DF9D-45D6-82CF-EB4B9239487E}">
          <x14:formula1>
            <xm:f>'LISTA '!$G$1:$G$4</xm:f>
          </x14:formula1>
          <xm:sqref>G36:L36</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1F909F-7081-473A-81FA-0F78CAF043F6}">
  <sheetPr>
    <tabColor theme="5"/>
  </sheetPr>
  <dimension ref="A2:BX42"/>
  <sheetViews>
    <sheetView showGridLines="0" topLeftCell="T20" zoomScale="70" zoomScaleNormal="70" workbookViewId="0">
      <selection activeCell="AU19" sqref="AU19:AW20"/>
    </sheetView>
  </sheetViews>
  <sheetFormatPr baseColWidth="10" defaultColWidth="5.7109375" defaultRowHeight="15" x14ac:dyDescent="0.25"/>
  <cols>
    <col min="10" max="10" width="12.42578125" customWidth="1"/>
    <col min="31" max="31" width="14.42578125" customWidth="1"/>
    <col min="40" max="40" width="25.7109375" customWidth="1"/>
    <col min="41" max="41" width="6.42578125" customWidth="1"/>
    <col min="42" max="42" width="7.85546875" customWidth="1"/>
    <col min="43" max="43" width="9" customWidth="1"/>
    <col min="44" max="44" width="7.85546875" customWidth="1"/>
    <col min="59" max="59" width="11.5703125" customWidth="1"/>
    <col min="67" max="67" width="12.7109375" customWidth="1"/>
    <col min="76" max="76" width="11.42578125" customWidth="1"/>
  </cols>
  <sheetData>
    <row r="2" spans="1:73" ht="32.25" customHeight="1" x14ac:dyDescent="0.25">
      <c r="A2" s="151" t="s">
        <v>21</v>
      </c>
      <c r="B2" s="151"/>
      <c r="C2" s="152" t="s">
        <v>22</v>
      </c>
      <c r="D2" s="152"/>
      <c r="E2" s="152"/>
      <c r="F2" s="152"/>
      <c r="G2" s="152"/>
      <c r="H2" s="152"/>
      <c r="I2" s="152"/>
      <c r="J2" s="152"/>
      <c r="K2" s="152"/>
      <c r="L2" s="152"/>
      <c r="M2" s="152"/>
      <c r="N2" s="152"/>
      <c r="O2" s="152"/>
      <c r="P2" s="152"/>
      <c r="Q2" s="152"/>
      <c r="R2" s="152"/>
      <c r="S2" s="152"/>
      <c r="T2" s="152"/>
      <c r="U2" s="152"/>
      <c r="V2" s="152"/>
      <c r="W2" s="152"/>
      <c r="X2" s="152"/>
      <c r="Y2" s="152"/>
      <c r="Z2" s="152"/>
      <c r="AA2" s="152"/>
      <c r="AB2" s="152"/>
      <c r="AC2" s="152"/>
      <c r="AD2" s="152"/>
      <c r="AE2" s="152"/>
      <c r="AF2" s="152"/>
      <c r="AG2" s="152"/>
      <c r="AH2" s="152"/>
      <c r="AI2" s="152"/>
      <c r="AJ2" s="152"/>
      <c r="AK2" s="152"/>
      <c r="AL2" s="152"/>
      <c r="AM2" s="152"/>
      <c r="AN2" s="152"/>
      <c r="AO2" s="152"/>
      <c r="AP2" s="152"/>
      <c r="AQ2" s="152"/>
      <c r="AR2" s="152"/>
      <c r="AS2" s="152"/>
      <c r="AT2" s="152"/>
      <c r="AU2" s="152"/>
      <c r="AV2" s="152"/>
      <c r="AW2" s="152"/>
      <c r="AX2" s="152"/>
      <c r="AY2" s="152"/>
      <c r="AZ2" s="152"/>
      <c r="BA2" s="152"/>
      <c r="BB2" s="152"/>
      <c r="BC2" s="152"/>
      <c r="BD2" s="152"/>
      <c r="BE2" s="152"/>
      <c r="BF2" s="152"/>
      <c r="BG2" s="152"/>
      <c r="BH2" s="152"/>
      <c r="BI2" s="152"/>
      <c r="BJ2" s="152"/>
      <c r="BK2" s="152"/>
      <c r="BL2" s="152"/>
      <c r="BM2" s="152"/>
      <c r="BN2" s="152"/>
      <c r="BO2" s="152"/>
      <c r="BP2" s="152"/>
      <c r="BQ2" s="152"/>
      <c r="BR2" s="152"/>
      <c r="BS2" s="152"/>
      <c r="BT2" s="152"/>
      <c r="BU2" s="152"/>
    </row>
    <row r="3" spans="1:73" x14ac:dyDescent="0.25">
      <c r="A3" s="153" t="s">
        <v>23</v>
      </c>
      <c r="B3" s="154"/>
      <c r="C3" s="155" t="s">
        <v>24</v>
      </c>
      <c r="D3" s="155"/>
      <c r="E3" s="155"/>
      <c r="F3" s="155"/>
      <c r="G3" s="155"/>
      <c r="H3" s="155"/>
      <c r="I3" s="155"/>
      <c r="J3" s="155"/>
      <c r="K3" s="155"/>
      <c r="L3" s="155"/>
      <c r="M3" s="155"/>
      <c r="N3" s="155"/>
      <c r="O3" s="155"/>
      <c r="P3" s="155"/>
      <c r="Q3" s="155"/>
      <c r="R3" s="155"/>
      <c r="S3" s="155"/>
      <c r="T3" s="155"/>
      <c r="U3" s="155"/>
      <c r="V3" s="155"/>
      <c r="W3" s="155"/>
      <c r="X3" s="155"/>
      <c r="Y3" s="155"/>
      <c r="Z3" s="155"/>
      <c r="AA3" s="155"/>
      <c r="AB3" s="155"/>
      <c r="AC3" s="155"/>
      <c r="AD3" s="155"/>
      <c r="AE3" s="155"/>
      <c r="AF3" s="155"/>
      <c r="AG3" s="155"/>
      <c r="AH3" s="155"/>
      <c r="AI3" s="155"/>
      <c r="AJ3" s="155"/>
      <c r="AK3" s="155"/>
      <c r="AL3" s="155"/>
      <c r="AM3" s="155"/>
      <c r="AN3" s="155"/>
      <c r="AO3" s="155"/>
      <c r="AP3" s="155"/>
      <c r="AQ3" s="155"/>
      <c r="AR3" s="155"/>
      <c r="AS3" s="155"/>
      <c r="AT3" s="155"/>
      <c r="AU3" s="155"/>
      <c r="AV3" s="155"/>
      <c r="AW3" s="155"/>
      <c r="AX3" s="155"/>
      <c r="AY3" s="155"/>
      <c r="AZ3" s="155"/>
      <c r="BA3" s="155"/>
      <c r="BB3" s="155"/>
      <c r="BC3" s="155"/>
      <c r="BD3" s="155"/>
      <c r="BE3" s="155"/>
      <c r="BF3" s="155"/>
      <c r="BG3" s="155"/>
      <c r="BH3" s="155"/>
      <c r="BI3" s="155"/>
      <c r="BJ3" s="155"/>
      <c r="BK3" s="155"/>
      <c r="BL3" s="155"/>
      <c r="BM3" s="155"/>
      <c r="BN3" s="155"/>
      <c r="BO3" s="155"/>
      <c r="BP3" s="155"/>
      <c r="BQ3" s="155"/>
      <c r="BR3" s="155"/>
      <c r="BS3" s="155"/>
      <c r="BT3" s="155"/>
      <c r="BU3" s="155"/>
    </row>
    <row r="4" spans="1:73" s="5" customFormat="1" x14ac:dyDescent="0.25">
      <c r="A4" s="153" t="s">
        <v>25</v>
      </c>
      <c r="B4" s="156"/>
      <c r="C4" s="24" t="s">
        <v>26</v>
      </c>
      <c r="D4" s="24"/>
      <c r="E4" s="24"/>
      <c r="F4" s="24"/>
      <c r="G4" s="24"/>
      <c r="H4" s="24"/>
      <c r="I4" s="24"/>
      <c r="J4" s="24"/>
      <c r="K4" s="24"/>
      <c r="L4" s="24"/>
      <c r="M4" s="24"/>
      <c r="N4" s="24"/>
      <c r="O4" s="24"/>
      <c r="P4" s="24"/>
      <c r="Q4" s="24"/>
      <c r="R4" s="24"/>
      <c r="S4" s="24" t="s">
        <v>27</v>
      </c>
      <c r="T4" s="24"/>
      <c r="U4" s="24"/>
      <c r="V4" s="24"/>
      <c r="W4" s="24"/>
      <c r="X4" s="24"/>
      <c r="Y4" s="24"/>
      <c r="Z4" s="24"/>
      <c r="AA4" s="24"/>
      <c r="AB4" s="24"/>
      <c r="AC4" s="24"/>
      <c r="AD4" s="24"/>
      <c r="AE4" s="24"/>
      <c r="AF4" s="24"/>
      <c r="AG4" s="24"/>
      <c r="AH4" s="24" t="s">
        <v>28</v>
      </c>
      <c r="AI4" s="24"/>
      <c r="AJ4" s="24"/>
      <c r="AK4" s="24"/>
      <c r="AL4" s="24"/>
      <c r="AM4" s="24"/>
      <c r="AN4" s="24"/>
      <c r="AO4" s="24"/>
      <c r="AP4" s="24"/>
      <c r="AQ4" s="24"/>
      <c r="AR4" s="24"/>
      <c r="AS4" s="24"/>
      <c r="AT4" s="24"/>
      <c r="AU4" s="24"/>
      <c r="AV4" s="24"/>
      <c r="AW4" s="24"/>
      <c r="AX4" s="24"/>
      <c r="AY4" s="24"/>
      <c r="AZ4" s="24"/>
      <c r="BA4" s="24"/>
      <c r="BB4" s="24"/>
      <c r="BC4" s="24"/>
      <c r="BD4" s="24"/>
      <c r="BE4" s="24"/>
      <c r="BF4" s="24"/>
      <c r="BG4" s="24"/>
      <c r="BH4" s="24"/>
      <c r="BI4" s="24"/>
      <c r="BJ4" s="24"/>
      <c r="BK4" s="24"/>
      <c r="BL4" s="24"/>
      <c r="BM4" s="24"/>
      <c r="BN4" s="24"/>
      <c r="BO4" s="24"/>
      <c r="BP4" s="24"/>
      <c r="BQ4" s="24"/>
      <c r="BR4" s="24"/>
      <c r="BS4" s="24"/>
      <c r="BT4" s="24"/>
      <c r="BU4" s="25"/>
    </row>
    <row r="5" spans="1:73" s="5" customFormat="1" x14ac:dyDescent="0.25">
      <c r="A5" s="26"/>
      <c r="C5" s="5" t="s">
        <v>29</v>
      </c>
      <c r="S5" s="5" t="s">
        <v>30</v>
      </c>
      <c r="AH5" s="5" t="s">
        <v>31</v>
      </c>
      <c r="BU5" s="27"/>
    </row>
    <row r="6" spans="1:73" s="5" customFormat="1" x14ac:dyDescent="0.25">
      <c r="A6" s="26"/>
      <c r="C6" s="5" t="s">
        <v>32</v>
      </c>
      <c r="S6" s="5" t="s">
        <v>33</v>
      </c>
      <c r="AH6" s="5" t="s">
        <v>34</v>
      </c>
      <c r="BU6" s="27"/>
    </row>
    <row r="7" spans="1:73" x14ac:dyDescent="0.25">
      <c r="A7" s="13"/>
      <c r="B7" s="6"/>
      <c r="C7" s="6"/>
      <c r="D7" s="6"/>
      <c r="E7" s="6"/>
      <c r="F7" s="6"/>
      <c r="G7" s="6"/>
      <c r="H7" s="6"/>
      <c r="I7" s="6"/>
      <c r="J7" s="6"/>
      <c r="K7" s="6"/>
      <c r="L7" s="6"/>
      <c r="M7" s="6"/>
      <c r="N7" s="6"/>
      <c r="O7" s="6"/>
      <c r="P7" s="6"/>
      <c r="Q7" s="6"/>
      <c r="R7" s="6"/>
      <c r="S7" s="6"/>
      <c r="T7" s="6"/>
      <c r="U7" s="6"/>
      <c r="V7" s="6"/>
      <c r="W7" s="6"/>
      <c r="X7" s="6"/>
      <c r="Y7" s="6"/>
      <c r="Z7" s="6"/>
      <c r="AA7" s="6"/>
      <c r="AB7" s="6"/>
      <c r="AC7" s="6"/>
      <c r="AD7" s="6"/>
      <c r="AE7" s="6"/>
      <c r="AF7" s="6"/>
      <c r="AG7" s="6"/>
      <c r="AH7" s="28" t="s">
        <v>35</v>
      </c>
      <c r="AI7" s="6"/>
      <c r="AJ7" s="6"/>
      <c r="AK7" s="6"/>
      <c r="AL7" s="6"/>
      <c r="AM7" s="6"/>
      <c r="AN7" s="6"/>
      <c r="AO7" s="6"/>
      <c r="AP7" s="6"/>
      <c r="AQ7" s="6"/>
      <c r="AR7" s="6"/>
      <c r="AS7" s="6"/>
      <c r="AT7" s="6"/>
      <c r="AU7" s="6"/>
      <c r="AV7" s="6"/>
      <c r="AW7" s="6"/>
      <c r="AX7" s="6"/>
      <c r="AY7" s="6"/>
      <c r="AZ7" s="6"/>
      <c r="BA7" s="6"/>
      <c r="BB7" s="6"/>
      <c r="BC7" s="6"/>
      <c r="BD7" s="6"/>
      <c r="BE7" s="6"/>
      <c r="BF7" s="6"/>
      <c r="BG7" s="6"/>
      <c r="BH7" s="6"/>
      <c r="BI7" s="6"/>
      <c r="BJ7" s="6"/>
      <c r="BK7" s="6"/>
      <c r="BL7" s="6"/>
      <c r="BM7" s="6"/>
      <c r="BN7" s="6"/>
      <c r="BO7" s="6"/>
      <c r="BP7" s="6"/>
      <c r="BQ7" s="6"/>
      <c r="BR7" s="6"/>
      <c r="BS7" s="6"/>
      <c r="BT7" s="6"/>
      <c r="BU7" s="14"/>
    </row>
    <row r="9" spans="1:73" x14ac:dyDescent="0.25">
      <c r="A9" s="145" t="s">
        <v>36</v>
      </c>
      <c r="B9" s="145"/>
      <c r="C9" s="145"/>
      <c r="D9" s="145"/>
      <c r="E9" s="145"/>
      <c r="F9" s="145"/>
      <c r="G9" s="157" t="s">
        <v>397</v>
      </c>
      <c r="H9" s="157"/>
      <c r="I9" s="157"/>
      <c r="J9" s="157"/>
      <c r="K9" s="157"/>
      <c r="L9" s="157"/>
      <c r="M9" s="157"/>
      <c r="N9" s="157"/>
      <c r="O9" s="157"/>
      <c r="P9" s="157"/>
      <c r="Q9" s="157"/>
      <c r="R9" s="157"/>
      <c r="S9" s="157"/>
      <c r="T9" s="157"/>
    </row>
    <row r="10" spans="1:73" x14ac:dyDescent="0.25">
      <c r="A10" s="145" t="s">
        <v>37</v>
      </c>
      <c r="B10" s="145"/>
      <c r="C10" s="145"/>
      <c r="D10" s="145"/>
      <c r="E10" s="145"/>
      <c r="F10" s="145"/>
      <c r="G10" s="117" t="s">
        <v>400</v>
      </c>
      <c r="H10" s="117"/>
      <c r="I10" s="117"/>
      <c r="J10" s="117"/>
      <c r="K10" s="117"/>
      <c r="L10" s="117"/>
      <c r="M10" s="117"/>
      <c r="N10" s="117"/>
      <c r="O10" s="117"/>
      <c r="P10" s="117"/>
      <c r="Q10" s="117"/>
      <c r="R10" s="117"/>
      <c r="S10" s="117"/>
      <c r="T10" s="117"/>
    </row>
    <row r="11" spans="1:73" x14ac:dyDescent="0.25">
      <c r="A11" s="145"/>
      <c r="B11" s="145"/>
      <c r="C11" s="145"/>
      <c r="D11" s="145"/>
      <c r="E11" s="145"/>
      <c r="F11" s="145"/>
      <c r="G11" s="149" t="s">
        <v>398</v>
      </c>
      <c r="H11" s="117"/>
      <c r="I11" s="117"/>
      <c r="J11" s="117"/>
      <c r="K11" s="117"/>
      <c r="L11" s="117"/>
      <c r="M11" s="117"/>
      <c r="N11" s="117"/>
      <c r="O11" s="117"/>
      <c r="P11" s="117"/>
      <c r="Q11" s="117"/>
      <c r="R11" s="117"/>
      <c r="S11" s="117"/>
      <c r="T11" s="117"/>
    </row>
    <row r="12" spans="1:73" ht="15.75" customHeight="1" x14ac:dyDescent="0.25">
      <c r="A12" s="145" t="s">
        <v>39</v>
      </c>
      <c r="B12" s="145"/>
      <c r="C12" s="145"/>
      <c r="D12" s="145"/>
      <c r="E12" s="145"/>
      <c r="F12" s="145"/>
      <c r="G12" s="150" t="s">
        <v>102</v>
      </c>
      <c r="H12" s="150"/>
      <c r="I12" s="150"/>
      <c r="J12" s="150"/>
      <c r="K12" s="150"/>
      <c r="L12" s="150"/>
      <c r="M12" s="150"/>
      <c r="N12" s="150"/>
      <c r="O12" s="150"/>
      <c r="P12" s="150"/>
      <c r="Q12" s="150"/>
      <c r="R12" s="150"/>
      <c r="S12" s="150"/>
      <c r="T12" s="150"/>
    </row>
    <row r="13" spans="1:73" x14ac:dyDescent="0.25">
      <c r="A13" s="145" t="s">
        <v>41</v>
      </c>
      <c r="B13" s="145"/>
      <c r="C13" s="145"/>
      <c r="D13" s="145"/>
      <c r="E13" s="145"/>
      <c r="F13" s="145"/>
      <c r="G13" s="146">
        <v>252.71</v>
      </c>
      <c r="H13" s="146"/>
      <c r="I13" s="146"/>
      <c r="J13" s="146"/>
      <c r="K13" s="146"/>
      <c r="L13" s="146"/>
      <c r="M13" s="146"/>
      <c r="N13" s="146"/>
      <c r="O13" s="146"/>
      <c r="P13" s="146"/>
      <c r="Q13" s="146"/>
      <c r="R13" s="146"/>
      <c r="S13" s="146"/>
      <c r="T13" s="146"/>
    </row>
    <row r="14" spans="1:73" ht="15.75" customHeight="1" x14ac:dyDescent="0.25">
      <c r="A14" s="4"/>
      <c r="B14" s="4"/>
      <c r="C14" s="4"/>
      <c r="D14" s="4"/>
      <c r="E14" s="4"/>
      <c r="F14" s="4"/>
      <c r="G14" s="147"/>
      <c r="H14" s="147"/>
      <c r="I14" s="147"/>
      <c r="J14" s="147"/>
      <c r="K14" s="147"/>
      <c r="L14" s="147"/>
      <c r="M14" s="147"/>
      <c r="N14" s="147"/>
      <c r="O14" s="147"/>
      <c r="P14" s="147"/>
      <c r="Q14" s="147"/>
      <c r="R14" s="147"/>
      <c r="S14" s="147"/>
      <c r="T14" s="147"/>
    </row>
    <row r="15" spans="1:73" x14ac:dyDescent="0.25">
      <c r="A15" s="5" t="s">
        <v>42</v>
      </c>
      <c r="M15" t="s">
        <v>399</v>
      </c>
    </row>
    <row r="16" spans="1:73" x14ac:dyDescent="0.25">
      <c r="AV16" s="79"/>
      <c r="AW16" s="78"/>
      <c r="AX16" s="78"/>
    </row>
    <row r="17" spans="1:76" s="5" customFormat="1" ht="15" customHeight="1" x14ac:dyDescent="0.25">
      <c r="A17" s="90" t="s">
        <v>43</v>
      </c>
      <c r="B17" s="91"/>
      <c r="C17" s="91"/>
      <c r="D17" s="91"/>
      <c r="E17" s="91"/>
      <c r="F17" s="91"/>
      <c r="G17" s="91"/>
      <c r="H17" s="91"/>
      <c r="I17" s="91"/>
      <c r="J17" s="91"/>
      <c r="K17" s="91"/>
      <c r="L17" s="91"/>
      <c r="M17" s="91"/>
      <c r="N17" s="91"/>
      <c r="O17" s="91"/>
      <c r="P17" s="91"/>
      <c r="Q17" s="91"/>
      <c r="R17" s="91"/>
      <c r="S17" s="91"/>
      <c r="T17" s="91"/>
      <c r="U17" s="91"/>
      <c r="V17" s="91"/>
      <c r="W17" s="91"/>
      <c r="X17" s="91"/>
      <c r="Y17" s="91"/>
      <c r="Z17" s="91"/>
      <c r="AA17" s="91"/>
      <c r="AB17" s="91"/>
      <c r="AC17" s="91"/>
      <c r="AD17" s="91"/>
      <c r="AE17" s="91"/>
      <c r="AF17" s="91"/>
      <c r="AG17" s="91"/>
      <c r="AH17" s="91"/>
      <c r="AI17" s="91"/>
      <c r="AJ17" s="91"/>
      <c r="AK17" s="91"/>
      <c r="AL17" s="91"/>
      <c r="AM17" s="91"/>
      <c r="AN17" s="91"/>
      <c r="AO17" s="91"/>
      <c r="AP17" s="91"/>
      <c r="AQ17" s="91"/>
      <c r="AR17" s="91"/>
      <c r="AS17" s="91"/>
      <c r="AT17" s="91"/>
      <c r="AU17" s="91"/>
      <c r="AV17" s="91"/>
      <c r="AW17" s="91"/>
      <c r="AX17" s="91"/>
      <c r="AY17" s="91"/>
      <c r="AZ17" s="91"/>
      <c r="BA17" s="91"/>
      <c r="BB17" s="91"/>
      <c r="BC17" s="91"/>
      <c r="BD17" s="91"/>
      <c r="BE17" s="91"/>
      <c r="BF17" s="91"/>
      <c r="BG17" s="91"/>
      <c r="BH17" s="91"/>
      <c r="BI17" s="91"/>
      <c r="BJ17" s="91"/>
      <c r="BK17" s="91"/>
      <c r="BL17" s="91"/>
      <c r="BM17" s="91"/>
      <c r="BN17" s="91"/>
      <c r="BO17" s="91"/>
      <c r="BP17" s="91"/>
      <c r="BQ17" s="91"/>
      <c r="BR17" s="91"/>
      <c r="BS17" s="91"/>
      <c r="BT17" s="91"/>
      <c r="BU17" s="91"/>
    </row>
    <row r="18" spans="1:76" s="15" customFormat="1" ht="55.5" customHeight="1" x14ac:dyDescent="0.25">
      <c r="A18" s="93" t="s">
        <v>130</v>
      </c>
      <c r="B18" s="94"/>
      <c r="C18" s="95"/>
      <c r="D18" s="96" t="s">
        <v>45</v>
      </c>
      <c r="E18" s="96"/>
      <c r="F18" s="96"/>
      <c r="G18" s="96" t="s">
        <v>46</v>
      </c>
      <c r="H18" s="96"/>
      <c r="I18" s="96"/>
      <c r="J18" s="96"/>
      <c r="K18" s="96"/>
      <c r="L18" s="96"/>
      <c r="M18" s="96"/>
      <c r="N18" s="96"/>
      <c r="O18" s="96"/>
      <c r="P18" s="96"/>
      <c r="Q18" s="96" t="s">
        <v>47</v>
      </c>
      <c r="R18" s="96"/>
      <c r="S18" s="96"/>
      <c r="T18" s="96" t="s">
        <v>48</v>
      </c>
      <c r="U18" s="96"/>
      <c r="V18" s="96"/>
      <c r="W18" s="92" t="s">
        <v>329</v>
      </c>
      <c r="X18" s="92"/>
      <c r="Y18" s="92"/>
      <c r="Z18" s="92"/>
      <c r="AA18" s="92"/>
      <c r="AB18" s="92"/>
      <c r="AC18" s="92"/>
      <c r="AD18" s="92"/>
      <c r="AE18" s="92"/>
      <c r="AF18" s="92"/>
      <c r="AG18" s="92"/>
      <c r="AH18" s="92"/>
      <c r="AI18" s="92" t="s">
        <v>50</v>
      </c>
      <c r="AJ18" s="92"/>
      <c r="AK18" s="92"/>
      <c r="AL18" s="93" t="s">
        <v>51</v>
      </c>
      <c r="AM18" s="94"/>
      <c r="AN18" s="95"/>
      <c r="AO18" s="130" t="s">
        <v>52</v>
      </c>
      <c r="AP18" s="130"/>
      <c r="AQ18" s="130"/>
      <c r="AR18" s="130" t="s">
        <v>53</v>
      </c>
      <c r="AS18" s="130"/>
      <c r="AT18" s="130"/>
      <c r="AU18" s="130" t="s">
        <v>54</v>
      </c>
      <c r="AV18" s="130"/>
      <c r="AW18" s="130"/>
      <c r="AX18" s="130" t="s">
        <v>125</v>
      </c>
      <c r="AY18" s="130"/>
      <c r="AZ18" s="130"/>
      <c r="BA18" s="131" t="s">
        <v>56</v>
      </c>
      <c r="BB18" s="148"/>
      <c r="BC18" s="132"/>
      <c r="BD18" s="130" t="s">
        <v>57</v>
      </c>
      <c r="BE18" s="130"/>
      <c r="BF18" s="130"/>
      <c r="BG18" s="96" t="s">
        <v>58</v>
      </c>
      <c r="BH18" s="96"/>
      <c r="BI18" s="96"/>
      <c r="BJ18" s="96" t="s">
        <v>59</v>
      </c>
      <c r="BK18" s="96"/>
      <c r="BL18" s="96"/>
      <c r="BM18" s="96"/>
      <c r="BN18" s="96"/>
      <c r="BO18" s="96"/>
      <c r="BP18" s="96"/>
      <c r="BQ18" s="96"/>
      <c r="BR18" s="96"/>
      <c r="BS18" s="96"/>
      <c r="BT18" s="96"/>
      <c r="BU18" s="96"/>
    </row>
    <row r="19" spans="1:76" ht="171.75" customHeight="1" x14ac:dyDescent="0.25">
      <c r="A19" s="78">
        <v>9702021</v>
      </c>
      <c r="B19" s="78"/>
      <c r="C19" s="78"/>
      <c r="D19" s="79" t="s">
        <v>404</v>
      </c>
      <c r="E19" s="78"/>
      <c r="F19" s="78"/>
      <c r="G19" s="78" t="s">
        <v>401</v>
      </c>
      <c r="H19" s="78"/>
      <c r="I19" s="78"/>
      <c r="J19" s="78"/>
      <c r="K19" s="78"/>
      <c r="L19" s="78"/>
      <c r="M19" s="78"/>
      <c r="N19" s="78"/>
      <c r="O19" s="78"/>
      <c r="P19" s="78"/>
      <c r="Q19" s="143">
        <v>44452</v>
      </c>
      <c r="R19" s="78"/>
      <c r="S19" s="78"/>
      <c r="T19" s="143">
        <v>44548</v>
      </c>
      <c r="U19" s="78"/>
      <c r="V19" s="78"/>
      <c r="W19" s="79" t="s">
        <v>402</v>
      </c>
      <c r="X19" s="79"/>
      <c r="Y19" s="79"/>
      <c r="Z19" s="79"/>
      <c r="AA19" s="79"/>
      <c r="AB19" s="79"/>
      <c r="AC19" s="79"/>
      <c r="AD19" s="79"/>
      <c r="AE19" s="79"/>
      <c r="AF19" s="79"/>
      <c r="AG19" s="79"/>
      <c r="AH19" s="79"/>
      <c r="AI19" s="78" t="s">
        <v>97</v>
      </c>
      <c r="AJ19" s="78"/>
      <c r="AK19" s="78"/>
      <c r="AL19" s="78" t="s">
        <v>81</v>
      </c>
      <c r="AM19" s="78"/>
      <c r="AN19" s="78"/>
      <c r="AO19" s="78" t="s">
        <v>102</v>
      </c>
      <c r="AP19" s="78"/>
      <c r="AQ19" s="78"/>
      <c r="AR19" s="78" t="s">
        <v>102</v>
      </c>
      <c r="AS19" s="78"/>
      <c r="AT19" s="78"/>
      <c r="AU19" s="78">
        <v>186.58</v>
      </c>
      <c r="AV19" s="78"/>
      <c r="AW19" s="78"/>
      <c r="AX19" s="78">
        <v>152</v>
      </c>
      <c r="AY19" s="78"/>
      <c r="AZ19" s="78"/>
      <c r="BA19" s="78" t="s">
        <v>81</v>
      </c>
      <c r="BB19" s="78"/>
      <c r="BC19" s="78"/>
      <c r="BD19" s="78" t="s">
        <v>81</v>
      </c>
      <c r="BE19" s="78"/>
      <c r="BF19" s="78"/>
      <c r="BG19" s="185" t="s">
        <v>97</v>
      </c>
      <c r="BH19" s="185"/>
      <c r="BI19" s="185"/>
      <c r="BJ19" s="79"/>
      <c r="BK19" s="79"/>
      <c r="BL19" s="79"/>
      <c r="BM19" s="79"/>
      <c r="BN19" s="79"/>
      <c r="BO19" s="79"/>
      <c r="BP19" s="79"/>
      <c r="BQ19" s="79"/>
      <c r="BR19" s="79"/>
      <c r="BS19" s="79"/>
      <c r="BT19" s="79"/>
      <c r="BU19" s="79"/>
    </row>
    <row r="20" spans="1:76" ht="171.75" customHeight="1" x14ac:dyDescent="0.25">
      <c r="A20" s="79" t="s">
        <v>407</v>
      </c>
      <c r="B20" s="79"/>
      <c r="C20" s="79"/>
      <c r="D20" s="79" t="s">
        <v>409</v>
      </c>
      <c r="E20" s="78"/>
      <c r="F20" s="78"/>
      <c r="G20" s="78" t="s">
        <v>405</v>
      </c>
      <c r="H20" s="78"/>
      <c r="I20" s="78"/>
      <c r="J20" s="78"/>
      <c r="K20" s="78"/>
      <c r="L20" s="78"/>
      <c r="M20" s="78"/>
      <c r="N20" s="78"/>
      <c r="O20" s="78"/>
      <c r="P20" s="78"/>
      <c r="Q20" s="143">
        <v>44790</v>
      </c>
      <c r="R20" s="78"/>
      <c r="S20" s="78"/>
      <c r="T20" s="143">
        <v>44926</v>
      </c>
      <c r="U20" s="78"/>
      <c r="V20" s="78"/>
      <c r="W20" s="79" t="s">
        <v>406</v>
      </c>
      <c r="X20" s="79"/>
      <c r="Y20" s="79"/>
      <c r="Z20" s="79"/>
      <c r="AA20" s="79"/>
      <c r="AB20" s="79"/>
      <c r="AC20" s="79"/>
      <c r="AD20" s="79"/>
      <c r="AE20" s="79"/>
      <c r="AF20" s="79"/>
      <c r="AG20" s="79"/>
      <c r="AH20" s="79"/>
      <c r="AI20" s="78" t="s">
        <v>97</v>
      </c>
      <c r="AJ20" s="78"/>
      <c r="AK20" s="78"/>
      <c r="AL20" s="78" t="s">
        <v>81</v>
      </c>
      <c r="AM20" s="78"/>
      <c r="AN20" s="78"/>
      <c r="AO20" s="78" t="s">
        <v>102</v>
      </c>
      <c r="AP20" s="78"/>
      <c r="AQ20" s="78"/>
      <c r="AR20" s="78" t="s">
        <v>102</v>
      </c>
      <c r="AS20" s="78"/>
      <c r="AT20" s="78"/>
      <c r="AU20" s="78">
        <v>284.27999999999997</v>
      </c>
      <c r="AV20" s="78"/>
      <c r="AW20" s="78"/>
      <c r="AX20" s="78">
        <v>174</v>
      </c>
      <c r="AY20" s="78"/>
      <c r="AZ20" s="78"/>
      <c r="BA20" s="78" t="s">
        <v>81</v>
      </c>
      <c r="BB20" s="78"/>
      <c r="BC20" s="78"/>
      <c r="BD20" s="78" t="s">
        <v>81</v>
      </c>
      <c r="BE20" s="78"/>
      <c r="BF20" s="78"/>
      <c r="BG20" s="185" t="s">
        <v>97</v>
      </c>
      <c r="BH20" s="185"/>
      <c r="BI20" s="185"/>
      <c r="BJ20" s="79"/>
      <c r="BK20" s="79"/>
      <c r="BL20" s="79"/>
      <c r="BM20" s="79"/>
      <c r="BN20" s="79"/>
      <c r="BO20" s="79"/>
      <c r="BP20" s="79"/>
      <c r="BQ20" s="79"/>
      <c r="BR20" s="79"/>
      <c r="BS20" s="79"/>
      <c r="BT20" s="79"/>
      <c r="BU20" s="79"/>
    </row>
    <row r="21" spans="1:76" ht="408.75" customHeight="1" x14ac:dyDescent="0.25">
      <c r="A21" s="79" t="s">
        <v>411</v>
      </c>
      <c r="B21" s="79"/>
      <c r="C21" s="79"/>
      <c r="D21" s="79" t="s">
        <v>413</v>
      </c>
      <c r="E21" s="78"/>
      <c r="F21" s="78"/>
      <c r="G21" s="78" t="s">
        <v>410</v>
      </c>
      <c r="H21" s="78"/>
      <c r="I21" s="78"/>
      <c r="J21" s="78"/>
      <c r="K21" s="78"/>
      <c r="L21" s="78"/>
      <c r="M21" s="78"/>
      <c r="N21" s="78"/>
      <c r="O21" s="78"/>
      <c r="P21" s="78"/>
      <c r="Q21" s="143">
        <v>44659</v>
      </c>
      <c r="R21" s="78"/>
      <c r="S21" s="78"/>
      <c r="T21" s="143" t="s">
        <v>169</v>
      </c>
      <c r="U21" s="78"/>
      <c r="V21" s="78"/>
      <c r="W21" s="79" t="s">
        <v>412</v>
      </c>
      <c r="X21" s="79"/>
      <c r="Y21" s="79"/>
      <c r="Z21" s="79"/>
      <c r="AA21" s="79"/>
      <c r="AB21" s="79"/>
      <c r="AC21" s="79"/>
      <c r="AD21" s="79"/>
      <c r="AE21" s="79"/>
      <c r="AF21" s="79"/>
      <c r="AG21" s="79"/>
      <c r="AH21" s="79"/>
      <c r="AI21" s="78" t="s">
        <v>97</v>
      </c>
      <c r="AJ21" s="78"/>
      <c r="AK21" s="78"/>
      <c r="AL21" s="78" t="s">
        <v>40</v>
      </c>
      <c r="AM21" s="78"/>
      <c r="AN21" s="78"/>
      <c r="AO21" s="78" t="s">
        <v>102</v>
      </c>
      <c r="AP21" s="78"/>
      <c r="AQ21" s="78"/>
      <c r="AR21" s="78" t="s">
        <v>102</v>
      </c>
      <c r="AS21" s="78"/>
      <c r="AT21" s="78"/>
      <c r="AU21" s="78">
        <v>142.16</v>
      </c>
      <c r="AV21" s="78"/>
      <c r="AW21" s="78"/>
      <c r="AX21" s="78">
        <v>179</v>
      </c>
      <c r="AY21" s="78"/>
      <c r="AZ21" s="78"/>
      <c r="BA21" s="78" t="s">
        <v>81</v>
      </c>
      <c r="BB21" s="78"/>
      <c r="BC21" s="78"/>
      <c r="BD21" s="78" t="s">
        <v>81</v>
      </c>
      <c r="BE21" s="78"/>
      <c r="BF21" s="78"/>
      <c r="BG21" s="185" t="s">
        <v>99</v>
      </c>
      <c r="BH21" s="185"/>
      <c r="BI21" s="185"/>
      <c r="BJ21" s="79" t="s">
        <v>453</v>
      </c>
      <c r="BK21" s="79"/>
      <c r="BL21" s="79"/>
      <c r="BM21" s="79"/>
      <c r="BN21" s="79"/>
      <c r="BO21" s="79"/>
      <c r="BP21" s="79"/>
      <c r="BQ21" s="79"/>
      <c r="BR21" s="79"/>
      <c r="BS21" s="79"/>
      <c r="BT21" s="79"/>
      <c r="BU21" s="79"/>
    </row>
    <row r="22" spans="1:76" x14ac:dyDescent="0.25">
      <c r="AR22" s="138" t="s">
        <v>61</v>
      </c>
      <c r="AS22" s="138"/>
      <c r="AT22" s="138"/>
      <c r="AU22" s="139">
        <f>+AU20+AU19</f>
        <v>470.86</v>
      </c>
      <c r="AV22" s="139"/>
      <c r="AW22" s="139"/>
      <c r="BG22" s="41" t="s">
        <v>99</v>
      </c>
      <c r="BH22" s="40"/>
      <c r="BI22" s="40"/>
    </row>
    <row r="23" spans="1:76" x14ac:dyDescent="0.25">
      <c r="AR23" s="1"/>
      <c r="AS23" s="1"/>
      <c r="AT23" s="1"/>
      <c r="AU23" s="3"/>
      <c r="AV23" s="3"/>
      <c r="AW23" s="3"/>
    </row>
    <row r="24" spans="1:76" x14ac:dyDescent="0.25">
      <c r="A24" s="5" t="s">
        <v>62</v>
      </c>
      <c r="AR24" s="1"/>
      <c r="AS24" s="1"/>
      <c r="AT24" s="1"/>
      <c r="AU24" s="3"/>
      <c r="AV24" s="3"/>
      <c r="AW24" s="3"/>
    </row>
    <row r="25" spans="1:76" x14ac:dyDescent="0.25">
      <c r="AR25" s="1"/>
      <c r="AS25" s="1"/>
      <c r="AT25" s="1"/>
      <c r="AU25" s="3"/>
      <c r="AV25" s="3"/>
      <c r="AW25" s="3"/>
    </row>
    <row r="26" spans="1:76" s="5" customFormat="1" ht="15" customHeight="1" x14ac:dyDescent="0.25">
      <c r="A26" s="128" t="s">
        <v>204</v>
      </c>
      <c r="B26" s="129"/>
      <c r="C26" s="129"/>
      <c r="D26" s="129"/>
      <c r="E26" s="129"/>
      <c r="F26" s="129"/>
      <c r="G26" s="129"/>
      <c r="H26" s="129"/>
      <c r="I26" s="129"/>
      <c r="J26" s="129"/>
      <c r="K26" s="129"/>
      <c r="L26" s="129"/>
      <c r="M26" s="129"/>
      <c r="N26" s="129"/>
      <c r="O26" s="129"/>
      <c r="P26" s="129"/>
      <c r="Q26" s="129"/>
      <c r="R26" s="129"/>
      <c r="S26" s="129"/>
      <c r="T26" s="129"/>
      <c r="U26" s="129"/>
      <c r="V26" s="129"/>
      <c r="W26" s="129"/>
      <c r="X26" s="129"/>
      <c r="Y26" s="129"/>
      <c r="Z26" s="129"/>
      <c r="AA26" s="129"/>
      <c r="AB26" s="129"/>
      <c r="AC26" s="129"/>
      <c r="AD26" s="129"/>
      <c r="AE26" s="129"/>
      <c r="AF26" s="129"/>
      <c r="AG26" s="129"/>
      <c r="AH26" s="129"/>
      <c r="AI26" s="129"/>
      <c r="AJ26" s="129"/>
      <c r="AK26" s="129"/>
      <c r="AL26" s="129"/>
      <c r="AM26" s="129"/>
      <c r="AN26" s="129"/>
      <c r="AO26" s="129"/>
      <c r="AP26" s="129"/>
      <c r="AQ26" s="129"/>
      <c r="AR26" s="129"/>
      <c r="AS26" s="129"/>
      <c r="AT26" s="129"/>
      <c r="AU26" s="129"/>
      <c r="AV26" s="129"/>
      <c r="AW26" s="129"/>
      <c r="AX26" s="129"/>
      <c r="AY26" s="129"/>
      <c r="AZ26" s="129"/>
      <c r="BA26" s="129"/>
      <c r="BB26" s="129"/>
      <c r="BC26" s="129"/>
      <c r="BD26" s="129"/>
      <c r="BE26" s="129"/>
      <c r="BF26" s="129"/>
      <c r="BG26" s="129"/>
      <c r="BH26" s="129"/>
      <c r="BI26" s="129"/>
      <c r="BJ26" s="129"/>
      <c r="BK26" s="129"/>
      <c r="BL26" s="129"/>
      <c r="BM26" s="129"/>
      <c r="BN26" s="129"/>
      <c r="BO26" s="129"/>
      <c r="BP26" s="129"/>
      <c r="BQ26" s="129"/>
      <c r="BR26" s="129"/>
      <c r="BS26" s="129"/>
      <c r="BT26" s="129"/>
      <c r="BU26" s="129"/>
    </row>
    <row r="27" spans="1:76" s="17" customFormat="1" ht="89.25" customHeight="1" x14ac:dyDescent="0.25">
      <c r="A27" s="186" t="s">
        <v>64</v>
      </c>
      <c r="B27" s="187"/>
      <c r="C27" s="187"/>
      <c r="D27" s="187"/>
      <c r="E27" s="187"/>
      <c r="F27" s="188"/>
      <c r="G27" s="189" t="s">
        <v>65</v>
      </c>
      <c r="H27" s="189"/>
      <c r="I27" s="189"/>
      <c r="J27" s="189" t="s">
        <v>66</v>
      </c>
      <c r="K27" s="189"/>
      <c r="L27" s="189"/>
      <c r="M27" s="186" t="s">
        <v>67</v>
      </c>
      <c r="N27" s="187"/>
      <c r="O27" s="187"/>
      <c r="P27" s="188"/>
      <c r="Q27" s="189" t="s">
        <v>68</v>
      </c>
      <c r="R27" s="189"/>
      <c r="S27" s="189"/>
      <c r="T27" s="190" t="s">
        <v>69</v>
      </c>
      <c r="U27" s="191"/>
      <c r="V27" s="191"/>
      <c r="W27" s="191"/>
      <c r="X27" s="192"/>
      <c r="Y27" s="190" t="s">
        <v>70</v>
      </c>
      <c r="Z27" s="191"/>
      <c r="AA27" s="191"/>
      <c r="AB27" s="191"/>
      <c r="AC27" s="192"/>
      <c r="AD27" s="190" t="s">
        <v>71</v>
      </c>
      <c r="AE27" s="191"/>
      <c r="AF27" s="191"/>
      <c r="AG27" s="191"/>
      <c r="AH27" s="192"/>
      <c r="AI27" s="193" t="s">
        <v>72</v>
      </c>
      <c r="AJ27" s="193"/>
      <c r="AK27" s="193"/>
      <c r="AL27" s="193"/>
      <c r="AM27" s="193"/>
      <c r="AN27" s="190" t="s">
        <v>73</v>
      </c>
      <c r="AO27" s="191"/>
      <c r="AP27" s="191"/>
      <c r="AQ27" s="191"/>
      <c r="AR27" s="192"/>
      <c r="AS27" s="190" t="s">
        <v>192</v>
      </c>
      <c r="AT27" s="191"/>
      <c r="AU27" s="192"/>
      <c r="AV27" s="190" t="s">
        <v>74</v>
      </c>
      <c r="AW27" s="191"/>
      <c r="AX27" s="192"/>
      <c r="AY27" s="197" t="s">
        <v>75</v>
      </c>
      <c r="AZ27" s="197"/>
      <c r="BA27" s="197"/>
      <c r="BB27" s="190" t="s">
        <v>76</v>
      </c>
      <c r="BC27" s="192"/>
      <c r="BD27" s="195" t="s">
        <v>47</v>
      </c>
      <c r="BE27" s="193"/>
      <c r="BF27" s="193"/>
      <c r="BG27" s="193" t="s">
        <v>48</v>
      </c>
      <c r="BH27" s="193"/>
      <c r="BI27" s="193"/>
      <c r="BJ27" s="37" t="s">
        <v>77</v>
      </c>
      <c r="BK27" s="37" t="s">
        <v>78</v>
      </c>
      <c r="BL27" s="37" t="s">
        <v>79</v>
      </c>
      <c r="BM27" s="194" t="s">
        <v>80</v>
      </c>
      <c r="BN27" s="195"/>
      <c r="BO27" s="196" t="s">
        <v>58</v>
      </c>
      <c r="BP27" s="196"/>
      <c r="BQ27" s="196"/>
      <c r="BR27" s="189" t="s">
        <v>59</v>
      </c>
      <c r="BS27" s="189"/>
      <c r="BT27" s="189"/>
      <c r="BU27" s="189"/>
      <c r="BV27" s="189"/>
      <c r="BW27" s="189"/>
      <c r="BX27" s="189"/>
    </row>
    <row r="28" spans="1:76" ht="31.5" customHeight="1" x14ac:dyDescent="0.25">
      <c r="A28" s="78" t="s">
        <v>414</v>
      </c>
      <c r="B28" s="78"/>
      <c r="C28" s="78"/>
      <c r="D28" s="78"/>
      <c r="E28" s="78"/>
      <c r="F28" s="78"/>
      <c r="G28" s="78" t="s">
        <v>81</v>
      </c>
      <c r="H28" s="78"/>
      <c r="I28" s="78"/>
      <c r="J28" s="78" t="s">
        <v>81</v>
      </c>
      <c r="K28" s="78"/>
      <c r="L28" s="78"/>
      <c r="M28" s="79" t="s">
        <v>415</v>
      </c>
      <c r="N28" s="79"/>
      <c r="O28" s="79"/>
      <c r="P28" s="79"/>
      <c r="Q28" s="143">
        <v>35993</v>
      </c>
      <c r="R28" s="143"/>
      <c r="S28" s="143"/>
      <c r="T28" s="78" t="s">
        <v>416</v>
      </c>
      <c r="U28" s="78"/>
      <c r="V28" s="78"/>
      <c r="W28" s="78"/>
      <c r="X28" s="78"/>
      <c r="Y28" s="78" t="s">
        <v>102</v>
      </c>
      <c r="Z28" s="78"/>
      <c r="AA28" s="78"/>
      <c r="AB28" s="78"/>
      <c r="AC28" s="78"/>
      <c r="AD28" s="78" t="s">
        <v>81</v>
      </c>
      <c r="AE28" s="78"/>
      <c r="AF28" s="78"/>
      <c r="AG28" s="78"/>
      <c r="AH28" s="78"/>
      <c r="AI28" s="79" t="s">
        <v>417</v>
      </c>
      <c r="AJ28" s="79"/>
      <c r="AK28" s="79"/>
      <c r="AL28" s="79"/>
      <c r="AM28" s="79"/>
      <c r="AN28" s="78" t="s">
        <v>81</v>
      </c>
      <c r="AO28" s="78"/>
      <c r="AP28" s="78"/>
      <c r="AQ28" s="78"/>
      <c r="AR28" s="78"/>
      <c r="AS28" s="78" t="s">
        <v>81</v>
      </c>
      <c r="AT28" s="78"/>
      <c r="AU28" s="78"/>
      <c r="AV28" s="78" t="s">
        <v>40</v>
      </c>
      <c r="AW28" s="78"/>
      <c r="AX28" s="78"/>
      <c r="AY28" s="78" t="s">
        <v>102</v>
      </c>
      <c r="AZ28" s="78"/>
      <c r="BA28" s="78"/>
      <c r="BB28" s="78" t="s">
        <v>81</v>
      </c>
      <c r="BC28" s="78"/>
      <c r="BD28" s="143">
        <v>39984</v>
      </c>
      <c r="BE28" s="78"/>
      <c r="BF28" s="78"/>
      <c r="BG28" s="143">
        <v>41490</v>
      </c>
      <c r="BH28" s="78"/>
      <c r="BI28" s="78"/>
      <c r="BJ28" s="36">
        <f>DATEDIF(BD28,BG28,"Y")</f>
        <v>4</v>
      </c>
      <c r="BK28" s="36">
        <f>DATEDIF(BD28,BG28,"YM")</f>
        <v>1</v>
      </c>
      <c r="BL28" s="36">
        <f>DATEDIF(BD28,BG28,"MD")</f>
        <v>15</v>
      </c>
      <c r="BM28" s="117"/>
      <c r="BN28" s="117"/>
      <c r="BO28" s="185" t="s">
        <v>97</v>
      </c>
      <c r="BP28" s="185"/>
      <c r="BQ28" s="185"/>
      <c r="BR28" s="163"/>
      <c r="BS28" s="244"/>
      <c r="BT28" s="244"/>
      <c r="BU28" s="244"/>
      <c r="BV28" s="244"/>
      <c r="BW28" s="244"/>
      <c r="BX28" s="245"/>
    </row>
    <row r="29" spans="1:76" x14ac:dyDescent="0.25">
      <c r="BJ29" s="39">
        <f>SUM(BJ28:BJ28)</f>
        <v>4</v>
      </c>
      <c r="BK29" s="39">
        <f>SUM(BK28:BK28)</f>
        <v>1</v>
      </c>
      <c r="BL29" s="39">
        <f>SUM(BL28:BL28)</f>
        <v>15</v>
      </c>
      <c r="BO29" s="43" t="s">
        <v>97</v>
      </c>
      <c r="BP29" s="43"/>
      <c r="BQ29" s="43"/>
    </row>
    <row r="30" spans="1:76" x14ac:dyDescent="0.25">
      <c r="A30" s="5" t="s">
        <v>83</v>
      </c>
      <c r="BJ30" s="38">
        <f>+BJ29*12</f>
        <v>48</v>
      </c>
      <c r="BK30" s="38">
        <f>+BK29</f>
        <v>1</v>
      </c>
      <c r="BL30" s="38">
        <f>+BL29/30</f>
        <v>0.5</v>
      </c>
    </row>
    <row r="31" spans="1:76" x14ac:dyDescent="0.25">
      <c r="BJ31" s="38">
        <f>+BJ30+BK30+BL30</f>
        <v>49.5</v>
      </c>
      <c r="BK31" s="87" t="s">
        <v>295</v>
      </c>
      <c r="BL31" s="89"/>
    </row>
    <row r="32" spans="1:76" s="5" customFormat="1" ht="15" customHeight="1" x14ac:dyDescent="0.25">
      <c r="A32" s="99" t="s">
        <v>84</v>
      </c>
      <c r="B32" s="99"/>
      <c r="C32" s="99"/>
      <c r="D32" s="99"/>
      <c r="E32" s="99"/>
      <c r="F32" s="99"/>
      <c r="G32" s="99"/>
      <c r="H32" s="99"/>
      <c r="I32" s="99"/>
      <c r="J32" s="99"/>
      <c r="K32" s="99"/>
      <c r="L32" s="99"/>
      <c r="M32" s="99"/>
      <c r="N32" s="99"/>
      <c r="O32" s="99"/>
      <c r="P32" s="99"/>
      <c r="Q32" s="99"/>
      <c r="R32" s="99"/>
      <c r="S32" s="99"/>
      <c r="T32" s="99"/>
      <c r="U32" s="99"/>
      <c r="V32" s="99"/>
      <c r="W32" s="99"/>
      <c r="X32" s="99"/>
      <c r="Y32" s="99"/>
      <c r="Z32" s="99"/>
      <c r="AA32" s="99"/>
      <c r="AB32" s="99"/>
      <c r="AC32" s="99"/>
      <c r="AD32" s="99"/>
      <c r="AE32" s="99"/>
      <c r="AF32" s="99"/>
      <c r="AG32" s="99"/>
      <c r="AH32" s="99"/>
      <c r="AI32" s="99"/>
      <c r="AJ32" s="99"/>
      <c r="AK32" s="99"/>
      <c r="AL32" s="99"/>
      <c r="AM32" s="99"/>
      <c r="AN32" s="99"/>
      <c r="AO32" s="23"/>
      <c r="AP32" s="23"/>
      <c r="AQ32" s="23"/>
      <c r="AR32" s="23"/>
      <c r="AS32" s="23"/>
      <c r="AT32" s="23"/>
      <c r="AU32" s="23"/>
      <c r="AV32" s="23"/>
      <c r="AW32" s="23"/>
      <c r="AX32" s="23"/>
      <c r="AY32" s="23"/>
      <c r="AZ32" s="23"/>
      <c r="BA32" s="23"/>
      <c r="BB32" s="23"/>
      <c r="BC32" s="23"/>
      <c r="BD32" s="23"/>
      <c r="BE32" s="23"/>
      <c r="BF32" s="23"/>
      <c r="BG32" s="23"/>
      <c r="BH32" s="23"/>
      <c r="BI32" s="23"/>
      <c r="BJ32" s="23"/>
      <c r="BK32" s="23"/>
      <c r="BL32" s="23"/>
      <c r="BM32" s="23"/>
      <c r="BN32" s="23"/>
      <c r="BO32" s="23"/>
      <c r="BP32" s="23"/>
    </row>
    <row r="33" spans="1:70" s="5" customFormat="1" ht="28.5" customHeight="1" x14ac:dyDescent="0.25">
      <c r="A33" s="92" t="s">
        <v>19</v>
      </c>
      <c r="B33" s="92"/>
      <c r="C33" s="92"/>
      <c r="D33" s="92"/>
      <c r="E33" s="92"/>
      <c r="F33" s="92"/>
      <c r="G33" s="92" t="s">
        <v>85</v>
      </c>
      <c r="H33" s="92"/>
      <c r="I33" s="92"/>
      <c r="J33" s="92"/>
      <c r="K33" s="92"/>
      <c r="L33" s="92"/>
      <c r="M33" s="92" t="s">
        <v>86</v>
      </c>
      <c r="N33" s="92"/>
      <c r="O33" s="92"/>
      <c r="P33" s="92"/>
      <c r="Q33" s="92" t="s">
        <v>87</v>
      </c>
      <c r="R33" s="92"/>
      <c r="S33" s="92"/>
      <c r="T33" s="92"/>
      <c r="U33" s="92" t="s">
        <v>88</v>
      </c>
      <c r="V33" s="92"/>
      <c r="W33" s="92"/>
      <c r="X33" s="92"/>
      <c r="Y33" s="92" t="s">
        <v>89</v>
      </c>
      <c r="Z33" s="92"/>
      <c r="AA33" s="92"/>
      <c r="AB33" s="92" t="s">
        <v>90</v>
      </c>
      <c r="AC33" s="92"/>
      <c r="AD33" s="92"/>
      <c r="AE33" s="96" t="s">
        <v>58</v>
      </c>
      <c r="AF33" s="96"/>
      <c r="AG33" s="96"/>
      <c r="AH33" s="96" t="s">
        <v>59</v>
      </c>
      <c r="AI33" s="96"/>
      <c r="AJ33" s="96"/>
      <c r="AK33" s="96"/>
      <c r="AL33" s="96"/>
      <c r="AM33" s="96"/>
      <c r="AN33" s="96"/>
      <c r="AO33" s="19"/>
      <c r="AP33" s="20"/>
      <c r="AQ33" s="20"/>
      <c r="AR33" s="20"/>
      <c r="AS33" s="20"/>
      <c r="AT33" s="20"/>
      <c r="AU33" s="20"/>
      <c r="AV33" s="20"/>
      <c r="AW33" s="19"/>
      <c r="AX33" s="19"/>
      <c r="AY33" s="19"/>
      <c r="AZ33" s="19"/>
      <c r="BA33" s="19"/>
      <c r="BB33" s="19"/>
      <c r="BC33" s="19"/>
      <c r="BD33" s="19"/>
      <c r="BE33" s="19"/>
      <c r="BF33" s="77"/>
      <c r="BG33" s="77"/>
      <c r="BH33" s="77"/>
      <c r="BI33" s="77"/>
      <c r="BJ33" s="77"/>
      <c r="BK33" s="77"/>
      <c r="BL33" s="77"/>
      <c r="BM33" s="77"/>
      <c r="BN33" s="77"/>
      <c r="BO33" s="77"/>
      <c r="BP33" s="77"/>
      <c r="BQ33" s="77"/>
      <c r="BR33" s="77"/>
    </row>
    <row r="34" spans="1:70" ht="51" customHeight="1" x14ac:dyDescent="0.25">
      <c r="A34" s="78" t="s">
        <v>91</v>
      </c>
      <c r="B34" s="78"/>
      <c r="C34" s="78"/>
      <c r="D34" s="78"/>
      <c r="E34" s="78"/>
      <c r="F34" s="78"/>
      <c r="G34" s="79" t="s">
        <v>98</v>
      </c>
      <c r="H34" s="79"/>
      <c r="I34" s="79"/>
      <c r="J34" s="79"/>
      <c r="K34" s="79"/>
      <c r="L34" s="79"/>
      <c r="M34" s="79" t="s">
        <v>315</v>
      </c>
      <c r="N34" s="79"/>
      <c r="O34" s="79"/>
      <c r="P34" s="79"/>
      <c r="Q34" s="80">
        <v>45506</v>
      </c>
      <c r="R34" s="79"/>
      <c r="S34" s="79"/>
      <c r="T34" s="79"/>
      <c r="U34" s="78" t="s">
        <v>89</v>
      </c>
      <c r="V34" s="78"/>
      <c r="W34" s="78"/>
      <c r="X34" s="78"/>
      <c r="Y34" s="81" t="s">
        <v>81</v>
      </c>
      <c r="Z34" s="82"/>
      <c r="AA34" s="83"/>
      <c r="AB34" s="81" t="s">
        <v>81</v>
      </c>
      <c r="AC34" s="82"/>
      <c r="AD34" s="83"/>
      <c r="AE34" s="204" t="s">
        <v>97</v>
      </c>
      <c r="AF34" s="204"/>
      <c r="AG34" s="204"/>
      <c r="AH34" s="176"/>
      <c r="AI34" s="177"/>
      <c r="AJ34" s="177"/>
      <c r="AK34" s="177"/>
      <c r="AL34" s="177"/>
      <c r="AM34" s="177"/>
      <c r="AN34" s="178"/>
    </row>
    <row r="35" spans="1:70" x14ac:dyDescent="0.25">
      <c r="AE35" s="44" t="str">
        <f>+AE34</f>
        <v>SI CUMPLE</v>
      </c>
      <c r="AF35" s="45"/>
      <c r="AG35" s="45"/>
    </row>
    <row r="37" spans="1:70" x14ac:dyDescent="0.25">
      <c r="A37" s="5" t="s">
        <v>92</v>
      </c>
    </row>
    <row r="39" spans="1:70" s="5" customFormat="1" ht="15" customHeight="1" x14ac:dyDescent="0.25">
      <c r="A39" s="90" t="s">
        <v>93</v>
      </c>
      <c r="B39" s="91"/>
      <c r="C39" s="91"/>
      <c r="D39" s="91"/>
      <c r="E39" s="91"/>
      <c r="F39" s="91"/>
      <c r="G39" s="91"/>
      <c r="H39" s="91"/>
      <c r="I39" s="91"/>
      <c r="J39" s="91"/>
      <c r="K39" s="91"/>
      <c r="L39" s="91"/>
      <c r="M39" s="91"/>
      <c r="N39" s="91"/>
      <c r="O39" s="91"/>
      <c r="P39" s="91"/>
      <c r="Q39" s="91"/>
      <c r="R39" s="91"/>
      <c r="S39" s="91"/>
      <c r="T39" s="91"/>
      <c r="U39" s="91"/>
      <c r="V39" s="91"/>
      <c r="W39" s="91"/>
      <c r="X39" s="91"/>
      <c r="Y39" s="91"/>
      <c r="Z39" s="91"/>
      <c r="AA39" s="91"/>
      <c r="AB39" s="91"/>
      <c r="AC39" s="23"/>
      <c r="AD39" s="23"/>
      <c r="AE39" s="23"/>
      <c r="AF39" s="23"/>
      <c r="AG39" s="23"/>
      <c r="AH39" s="23"/>
      <c r="AI39" s="23"/>
      <c r="AJ39" s="23"/>
      <c r="AK39" s="23"/>
      <c r="AL39" s="23"/>
    </row>
    <row r="40" spans="1:70" ht="29.25" customHeight="1" x14ac:dyDescent="0.25">
      <c r="A40" s="92" t="s">
        <v>94</v>
      </c>
      <c r="B40" s="92"/>
      <c r="C40" s="92"/>
      <c r="D40" s="92"/>
      <c r="E40" s="92"/>
      <c r="F40" s="92"/>
      <c r="G40" s="93" t="s">
        <v>90</v>
      </c>
      <c r="H40" s="94"/>
      <c r="I40" s="95"/>
      <c r="J40" s="96" t="s">
        <v>58</v>
      </c>
      <c r="K40" s="96"/>
      <c r="L40" s="97"/>
      <c r="M40" s="92" t="s">
        <v>59</v>
      </c>
      <c r="N40" s="92"/>
      <c r="O40" s="92"/>
      <c r="P40" s="92"/>
      <c r="Q40" s="92"/>
      <c r="R40" s="92"/>
      <c r="S40" s="92"/>
      <c r="T40" s="92"/>
      <c r="U40" s="92"/>
      <c r="V40" s="92"/>
      <c r="W40" s="92"/>
      <c r="X40" s="92"/>
      <c r="Y40" s="92"/>
      <c r="Z40" s="92"/>
      <c r="AA40" s="92"/>
      <c r="AB40" s="92"/>
      <c r="AC40" s="98"/>
      <c r="AD40" s="98"/>
      <c r="AE40" s="98"/>
      <c r="AF40" s="98"/>
      <c r="AG40" s="98"/>
      <c r="AH40" s="98"/>
      <c r="AI40" s="98"/>
      <c r="AJ40" s="98"/>
      <c r="AK40" s="98"/>
      <c r="AL40" s="98"/>
    </row>
    <row r="41" spans="1:70" s="2" customFormat="1" ht="72.75" customHeight="1" x14ac:dyDescent="0.25">
      <c r="A41" s="79" t="s">
        <v>95</v>
      </c>
      <c r="B41" s="79"/>
      <c r="C41" s="79"/>
      <c r="D41" s="79"/>
      <c r="E41" s="79"/>
      <c r="F41" s="79"/>
      <c r="G41" s="78" t="s">
        <v>81</v>
      </c>
      <c r="H41" s="78"/>
      <c r="I41" s="78"/>
      <c r="J41" s="84" t="str">
        <f>+IF(G41="SI","SI CUMPLE","NO CUMPLE")</f>
        <v>SI CUMPLE</v>
      </c>
      <c r="K41" s="84"/>
      <c r="L41" s="84"/>
      <c r="M41" s="85" t="s">
        <v>96</v>
      </c>
      <c r="N41" s="85"/>
      <c r="O41" s="85"/>
      <c r="P41" s="85"/>
      <c r="Q41" s="85"/>
      <c r="R41" s="85"/>
      <c r="S41" s="85"/>
      <c r="T41" s="85"/>
      <c r="U41" s="85"/>
      <c r="V41" s="85"/>
      <c r="W41" s="85"/>
      <c r="X41" s="85"/>
      <c r="Y41" s="85"/>
      <c r="Z41" s="85"/>
      <c r="AA41" s="85"/>
      <c r="AB41" s="85"/>
      <c r="AC41" s="86"/>
      <c r="AD41" s="86"/>
      <c r="AE41" s="86"/>
      <c r="AF41" s="86"/>
      <c r="AG41" s="86"/>
      <c r="AH41" s="86"/>
      <c r="AI41" s="86"/>
      <c r="AJ41" s="86"/>
      <c r="AK41" s="86"/>
      <c r="AL41" s="86"/>
    </row>
    <row r="42" spans="1:70" x14ac:dyDescent="0.25">
      <c r="J42" s="44" t="str">
        <f>+J41</f>
        <v>SI CUMPLE</v>
      </c>
      <c r="K42" s="45"/>
      <c r="L42" s="45"/>
    </row>
  </sheetData>
  <mergeCells count="158">
    <mergeCell ref="A41:F41"/>
    <mergeCell ref="G41:I41"/>
    <mergeCell ref="J41:L41"/>
    <mergeCell ref="M41:AB41"/>
    <mergeCell ref="AC41:AE41"/>
    <mergeCell ref="AF41:AL41"/>
    <mergeCell ref="AB34:AD34"/>
    <mergeCell ref="AE34:AG34"/>
    <mergeCell ref="AH34:AN34"/>
    <mergeCell ref="A39:AB39"/>
    <mergeCell ref="A40:F40"/>
    <mergeCell ref="G40:I40"/>
    <mergeCell ref="J40:L40"/>
    <mergeCell ref="M40:AB40"/>
    <mergeCell ref="AC40:AE40"/>
    <mergeCell ref="AF40:AL40"/>
    <mergeCell ref="BK31:BL31"/>
    <mergeCell ref="AE33:AG33"/>
    <mergeCell ref="AH33:AN33"/>
    <mergeCell ref="BF33:BH33"/>
    <mergeCell ref="BI33:BR33"/>
    <mergeCell ref="A34:F34"/>
    <mergeCell ref="G34:L34"/>
    <mergeCell ref="M34:P34"/>
    <mergeCell ref="Q34:T34"/>
    <mergeCell ref="U34:X34"/>
    <mergeCell ref="Y34:AA34"/>
    <mergeCell ref="AV28:AX28"/>
    <mergeCell ref="A32:AN32"/>
    <mergeCell ref="A33:F33"/>
    <mergeCell ref="G33:L33"/>
    <mergeCell ref="M33:P33"/>
    <mergeCell ref="Q33:T33"/>
    <mergeCell ref="U33:X33"/>
    <mergeCell ref="Y33:AA33"/>
    <mergeCell ref="AB33:AD33"/>
    <mergeCell ref="Y28:AC28"/>
    <mergeCell ref="AD28:AH28"/>
    <mergeCell ref="BM27:BN27"/>
    <mergeCell ref="BO27:BQ27"/>
    <mergeCell ref="BR27:BX27"/>
    <mergeCell ref="A28:F28"/>
    <mergeCell ref="G28:I28"/>
    <mergeCell ref="J28:L28"/>
    <mergeCell ref="M28:P28"/>
    <mergeCell ref="Q28:S28"/>
    <mergeCell ref="T28:X28"/>
    <mergeCell ref="AN27:AR27"/>
    <mergeCell ref="AS27:AU27"/>
    <mergeCell ref="AV27:AX27"/>
    <mergeCell ref="AY27:BA27"/>
    <mergeCell ref="BB27:BC27"/>
    <mergeCell ref="BD27:BF27"/>
    <mergeCell ref="BR28:BX28"/>
    <mergeCell ref="AY28:BA28"/>
    <mergeCell ref="BB28:BC28"/>
    <mergeCell ref="BD28:BF28"/>
    <mergeCell ref="BG28:BI28"/>
    <mergeCell ref="BM28:BN28"/>
    <mergeCell ref="AI28:AM28"/>
    <mergeCell ref="AN28:AR28"/>
    <mergeCell ref="AS28:AU28"/>
    <mergeCell ref="AX19:AZ19"/>
    <mergeCell ref="BA19:BC19"/>
    <mergeCell ref="BD19:BF19"/>
    <mergeCell ref="BG19:BI19"/>
    <mergeCell ref="BJ19:BU19"/>
    <mergeCell ref="AR22:AT22"/>
    <mergeCell ref="AU22:AW22"/>
    <mergeCell ref="W19:AH19"/>
    <mergeCell ref="AI19:AK19"/>
    <mergeCell ref="AL19:AN19"/>
    <mergeCell ref="AO19:AQ19"/>
    <mergeCell ref="AR19:AT19"/>
    <mergeCell ref="AU19:AW19"/>
    <mergeCell ref="AR20:AT20"/>
    <mergeCell ref="AU20:AW20"/>
    <mergeCell ref="AX20:AZ20"/>
    <mergeCell ref="BA20:BC20"/>
    <mergeCell ref="BD20:BF20"/>
    <mergeCell ref="BG20:BI20"/>
    <mergeCell ref="BJ20:BU20"/>
    <mergeCell ref="AR21:AT21"/>
    <mergeCell ref="AU21:AW21"/>
    <mergeCell ref="AX21:AZ21"/>
    <mergeCell ref="BA21:BC21"/>
    <mergeCell ref="A19:C19"/>
    <mergeCell ref="D19:F19"/>
    <mergeCell ref="G19:P19"/>
    <mergeCell ref="Q19:S19"/>
    <mergeCell ref="T19:V19"/>
    <mergeCell ref="W18:AH18"/>
    <mergeCell ref="AI18:AK18"/>
    <mergeCell ref="AL18:AN18"/>
    <mergeCell ref="AO18:AQ18"/>
    <mergeCell ref="A13:F13"/>
    <mergeCell ref="G13:T13"/>
    <mergeCell ref="G14:T14"/>
    <mergeCell ref="AV16:AX16"/>
    <mergeCell ref="A17:BU17"/>
    <mergeCell ref="A18:C18"/>
    <mergeCell ref="D18:F18"/>
    <mergeCell ref="G18:P18"/>
    <mergeCell ref="Q18:S18"/>
    <mergeCell ref="T18:V18"/>
    <mergeCell ref="AX18:AZ18"/>
    <mergeCell ref="BA18:BC18"/>
    <mergeCell ref="BD18:BF18"/>
    <mergeCell ref="BG18:BI18"/>
    <mergeCell ref="BJ18:BU18"/>
    <mergeCell ref="AR18:AT18"/>
    <mergeCell ref="AU18:AW18"/>
    <mergeCell ref="A10:F10"/>
    <mergeCell ref="G10:T10"/>
    <mergeCell ref="A11:F11"/>
    <mergeCell ref="G11:T11"/>
    <mergeCell ref="A12:F12"/>
    <mergeCell ref="G12:T12"/>
    <mergeCell ref="A2:B2"/>
    <mergeCell ref="C2:BU2"/>
    <mergeCell ref="A3:B3"/>
    <mergeCell ref="C3:BU3"/>
    <mergeCell ref="A4:B4"/>
    <mergeCell ref="A9:F9"/>
    <mergeCell ref="G9:T9"/>
    <mergeCell ref="A20:C20"/>
    <mergeCell ref="D20:F20"/>
    <mergeCell ref="G20:P20"/>
    <mergeCell ref="Q20:S20"/>
    <mergeCell ref="T20:V20"/>
    <mergeCell ref="W20:AH20"/>
    <mergeCell ref="AI20:AK20"/>
    <mergeCell ref="AL20:AN20"/>
    <mergeCell ref="AO20:AQ20"/>
    <mergeCell ref="BD21:BF21"/>
    <mergeCell ref="BG21:BI21"/>
    <mergeCell ref="BJ21:BU21"/>
    <mergeCell ref="BO28:BQ28"/>
    <mergeCell ref="A21:C21"/>
    <mergeCell ref="D21:F21"/>
    <mergeCell ref="G21:P21"/>
    <mergeCell ref="Q21:S21"/>
    <mergeCell ref="T21:V21"/>
    <mergeCell ref="W21:AH21"/>
    <mergeCell ref="AI21:AK21"/>
    <mergeCell ref="AL21:AN21"/>
    <mergeCell ref="AO21:AQ21"/>
    <mergeCell ref="A26:BU26"/>
    <mergeCell ref="A27:F27"/>
    <mergeCell ref="G27:I27"/>
    <mergeCell ref="J27:L27"/>
    <mergeCell ref="M27:P27"/>
    <mergeCell ref="Q27:S27"/>
    <mergeCell ref="T27:X27"/>
    <mergeCell ref="Y27:AC27"/>
    <mergeCell ref="AD27:AH27"/>
    <mergeCell ref="AI27:AM27"/>
    <mergeCell ref="BG27:BI27"/>
  </mergeCells>
  <conditionalFormatting sqref="J41:L42">
    <cfRule type="cellIs" dxfId="63" priority="3" operator="equal">
      <formula>"NO CUMPLE"</formula>
    </cfRule>
    <cfRule type="cellIs" dxfId="62" priority="4" operator="equal">
      <formula>"SI CUMPLE"</formula>
    </cfRule>
  </conditionalFormatting>
  <conditionalFormatting sqref="AE34:AG35">
    <cfRule type="cellIs" dxfId="61" priority="5" operator="equal">
      <formula>"NO CUMPLE"</formula>
    </cfRule>
    <cfRule type="cellIs" dxfId="60" priority="6" operator="equal">
      <formula>"SI CUMPLE"</formula>
    </cfRule>
  </conditionalFormatting>
  <conditionalFormatting sqref="AF41:AL41">
    <cfRule type="cellIs" dxfId="59" priority="1" operator="equal">
      <formula>"NO CUMPLE"</formula>
    </cfRule>
    <cfRule type="cellIs" dxfId="58" priority="2" operator="equal">
      <formula>"SI CUMPLE"</formula>
    </cfRule>
  </conditionalFormatting>
  <conditionalFormatting sqref="BG19:BG22">
    <cfRule type="cellIs" dxfId="57" priority="13" operator="equal">
      <formula>"SI CUMPLE"</formula>
    </cfRule>
    <cfRule type="cellIs" dxfId="56" priority="14" operator="equal">
      <formula>"NO CUMPLE"</formula>
    </cfRule>
  </conditionalFormatting>
  <conditionalFormatting sqref="BO28:BO29">
    <cfRule type="cellIs" dxfId="55" priority="11" operator="equal">
      <formula>"NO CUMPLE"</formula>
    </cfRule>
    <cfRule type="cellIs" dxfId="54" priority="12" operator="equal">
      <formula>"SI CUMPLE"</formula>
    </cfRule>
  </conditionalFormatting>
  <pageMargins left="0.7" right="0.7" top="0.75" bottom="0.75" header="0.3" footer="0.3"/>
  <pageSetup orientation="portrait" r:id="rId1"/>
  <extLst>
    <ext xmlns:x14="http://schemas.microsoft.com/office/spreadsheetml/2009/9/main" uri="{CCE6A557-97BC-4b89-ADB6-D9C93CAAB3DF}">
      <x14:dataValidations xmlns:xm="http://schemas.microsoft.com/office/excel/2006/main" count="5">
        <x14:dataValidation type="list" allowBlank="1" showInputMessage="1" showErrorMessage="1" xr:uid="{58681762-F7BE-4090-A6DF-DC98DAEB1B52}">
          <x14:formula1>
            <xm:f>'LISTA '!$G$1:$G$4</xm:f>
          </x14:formula1>
          <xm:sqref>G34:L34</xm:sqref>
        </x14:dataValidation>
        <x14:dataValidation type="list" allowBlank="1" showInputMessage="1" showErrorMessage="1" xr:uid="{DCB618F9-D33A-42BC-AB0A-BB8841DCE473}">
          <x14:formula1>
            <xm:f>'LISTA '!$E$1:$E$2</xm:f>
          </x14:formula1>
          <xm:sqref>A34:F34</xm:sqref>
        </x14:dataValidation>
        <x14:dataValidation type="list" allowBlank="1" showInputMessage="1" showErrorMessage="1" xr:uid="{74625C75-623E-475A-ACED-56F4647C271B}">
          <x14:formula1>
            <xm:f>'LISTA '!$C$1:$C$2</xm:f>
          </x14:formula1>
          <xm:sqref>G28 J28 AL19:AN21 Y34:AD34 AD28 G41:I41 AN28:AS28 BB28:BC28 G14 AV28 BA19:BF21</xm:sqref>
        </x14:dataValidation>
        <x14:dataValidation type="list" allowBlank="1" showInputMessage="1" showErrorMessage="1" xr:uid="{4025365F-FA86-443C-B71B-28EFB8F22E45}">
          <x14:formula1>
            <xm:f>'LISTA '!$C$1:$C$3</xm:f>
          </x14:formula1>
          <xm:sqref>Y28 G12:T12 AY28 AO19:AT21</xm:sqref>
        </x14:dataValidation>
        <x14:dataValidation type="list" allowBlank="1" showInputMessage="1" showErrorMessage="1" xr:uid="{4A573709-714A-4004-ABF8-F6C218CCFD3A}">
          <x14:formula1>
            <xm:f>'LISTA '!$A$1:$A$2</xm:f>
          </x14:formula1>
          <xm:sqref>AI19:AK21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5889FF-D3FD-4894-9579-131D71322A67}">
  <sheetPr>
    <tabColor theme="5"/>
  </sheetPr>
  <dimension ref="A2:BX43"/>
  <sheetViews>
    <sheetView showGridLines="0" topLeftCell="H29" zoomScale="55" zoomScaleNormal="55" workbookViewId="0">
      <selection activeCell="BZ28" sqref="BZ28"/>
    </sheetView>
  </sheetViews>
  <sheetFormatPr baseColWidth="10" defaultColWidth="5.7109375" defaultRowHeight="15" x14ac:dyDescent="0.25"/>
  <cols>
    <col min="10" max="10" width="12.42578125" customWidth="1"/>
    <col min="31" max="31" width="14.42578125" customWidth="1"/>
    <col min="39" max="39" width="8.5703125" customWidth="1"/>
    <col min="40" max="40" width="48.5703125" customWidth="1"/>
    <col min="41" max="41" width="6.42578125" customWidth="1"/>
    <col min="42" max="42" width="7.85546875" customWidth="1"/>
    <col min="43" max="43" width="9" customWidth="1"/>
    <col min="44" max="44" width="7.85546875" customWidth="1"/>
    <col min="59" max="59" width="11.5703125" customWidth="1"/>
    <col min="67" max="67" width="12.7109375" customWidth="1"/>
    <col min="76" max="76" width="11.42578125" customWidth="1"/>
  </cols>
  <sheetData>
    <row r="2" spans="1:73" ht="32.25" customHeight="1" x14ac:dyDescent="0.25">
      <c r="A2" s="151" t="s">
        <v>21</v>
      </c>
      <c r="B2" s="151"/>
      <c r="C2" s="152" t="s">
        <v>22</v>
      </c>
      <c r="D2" s="152"/>
      <c r="E2" s="152"/>
      <c r="F2" s="152"/>
      <c r="G2" s="152"/>
      <c r="H2" s="152"/>
      <c r="I2" s="152"/>
      <c r="J2" s="152"/>
      <c r="K2" s="152"/>
      <c r="L2" s="152"/>
      <c r="M2" s="152"/>
      <c r="N2" s="152"/>
      <c r="O2" s="152"/>
      <c r="P2" s="152"/>
      <c r="Q2" s="152"/>
      <c r="R2" s="152"/>
      <c r="S2" s="152"/>
      <c r="T2" s="152"/>
      <c r="U2" s="152"/>
      <c r="V2" s="152"/>
      <c r="W2" s="152"/>
      <c r="X2" s="152"/>
      <c r="Y2" s="152"/>
      <c r="Z2" s="152"/>
      <c r="AA2" s="152"/>
      <c r="AB2" s="152"/>
      <c r="AC2" s="152"/>
      <c r="AD2" s="152"/>
      <c r="AE2" s="152"/>
      <c r="AF2" s="152"/>
      <c r="AG2" s="152"/>
      <c r="AH2" s="152"/>
      <c r="AI2" s="152"/>
      <c r="AJ2" s="152"/>
      <c r="AK2" s="152"/>
      <c r="AL2" s="152"/>
      <c r="AM2" s="152"/>
      <c r="AN2" s="152"/>
      <c r="AO2" s="152"/>
      <c r="AP2" s="152"/>
      <c r="AQ2" s="152"/>
      <c r="AR2" s="152"/>
      <c r="AS2" s="152"/>
      <c r="AT2" s="152"/>
      <c r="AU2" s="152"/>
      <c r="AV2" s="152"/>
      <c r="AW2" s="152"/>
      <c r="AX2" s="152"/>
      <c r="AY2" s="152"/>
      <c r="AZ2" s="152"/>
      <c r="BA2" s="152"/>
      <c r="BB2" s="152"/>
      <c r="BC2" s="152"/>
      <c r="BD2" s="152"/>
      <c r="BE2" s="152"/>
      <c r="BF2" s="152"/>
      <c r="BG2" s="152"/>
      <c r="BH2" s="152"/>
      <c r="BI2" s="152"/>
      <c r="BJ2" s="152"/>
      <c r="BK2" s="152"/>
      <c r="BL2" s="152"/>
      <c r="BM2" s="152"/>
      <c r="BN2" s="152"/>
      <c r="BO2" s="152"/>
      <c r="BP2" s="152"/>
      <c r="BQ2" s="152"/>
      <c r="BR2" s="152"/>
      <c r="BS2" s="152"/>
      <c r="BT2" s="152"/>
      <c r="BU2" s="152"/>
    </row>
    <row r="3" spans="1:73" x14ac:dyDescent="0.25">
      <c r="A3" s="153" t="s">
        <v>23</v>
      </c>
      <c r="B3" s="154"/>
      <c r="C3" s="155" t="s">
        <v>24</v>
      </c>
      <c r="D3" s="155"/>
      <c r="E3" s="155"/>
      <c r="F3" s="155"/>
      <c r="G3" s="155"/>
      <c r="H3" s="155"/>
      <c r="I3" s="155"/>
      <c r="J3" s="155"/>
      <c r="K3" s="155"/>
      <c r="L3" s="155"/>
      <c r="M3" s="155"/>
      <c r="N3" s="155"/>
      <c r="O3" s="155"/>
      <c r="P3" s="155"/>
      <c r="Q3" s="155"/>
      <c r="R3" s="155"/>
      <c r="S3" s="155"/>
      <c r="T3" s="155"/>
      <c r="U3" s="155"/>
      <c r="V3" s="155"/>
      <c r="W3" s="155"/>
      <c r="X3" s="155"/>
      <c r="Y3" s="155"/>
      <c r="Z3" s="155"/>
      <c r="AA3" s="155"/>
      <c r="AB3" s="155"/>
      <c r="AC3" s="155"/>
      <c r="AD3" s="155"/>
      <c r="AE3" s="155"/>
      <c r="AF3" s="155"/>
      <c r="AG3" s="155"/>
      <c r="AH3" s="155"/>
      <c r="AI3" s="155"/>
      <c r="AJ3" s="155"/>
      <c r="AK3" s="155"/>
      <c r="AL3" s="155"/>
      <c r="AM3" s="155"/>
      <c r="AN3" s="155"/>
      <c r="AO3" s="155"/>
      <c r="AP3" s="155"/>
      <c r="AQ3" s="155"/>
      <c r="AR3" s="155"/>
      <c r="AS3" s="155"/>
      <c r="AT3" s="155"/>
      <c r="AU3" s="155"/>
      <c r="AV3" s="155"/>
      <c r="AW3" s="155"/>
      <c r="AX3" s="155"/>
      <c r="AY3" s="155"/>
      <c r="AZ3" s="155"/>
      <c r="BA3" s="155"/>
      <c r="BB3" s="155"/>
      <c r="BC3" s="155"/>
      <c r="BD3" s="155"/>
      <c r="BE3" s="155"/>
      <c r="BF3" s="155"/>
      <c r="BG3" s="155"/>
      <c r="BH3" s="155"/>
      <c r="BI3" s="155"/>
      <c r="BJ3" s="155"/>
      <c r="BK3" s="155"/>
      <c r="BL3" s="155"/>
      <c r="BM3" s="155"/>
      <c r="BN3" s="155"/>
      <c r="BO3" s="155"/>
      <c r="BP3" s="155"/>
      <c r="BQ3" s="155"/>
      <c r="BR3" s="155"/>
      <c r="BS3" s="155"/>
      <c r="BT3" s="155"/>
      <c r="BU3" s="155"/>
    </row>
    <row r="4" spans="1:73" s="5" customFormat="1" x14ac:dyDescent="0.25">
      <c r="A4" s="153" t="s">
        <v>25</v>
      </c>
      <c r="B4" s="156"/>
      <c r="C4" s="24" t="s">
        <v>26</v>
      </c>
      <c r="D4" s="24"/>
      <c r="E4" s="24"/>
      <c r="F4" s="24"/>
      <c r="G4" s="24"/>
      <c r="H4" s="24"/>
      <c r="I4" s="24"/>
      <c r="J4" s="24"/>
      <c r="K4" s="24"/>
      <c r="L4" s="24"/>
      <c r="M4" s="24"/>
      <c r="N4" s="24"/>
      <c r="O4" s="24"/>
      <c r="P4" s="24"/>
      <c r="Q4" s="24"/>
      <c r="R4" s="24"/>
      <c r="S4" s="24" t="s">
        <v>27</v>
      </c>
      <c r="T4" s="24"/>
      <c r="U4" s="24"/>
      <c r="V4" s="24"/>
      <c r="W4" s="24"/>
      <c r="X4" s="24"/>
      <c r="Y4" s="24"/>
      <c r="Z4" s="24"/>
      <c r="AA4" s="24"/>
      <c r="AB4" s="24"/>
      <c r="AC4" s="24"/>
      <c r="AD4" s="24"/>
      <c r="AE4" s="24"/>
      <c r="AF4" s="24"/>
      <c r="AG4" s="24"/>
      <c r="AH4" s="24" t="s">
        <v>28</v>
      </c>
      <c r="AI4" s="24"/>
      <c r="AJ4" s="24"/>
      <c r="AK4" s="24"/>
      <c r="AL4" s="24"/>
      <c r="AM4" s="24"/>
      <c r="AN4" s="24"/>
      <c r="AO4" s="24"/>
      <c r="AP4" s="24"/>
      <c r="AQ4" s="24"/>
      <c r="AR4" s="24"/>
      <c r="AS4" s="24"/>
      <c r="AT4" s="24"/>
      <c r="AU4" s="24"/>
      <c r="AV4" s="24"/>
      <c r="AW4" s="24"/>
      <c r="AX4" s="24"/>
      <c r="AY4" s="24"/>
      <c r="AZ4" s="24"/>
      <c r="BA4" s="24"/>
      <c r="BB4" s="24"/>
      <c r="BC4" s="24"/>
      <c r="BD4" s="24"/>
      <c r="BE4" s="24"/>
      <c r="BF4" s="24"/>
      <c r="BG4" s="24"/>
      <c r="BH4" s="24"/>
      <c r="BI4" s="24"/>
      <c r="BJ4" s="24"/>
      <c r="BK4" s="24"/>
      <c r="BL4" s="24"/>
      <c r="BM4" s="24"/>
      <c r="BN4" s="24"/>
      <c r="BO4" s="24"/>
      <c r="BP4" s="24"/>
      <c r="BQ4" s="24"/>
      <c r="BR4" s="24"/>
      <c r="BS4" s="24"/>
      <c r="BT4" s="24"/>
      <c r="BU4" s="25"/>
    </row>
    <row r="5" spans="1:73" s="5" customFormat="1" x14ac:dyDescent="0.25">
      <c r="A5" s="26"/>
      <c r="C5" s="5" t="s">
        <v>29</v>
      </c>
      <c r="S5" s="5" t="s">
        <v>30</v>
      </c>
      <c r="AH5" s="5" t="s">
        <v>31</v>
      </c>
      <c r="BU5" s="27"/>
    </row>
    <row r="6" spans="1:73" s="5" customFormat="1" x14ac:dyDescent="0.25">
      <c r="A6" s="26"/>
      <c r="C6" s="5" t="s">
        <v>32</v>
      </c>
      <c r="S6" s="5" t="s">
        <v>33</v>
      </c>
      <c r="AH6" s="5" t="s">
        <v>34</v>
      </c>
      <c r="BU6" s="27"/>
    </row>
    <row r="7" spans="1:73" x14ac:dyDescent="0.25">
      <c r="A7" s="13"/>
      <c r="B7" s="6"/>
      <c r="C7" s="6"/>
      <c r="D7" s="6"/>
      <c r="E7" s="6"/>
      <c r="F7" s="6"/>
      <c r="G7" s="6"/>
      <c r="H7" s="6"/>
      <c r="I7" s="6"/>
      <c r="J7" s="6"/>
      <c r="K7" s="6"/>
      <c r="L7" s="6"/>
      <c r="M7" s="6"/>
      <c r="N7" s="6"/>
      <c r="O7" s="6"/>
      <c r="P7" s="6"/>
      <c r="Q7" s="6"/>
      <c r="R7" s="6"/>
      <c r="S7" s="6"/>
      <c r="T7" s="6"/>
      <c r="U7" s="6"/>
      <c r="V7" s="6"/>
      <c r="W7" s="6"/>
      <c r="X7" s="6"/>
      <c r="Y7" s="6"/>
      <c r="Z7" s="6"/>
      <c r="AA7" s="6"/>
      <c r="AB7" s="6"/>
      <c r="AC7" s="6"/>
      <c r="AD7" s="6"/>
      <c r="AE7" s="6"/>
      <c r="AF7" s="6"/>
      <c r="AG7" s="6"/>
      <c r="AH7" s="28" t="s">
        <v>35</v>
      </c>
      <c r="AI7" s="6"/>
      <c r="AJ7" s="6"/>
      <c r="AK7" s="6"/>
      <c r="AL7" s="6"/>
      <c r="AM7" s="6"/>
      <c r="AN7" s="6"/>
      <c r="AO7" s="6"/>
      <c r="AP7" s="6"/>
      <c r="AQ7" s="6"/>
      <c r="AR7" s="6"/>
      <c r="AS7" s="6"/>
      <c r="AT7" s="6"/>
      <c r="AU7" s="6"/>
      <c r="AV7" s="6"/>
      <c r="AW7" s="6"/>
      <c r="AX7" s="6"/>
      <c r="AY7" s="6"/>
      <c r="AZ7" s="6"/>
      <c r="BA7" s="6"/>
      <c r="BB7" s="6"/>
      <c r="BC7" s="6"/>
      <c r="BD7" s="6"/>
      <c r="BE7" s="6"/>
      <c r="BF7" s="6"/>
      <c r="BG7" s="6"/>
      <c r="BH7" s="6"/>
      <c r="BI7" s="6"/>
      <c r="BJ7" s="6"/>
      <c r="BK7" s="6"/>
      <c r="BL7" s="6"/>
      <c r="BM7" s="6"/>
      <c r="BN7" s="6"/>
      <c r="BO7" s="6"/>
      <c r="BP7" s="6"/>
      <c r="BQ7" s="6"/>
      <c r="BR7" s="6"/>
      <c r="BS7" s="6"/>
      <c r="BT7" s="6"/>
      <c r="BU7" s="14"/>
    </row>
    <row r="9" spans="1:73" x14ac:dyDescent="0.25">
      <c r="A9" s="145" t="s">
        <v>36</v>
      </c>
      <c r="B9" s="145"/>
      <c r="C9" s="145"/>
      <c r="D9" s="145"/>
      <c r="E9" s="145"/>
      <c r="F9" s="145"/>
      <c r="G9" s="157" t="s">
        <v>418</v>
      </c>
      <c r="H9" s="157"/>
      <c r="I9" s="157"/>
      <c r="J9" s="157"/>
      <c r="K9" s="157"/>
      <c r="L9" s="157"/>
      <c r="M9" s="157"/>
      <c r="N9" s="157"/>
      <c r="O9" s="157"/>
      <c r="P9" s="157"/>
      <c r="Q9" s="157"/>
      <c r="R9" s="157"/>
      <c r="S9" s="157"/>
      <c r="T9" s="157"/>
    </row>
    <row r="10" spans="1:73" x14ac:dyDescent="0.25">
      <c r="A10" s="145" t="s">
        <v>37</v>
      </c>
      <c r="B10" s="145"/>
      <c r="C10" s="145"/>
      <c r="D10" s="145"/>
      <c r="E10" s="145"/>
      <c r="F10" s="145"/>
      <c r="G10" s="117" t="s">
        <v>419</v>
      </c>
      <c r="H10" s="117"/>
      <c r="I10" s="117"/>
      <c r="J10" s="117"/>
      <c r="K10" s="117"/>
      <c r="L10" s="117"/>
      <c r="M10" s="117"/>
      <c r="N10" s="117"/>
      <c r="O10" s="117"/>
      <c r="P10" s="117"/>
      <c r="Q10" s="117"/>
      <c r="R10" s="117"/>
      <c r="S10" s="117"/>
      <c r="T10" s="117"/>
    </row>
    <row r="11" spans="1:73" x14ac:dyDescent="0.25">
      <c r="A11" s="145" t="s">
        <v>38</v>
      </c>
      <c r="B11" s="145"/>
      <c r="C11" s="145"/>
      <c r="D11" s="145"/>
      <c r="E11" s="145"/>
      <c r="F11" s="145"/>
      <c r="G11" s="149" t="s">
        <v>420</v>
      </c>
      <c r="H11" s="117"/>
      <c r="I11" s="117"/>
      <c r="J11" s="117"/>
      <c r="K11" s="117"/>
      <c r="L11" s="117"/>
      <c r="M11" s="117"/>
      <c r="N11" s="117"/>
      <c r="O11" s="117"/>
      <c r="P11" s="117"/>
      <c r="Q11" s="117"/>
      <c r="R11" s="117"/>
      <c r="S11" s="117"/>
      <c r="T11" s="117"/>
    </row>
    <row r="12" spans="1:73" ht="15.75" customHeight="1" x14ac:dyDescent="0.25">
      <c r="A12" s="145" t="s">
        <v>39</v>
      </c>
      <c r="B12" s="145"/>
      <c r="C12" s="145"/>
      <c r="D12" s="145"/>
      <c r="E12" s="145"/>
      <c r="F12" s="145"/>
      <c r="G12" s="150" t="s">
        <v>102</v>
      </c>
      <c r="H12" s="150"/>
      <c r="I12" s="150"/>
      <c r="J12" s="150"/>
      <c r="K12" s="150"/>
      <c r="L12" s="150"/>
      <c r="M12" s="150"/>
      <c r="N12" s="150"/>
      <c r="O12" s="150"/>
      <c r="P12" s="150"/>
      <c r="Q12" s="150"/>
      <c r="R12" s="150"/>
      <c r="S12" s="150"/>
      <c r="T12" s="150"/>
    </row>
    <row r="13" spans="1:73" x14ac:dyDescent="0.25">
      <c r="A13" s="145" t="s">
        <v>41</v>
      </c>
      <c r="B13" s="145"/>
      <c r="C13" s="145"/>
      <c r="D13" s="145"/>
      <c r="E13" s="145"/>
      <c r="F13" s="145"/>
      <c r="G13" s="146">
        <v>252.71</v>
      </c>
      <c r="H13" s="146"/>
      <c r="I13" s="146"/>
      <c r="J13" s="146"/>
      <c r="K13" s="146"/>
      <c r="L13" s="146"/>
      <c r="M13" s="146"/>
      <c r="N13" s="146"/>
      <c r="O13" s="146"/>
      <c r="P13" s="146"/>
      <c r="Q13" s="146"/>
      <c r="R13" s="146"/>
      <c r="S13" s="146"/>
      <c r="T13" s="146"/>
    </row>
    <row r="14" spans="1:73" ht="15.75" customHeight="1" x14ac:dyDescent="0.25">
      <c r="A14" s="4"/>
      <c r="B14" s="4"/>
      <c r="C14" s="4"/>
      <c r="D14" s="4"/>
      <c r="E14" s="4"/>
      <c r="F14" s="4"/>
      <c r="G14" s="147"/>
      <c r="H14" s="147"/>
      <c r="I14" s="147"/>
      <c r="J14" s="147"/>
      <c r="K14" s="147"/>
      <c r="L14" s="147"/>
      <c r="M14" s="147"/>
      <c r="N14" s="147"/>
      <c r="O14" s="147"/>
      <c r="P14" s="147"/>
      <c r="Q14" s="147"/>
      <c r="R14" s="147"/>
      <c r="S14" s="147"/>
      <c r="T14" s="147"/>
    </row>
    <row r="15" spans="1:73" x14ac:dyDescent="0.25">
      <c r="A15" s="5" t="s">
        <v>42</v>
      </c>
    </row>
    <row r="16" spans="1:73" x14ac:dyDescent="0.25">
      <c r="AV16" s="79"/>
      <c r="AW16" s="78"/>
      <c r="AX16" s="78"/>
    </row>
    <row r="17" spans="1:76" s="5" customFormat="1" ht="15" customHeight="1" x14ac:dyDescent="0.25">
      <c r="A17" s="90" t="s">
        <v>43</v>
      </c>
      <c r="B17" s="91"/>
      <c r="C17" s="91"/>
      <c r="D17" s="91"/>
      <c r="E17" s="91"/>
      <c r="F17" s="91"/>
      <c r="G17" s="91"/>
      <c r="H17" s="91"/>
      <c r="I17" s="91"/>
      <c r="J17" s="91"/>
      <c r="K17" s="91"/>
      <c r="L17" s="91"/>
      <c r="M17" s="91"/>
      <c r="N17" s="91"/>
      <c r="O17" s="91"/>
      <c r="P17" s="91"/>
      <c r="Q17" s="91"/>
      <c r="R17" s="91"/>
      <c r="S17" s="91"/>
      <c r="T17" s="91"/>
      <c r="U17" s="91"/>
      <c r="V17" s="91"/>
      <c r="W17" s="91"/>
      <c r="X17" s="91"/>
      <c r="Y17" s="91"/>
      <c r="Z17" s="91"/>
      <c r="AA17" s="91"/>
      <c r="AB17" s="91"/>
      <c r="AC17" s="91"/>
      <c r="AD17" s="91"/>
      <c r="AE17" s="91"/>
      <c r="AF17" s="91"/>
      <c r="AG17" s="91"/>
      <c r="AH17" s="91"/>
      <c r="AI17" s="91"/>
      <c r="AJ17" s="91"/>
      <c r="AK17" s="91"/>
      <c r="AL17" s="91"/>
      <c r="AM17" s="91"/>
      <c r="AN17" s="91"/>
      <c r="AO17" s="91"/>
      <c r="AP17" s="91"/>
      <c r="AQ17" s="91"/>
      <c r="AR17" s="91"/>
      <c r="AS17" s="91"/>
      <c r="AT17" s="91"/>
      <c r="AU17" s="91"/>
      <c r="AV17" s="91"/>
      <c r="AW17" s="91"/>
      <c r="AX17" s="91"/>
      <c r="AY17" s="91"/>
      <c r="AZ17" s="91"/>
      <c r="BA17" s="91"/>
      <c r="BB17" s="91"/>
      <c r="BC17" s="91"/>
      <c r="BD17" s="91"/>
      <c r="BE17" s="91"/>
      <c r="BF17" s="91"/>
      <c r="BG17" s="91"/>
      <c r="BH17" s="91"/>
      <c r="BI17" s="91"/>
      <c r="BJ17" s="91"/>
      <c r="BK17" s="91"/>
      <c r="BL17" s="91"/>
      <c r="BM17" s="91"/>
      <c r="BN17" s="91"/>
      <c r="BO17" s="91"/>
      <c r="BP17" s="91"/>
      <c r="BQ17" s="91"/>
      <c r="BR17" s="91"/>
      <c r="BS17" s="91"/>
      <c r="BT17" s="91"/>
      <c r="BU17" s="91"/>
    </row>
    <row r="18" spans="1:76" s="15" customFormat="1" ht="55.5" customHeight="1" x14ac:dyDescent="0.25">
      <c r="A18" s="93" t="s">
        <v>130</v>
      </c>
      <c r="B18" s="94"/>
      <c r="C18" s="95"/>
      <c r="D18" s="96" t="s">
        <v>45</v>
      </c>
      <c r="E18" s="96"/>
      <c r="F18" s="96"/>
      <c r="G18" s="96" t="s">
        <v>46</v>
      </c>
      <c r="H18" s="96"/>
      <c r="I18" s="96"/>
      <c r="J18" s="96"/>
      <c r="K18" s="96"/>
      <c r="L18" s="96"/>
      <c r="M18" s="96"/>
      <c r="N18" s="96"/>
      <c r="O18" s="96"/>
      <c r="P18" s="96"/>
      <c r="Q18" s="96" t="s">
        <v>47</v>
      </c>
      <c r="R18" s="96"/>
      <c r="S18" s="96"/>
      <c r="T18" s="96" t="s">
        <v>48</v>
      </c>
      <c r="U18" s="96"/>
      <c r="V18" s="96"/>
      <c r="W18" s="92" t="s">
        <v>329</v>
      </c>
      <c r="X18" s="92"/>
      <c r="Y18" s="92"/>
      <c r="Z18" s="92"/>
      <c r="AA18" s="92"/>
      <c r="AB18" s="92"/>
      <c r="AC18" s="92"/>
      <c r="AD18" s="92"/>
      <c r="AE18" s="92"/>
      <c r="AF18" s="92"/>
      <c r="AG18" s="92"/>
      <c r="AH18" s="92"/>
      <c r="AI18" s="92" t="s">
        <v>50</v>
      </c>
      <c r="AJ18" s="92"/>
      <c r="AK18" s="92"/>
      <c r="AL18" s="93" t="s">
        <v>51</v>
      </c>
      <c r="AM18" s="94"/>
      <c r="AN18" s="95"/>
      <c r="AO18" s="130" t="s">
        <v>52</v>
      </c>
      <c r="AP18" s="130"/>
      <c r="AQ18" s="130"/>
      <c r="AR18" s="130" t="s">
        <v>53</v>
      </c>
      <c r="AS18" s="130"/>
      <c r="AT18" s="130"/>
      <c r="AU18" s="130" t="s">
        <v>54</v>
      </c>
      <c r="AV18" s="130"/>
      <c r="AW18" s="130"/>
      <c r="AX18" s="130" t="s">
        <v>125</v>
      </c>
      <c r="AY18" s="130"/>
      <c r="AZ18" s="130"/>
      <c r="BA18" s="131" t="s">
        <v>56</v>
      </c>
      <c r="BB18" s="148"/>
      <c r="BC18" s="132"/>
      <c r="BD18" s="130" t="s">
        <v>57</v>
      </c>
      <c r="BE18" s="130"/>
      <c r="BF18" s="130"/>
      <c r="BG18" s="96" t="s">
        <v>58</v>
      </c>
      <c r="BH18" s="96"/>
      <c r="BI18" s="96"/>
      <c r="BJ18" s="96" t="s">
        <v>59</v>
      </c>
      <c r="BK18" s="96"/>
      <c r="BL18" s="96"/>
      <c r="BM18" s="96"/>
      <c r="BN18" s="96"/>
      <c r="BO18" s="96"/>
      <c r="BP18" s="96"/>
      <c r="BQ18" s="96"/>
      <c r="BR18" s="96"/>
      <c r="BS18" s="96"/>
      <c r="BT18" s="96"/>
      <c r="BU18" s="96"/>
    </row>
    <row r="19" spans="1:76" ht="168.75" customHeight="1" x14ac:dyDescent="0.25">
      <c r="A19" s="79" t="s">
        <v>421</v>
      </c>
      <c r="B19" s="79"/>
      <c r="C19" s="79"/>
      <c r="D19" s="79" t="s">
        <v>426</v>
      </c>
      <c r="E19" s="78"/>
      <c r="F19" s="78"/>
      <c r="G19" s="78" t="s">
        <v>423</v>
      </c>
      <c r="H19" s="78"/>
      <c r="I19" s="78"/>
      <c r="J19" s="78"/>
      <c r="K19" s="78"/>
      <c r="L19" s="78"/>
      <c r="M19" s="78"/>
      <c r="N19" s="78"/>
      <c r="O19" s="78"/>
      <c r="P19" s="78"/>
      <c r="Q19" s="143">
        <v>42576</v>
      </c>
      <c r="R19" s="78"/>
      <c r="S19" s="78"/>
      <c r="T19" s="143">
        <v>42668</v>
      </c>
      <c r="U19" s="78"/>
      <c r="V19" s="78"/>
      <c r="W19" s="79" t="s">
        <v>422</v>
      </c>
      <c r="X19" s="79"/>
      <c r="Y19" s="79"/>
      <c r="Z19" s="79"/>
      <c r="AA19" s="79"/>
      <c r="AB19" s="79"/>
      <c r="AC19" s="79"/>
      <c r="AD19" s="79"/>
      <c r="AE19" s="79"/>
      <c r="AF19" s="79"/>
      <c r="AG19" s="79"/>
      <c r="AH19" s="79"/>
      <c r="AI19" s="78" t="s">
        <v>97</v>
      </c>
      <c r="AJ19" s="78"/>
      <c r="AK19" s="78"/>
      <c r="AL19" s="78" t="s">
        <v>81</v>
      </c>
      <c r="AM19" s="78"/>
      <c r="AN19" s="78"/>
      <c r="AO19" s="78" t="s">
        <v>102</v>
      </c>
      <c r="AP19" s="78"/>
      <c r="AQ19" s="78"/>
      <c r="AR19" s="78" t="s">
        <v>102</v>
      </c>
      <c r="AS19" s="78"/>
      <c r="AT19" s="78"/>
      <c r="AU19" s="78">
        <v>76.87</v>
      </c>
      <c r="AV19" s="78"/>
      <c r="AW19" s="78"/>
      <c r="AX19" s="78">
        <v>26</v>
      </c>
      <c r="AY19" s="78"/>
      <c r="AZ19" s="78"/>
      <c r="BA19" s="78" t="s">
        <v>81</v>
      </c>
      <c r="BB19" s="78"/>
      <c r="BC19" s="78"/>
      <c r="BD19" s="78" t="s">
        <v>81</v>
      </c>
      <c r="BE19" s="78"/>
      <c r="BF19" s="78"/>
      <c r="BG19" s="185" t="s">
        <v>97</v>
      </c>
      <c r="BH19" s="185"/>
      <c r="BI19" s="185"/>
      <c r="BJ19" s="79"/>
      <c r="BK19" s="79"/>
      <c r="BL19" s="79"/>
      <c r="BM19" s="79"/>
      <c r="BN19" s="79"/>
      <c r="BO19" s="79"/>
      <c r="BP19" s="79"/>
      <c r="BQ19" s="79"/>
      <c r="BR19" s="79"/>
      <c r="BS19" s="79"/>
      <c r="BT19" s="79"/>
      <c r="BU19" s="79"/>
    </row>
    <row r="20" spans="1:76" ht="166.5" customHeight="1" x14ac:dyDescent="0.25">
      <c r="A20" s="79" t="s">
        <v>424</v>
      </c>
      <c r="B20" s="79"/>
      <c r="C20" s="79"/>
      <c r="D20" s="79" t="s">
        <v>427</v>
      </c>
      <c r="E20" s="78"/>
      <c r="F20" s="78"/>
      <c r="G20" s="78" t="s">
        <v>423</v>
      </c>
      <c r="H20" s="78"/>
      <c r="I20" s="78"/>
      <c r="J20" s="78"/>
      <c r="K20" s="78"/>
      <c r="L20" s="78"/>
      <c r="M20" s="78"/>
      <c r="N20" s="78"/>
      <c r="O20" s="78"/>
      <c r="P20" s="78"/>
      <c r="Q20" s="143">
        <v>43019</v>
      </c>
      <c r="R20" s="78"/>
      <c r="S20" s="78"/>
      <c r="T20" s="143">
        <v>43100</v>
      </c>
      <c r="U20" s="78"/>
      <c r="V20" s="78"/>
      <c r="W20" s="79" t="s">
        <v>425</v>
      </c>
      <c r="X20" s="79"/>
      <c r="Y20" s="79"/>
      <c r="Z20" s="79"/>
      <c r="AA20" s="79"/>
      <c r="AB20" s="79"/>
      <c r="AC20" s="79"/>
      <c r="AD20" s="79"/>
      <c r="AE20" s="79"/>
      <c r="AF20" s="79"/>
      <c r="AG20" s="79"/>
      <c r="AH20" s="79"/>
      <c r="AI20" s="78" t="s">
        <v>97</v>
      </c>
      <c r="AJ20" s="78"/>
      <c r="AK20" s="78"/>
      <c r="AL20" s="78" t="s">
        <v>81</v>
      </c>
      <c r="AM20" s="78"/>
      <c r="AN20" s="78"/>
      <c r="AO20" s="78" t="s">
        <v>102</v>
      </c>
      <c r="AP20" s="78"/>
      <c r="AQ20" s="78"/>
      <c r="AR20" s="78" t="s">
        <v>102</v>
      </c>
      <c r="AS20" s="78"/>
      <c r="AT20" s="78"/>
      <c r="AU20" s="78">
        <v>120.98</v>
      </c>
      <c r="AV20" s="78"/>
      <c r="AW20" s="78"/>
      <c r="AX20" s="78">
        <v>43</v>
      </c>
      <c r="AY20" s="78"/>
      <c r="AZ20" s="78"/>
      <c r="BA20" s="78" t="s">
        <v>81</v>
      </c>
      <c r="BB20" s="78"/>
      <c r="BC20" s="78"/>
      <c r="BD20" s="78" t="s">
        <v>81</v>
      </c>
      <c r="BE20" s="78"/>
      <c r="BF20" s="78"/>
      <c r="BG20" s="185" t="s">
        <v>97</v>
      </c>
      <c r="BH20" s="185"/>
      <c r="BI20" s="185"/>
      <c r="BJ20" s="79"/>
      <c r="BK20" s="79"/>
      <c r="BL20" s="79"/>
      <c r="BM20" s="79"/>
      <c r="BN20" s="79"/>
      <c r="BO20" s="79"/>
      <c r="BP20" s="79"/>
      <c r="BQ20" s="79"/>
      <c r="BR20" s="79"/>
      <c r="BS20" s="79"/>
      <c r="BT20" s="79"/>
      <c r="BU20" s="79"/>
    </row>
    <row r="21" spans="1:76" ht="171.75" customHeight="1" x14ac:dyDescent="0.25">
      <c r="A21" s="79" t="s">
        <v>428</v>
      </c>
      <c r="B21" s="79"/>
      <c r="C21" s="79"/>
      <c r="D21" s="79" t="s">
        <v>403</v>
      </c>
      <c r="E21" s="78"/>
      <c r="F21" s="78"/>
      <c r="G21" s="78" t="s">
        <v>423</v>
      </c>
      <c r="H21" s="78"/>
      <c r="I21" s="78"/>
      <c r="J21" s="78"/>
      <c r="K21" s="78"/>
      <c r="L21" s="78"/>
      <c r="M21" s="78"/>
      <c r="N21" s="78"/>
      <c r="O21" s="78"/>
      <c r="P21" s="78"/>
      <c r="Q21" s="143">
        <v>44820</v>
      </c>
      <c r="R21" s="78"/>
      <c r="S21" s="78"/>
      <c r="T21" s="143">
        <v>44915</v>
      </c>
      <c r="U21" s="78"/>
      <c r="V21" s="78"/>
      <c r="W21" s="79" t="s">
        <v>429</v>
      </c>
      <c r="X21" s="79"/>
      <c r="Y21" s="79"/>
      <c r="Z21" s="79"/>
      <c r="AA21" s="79"/>
      <c r="AB21" s="79"/>
      <c r="AC21" s="79"/>
      <c r="AD21" s="79"/>
      <c r="AE21" s="79"/>
      <c r="AF21" s="79"/>
      <c r="AG21" s="79"/>
      <c r="AH21" s="79"/>
      <c r="AI21" s="78" t="s">
        <v>97</v>
      </c>
      <c r="AJ21" s="78"/>
      <c r="AK21" s="78"/>
      <c r="AL21" s="78" t="s">
        <v>81</v>
      </c>
      <c r="AM21" s="78"/>
      <c r="AN21" s="78"/>
      <c r="AO21" s="78" t="s">
        <v>102</v>
      </c>
      <c r="AP21" s="78"/>
      <c r="AQ21" s="78"/>
      <c r="AR21" s="78" t="s">
        <v>102</v>
      </c>
      <c r="AS21" s="78"/>
      <c r="AT21" s="78"/>
      <c r="AU21" s="78">
        <v>99</v>
      </c>
      <c r="AV21" s="78"/>
      <c r="AW21" s="78"/>
      <c r="AX21" s="78">
        <v>90</v>
      </c>
      <c r="AY21" s="78"/>
      <c r="AZ21" s="78"/>
      <c r="BA21" s="78" t="s">
        <v>81</v>
      </c>
      <c r="BB21" s="78"/>
      <c r="BC21" s="78"/>
      <c r="BD21" s="78" t="s">
        <v>81</v>
      </c>
      <c r="BE21" s="78"/>
      <c r="BF21" s="78"/>
      <c r="BG21" s="185" t="s">
        <v>97</v>
      </c>
      <c r="BH21" s="185"/>
      <c r="BI21" s="185"/>
      <c r="BJ21" s="79"/>
      <c r="BK21" s="79"/>
      <c r="BL21" s="79"/>
      <c r="BM21" s="79"/>
      <c r="BN21" s="79"/>
      <c r="BO21" s="79"/>
      <c r="BP21" s="79"/>
      <c r="BQ21" s="79"/>
      <c r="BR21" s="79"/>
      <c r="BS21" s="79"/>
      <c r="BT21" s="79"/>
      <c r="BU21" s="79"/>
    </row>
    <row r="22" spans="1:76" x14ac:dyDescent="0.25">
      <c r="AR22" s="138" t="s">
        <v>61</v>
      </c>
      <c r="AS22" s="138"/>
      <c r="AT22" s="138"/>
      <c r="AU22" s="139">
        <f>+AU19+AU20+AU21</f>
        <v>296.85000000000002</v>
      </c>
      <c r="AV22" s="139"/>
      <c r="AW22" s="139"/>
      <c r="BG22" s="41" t="s">
        <v>97</v>
      </c>
      <c r="BH22" s="40"/>
      <c r="BI22" s="40"/>
    </row>
    <row r="23" spans="1:76" x14ac:dyDescent="0.25">
      <c r="AR23" s="1"/>
      <c r="AS23" s="1"/>
      <c r="AT23" s="1"/>
      <c r="AU23" s="3"/>
      <c r="AV23" s="3"/>
      <c r="AW23" s="3"/>
    </row>
    <row r="24" spans="1:76" x14ac:dyDescent="0.25">
      <c r="A24" s="5" t="s">
        <v>62</v>
      </c>
      <c r="AR24" s="1"/>
      <c r="AS24" s="1"/>
      <c r="AT24" s="1"/>
      <c r="AU24" s="3"/>
      <c r="AV24" s="3"/>
      <c r="AW24" s="3"/>
    </row>
    <row r="25" spans="1:76" x14ac:dyDescent="0.25">
      <c r="AR25" s="1"/>
      <c r="AS25" s="1"/>
      <c r="AT25" s="1"/>
      <c r="AU25" s="3"/>
      <c r="AV25" s="3"/>
      <c r="AW25" s="3"/>
    </row>
    <row r="26" spans="1:76" s="5" customFormat="1" ht="15" customHeight="1" x14ac:dyDescent="0.25">
      <c r="A26" s="128" t="s">
        <v>204</v>
      </c>
      <c r="B26" s="129"/>
      <c r="C26" s="129"/>
      <c r="D26" s="129"/>
      <c r="E26" s="129"/>
      <c r="F26" s="129"/>
      <c r="G26" s="129"/>
      <c r="H26" s="129"/>
      <c r="I26" s="129"/>
      <c r="J26" s="129"/>
      <c r="K26" s="129"/>
      <c r="L26" s="129"/>
      <c r="M26" s="129"/>
      <c r="N26" s="129"/>
      <c r="O26" s="129"/>
      <c r="P26" s="129"/>
      <c r="Q26" s="129"/>
      <c r="R26" s="129"/>
      <c r="S26" s="129"/>
      <c r="T26" s="129"/>
      <c r="U26" s="129"/>
      <c r="V26" s="129"/>
      <c r="W26" s="129"/>
      <c r="X26" s="129"/>
      <c r="Y26" s="129"/>
      <c r="Z26" s="129"/>
      <c r="AA26" s="129"/>
      <c r="AB26" s="129"/>
      <c r="AC26" s="129"/>
      <c r="AD26" s="129"/>
      <c r="AE26" s="129"/>
      <c r="AF26" s="129"/>
      <c r="AG26" s="129"/>
      <c r="AH26" s="129"/>
      <c r="AI26" s="129"/>
      <c r="AJ26" s="129"/>
      <c r="AK26" s="129"/>
      <c r="AL26" s="129"/>
      <c r="AM26" s="129"/>
      <c r="AN26" s="129"/>
      <c r="AO26" s="129"/>
      <c r="AP26" s="129"/>
      <c r="AQ26" s="129"/>
      <c r="AR26" s="129"/>
      <c r="AS26" s="129"/>
      <c r="AT26" s="129"/>
      <c r="AU26" s="129"/>
      <c r="AV26" s="129"/>
      <c r="AW26" s="129"/>
      <c r="AX26" s="129"/>
      <c r="AY26" s="129"/>
      <c r="AZ26" s="129"/>
      <c r="BA26" s="129"/>
      <c r="BB26" s="129"/>
      <c r="BC26" s="129"/>
      <c r="BD26" s="129"/>
      <c r="BE26" s="129"/>
      <c r="BF26" s="129"/>
      <c r="BG26" s="129"/>
      <c r="BH26" s="129"/>
      <c r="BI26" s="129"/>
      <c r="BJ26" s="129"/>
      <c r="BK26" s="129"/>
      <c r="BL26" s="129"/>
      <c r="BM26" s="129"/>
      <c r="BN26" s="129"/>
      <c r="BO26" s="129"/>
      <c r="BP26" s="129"/>
      <c r="BQ26" s="129"/>
      <c r="BR26" s="129"/>
      <c r="BS26" s="129"/>
      <c r="BT26" s="129"/>
      <c r="BU26" s="129"/>
    </row>
    <row r="27" spans="1:76" s="17" customFormat="1" ht="89.25" customHeight="1" x14ac:dyDescent="0.25">
      <c r="A27" s="186" t="s">
        <v>64</v>
      </c>
      <c r="B27" s="187"/>
      <c r="C27" s="187"/>
      <c r="D27" s="187"/>
      <c r="E27" s="187"/>
      <c r="F27" s="188"/>
      <c r="G27" s="189" t="s">
        <v>65</v>
      </c>
      <c r="H27" s="189"/>
      <c r="I27" s="189"/>
      <c r="J27" s="189" t="s">
        <v>66</v>
      </c>
      <c r="K27" s="189"/>
      <c r="L27" s="189"/>
      <c r="M27" s="186" t="s">
        <v>67</v>
      </c>
      <c r="N27" s="187"/>
      <c r="O27" s="187"/>
      <c r="P27" s="188"/>
      <c r="Q27" s="189" t="s">
        <v>68</v>
      </c>
      <c r="R27" s="189"/>
      <c r="S27" s="189"/>
      <c r="T27" s="190" t="s">
        <v>69</v>
      </c>
      <c r="U27" s="191"/>
      <c r="V27" s="191"/>
      <c r="W27" s="191"/>
      <c r="X27" s="192"/>
      <c r="Y27" s="190" t="s">
        <v>70</v>
      </c>
      <c r="Z27" s="191"/>
      <c r="AA27" s="191"/>
      <c r="AB27" s="191"/>
      <c r="AC27" s="192"/>
      <c r="AD27" s="190" t="s">
        <v>71</v>
      </c>
      <c r="AE27" s="191"/>
      <c r="AF27" s="191"/>
      <c r="AG27" s="191"/>
      <c r="AH27" s="192"/>
      <c r="AI27" s="193" t="s">
        <v>72</v>
      </c>
      <c r="AJ27" s="193"/>
      <c r="AK27" s="193"/>
      <c r="AL27" s="193"/>
      <c r="AM27" s="193"/>
      <c r="AN27" s="190" t="s">
        <v>73</v>
      </c>
      <c r="AO27" s="191"/>
      <c r="AP27" s="191"/>
      <c r="AQ27" s="191"/>
      <c r="AR27" s="192"/>
      <c r="AS27" s="190" t="s">
        <v>192</v>
      </c>
      <c r="AT27" s="191"/>
      <c r="AU27" s="192"/>
      <c r="AV27" s="190" t="s">
        <v>74</v>
      </c>
      <c r="AW27" s="191"/>
      <c r="AX27" s="192"/>
      <c r="AY27" s="197" t="s">
        <v>75</v>
      </c>
      <c r="AZ27" s="197"/>
      <c r="BA27" s="197"/>
      <c r="BB27" s="190" t="s">
        <v>76</v>
      </c>
      <c r="BC27" s="192"/>
      <c r="BD27" s="195" t="s">
        <v>47</v>
      </c>
      <c r="BE27" s="193"/>
      <c r="BF27" s="193"/>
      <c r="BG27" s="193" t="s">
        <v>48</v>
      </c>
      <c r="BH27" s="193"/>
      <c r="BI27" s="193"/>
      <c r="BJ27" s="37" t="s">
        <v>77</v>
      </c>
      <c r="BK27" s="37" t="s">
        <v>78</v>
      </c>
      <c r="BL27" s="37" t="s">
        <v>79</v>
      </c>
      <c r="BM27" s="194" t="s">
        <v>80</v>
      </c>
      <c r="BN27" s="195"/>
      <c r="BO27" s="196" t="s">
        <v>58</v>
      </c>
      <c r="BP27" s="196"/>
      <c r="BQ27" s="196"/>
      <c r="BR27" s="189" t="s">
        <v>59</v>
      </c>
      <c r="BS27" s="189"/>
      <c r="BT27" s="189"/>
      <c r="BU27" s="189"/>
      <c r="BV27" s="189"/>
      <c r="BW27" s="189"/>
      <c r="BX27" s="189"/>
    </row>
    <row r="28" spans="1:76" ht="15.75" x14ac:dyDescent="0.25">
      <c r="A28" s="78" t="s">
        <v>430</v>
      </c>
      <c r="B28" s="78"/>
      <c r="C28" s="78"/>
      <c r="D28" s="78"/>
      <c r="E28" s="78"/>
      <c r="F28" s="78"/>
      <c r="G28" s="78" t="s">
        <v>81</v>
      </c>
      <c r="H28" s="78"/>
      <c r="I28" s="78"/>
      <c r="J28" s="78" t="s">
        <v>81</v>
      </c>
      <c r="K28" s="78"/>
      <c r="L28" s="78"/>
      <c r="M28" s="79" t="s">
        <v>363</v>
      </c>
      <c r="N28" s="79"/>
      <c r="O28" s="79"/>
      <c r="P28" s="79"/>
      <c r="Q28" s="143">
        <v>37219</v>
      </c>
      <c r="R28" s="143"/>
      <c r="S28" s="143"/>
      <c r="T28" s="100" t="s">
        <v>81</v>
      </c>
      <c r="U28" s="101"/>
      <c r="V28" s="101"/>
      <c r="W28" s="101"/>
      <c r="X28" s="102"/>
      <c r="Y28" s="100" t="s">
        <v>81</v>
      </c>
      <c r="Z28" s="101"/>
      <c r="AA28" s="101"/>
      <c r="AB28" s="101"/>
      <c r="AC28" s="102"/>
      <c r="AD28" s="100" t="s">
        <v>81</v>
      </c>
      <c r="AE28" s="101"/>
      <c r="AF28" s="101"/>
      <c r="AG28" s="101"/>
      <c r="AH28" s="102"/>
      <c r="AI28" s="79" t="s">
        <v>431</v>
      </c>
      <c r="AJ28" s="79"/>
      <c r="AK28" s="79"/>
      <c r="AL28" s="79"/>
      <c r="AM28" s="79"/>
      <c r="AN28" s="78" t="s">
        <v>40</v>
      </c>
      <c r="AO28" s="78"/>
      <c r="AP28" s="78"/>
      <c r="AQ28" s="78"/>
      <c r="AR28" s="78"/>
      <c r="AS28" s="78" t="s">
        <v>81</v>
      </c>
      <c r="AT28" s="78"/>
      <c r="AU28" s="78"/>
      <c r="AV28" s="78" t="s">
        <v>81</v>
      </c>
      <c r="AW28" s="78"/>
      <c r="AX28" s="78"/>
      <c r="AY28" s="78" t="s">
        <v>40</v>
      </c>
      <c r="AZ28" s="78"/>
      <c r="BA28" s="78"/>
      <c r="BB28" s="78" t="s">
        <v>81</v>
      </c>
      <c r="BC28" s="78"/>
      <c r="BD28" s="143">
        <v>39099</v>
      </c>
      <c r="BE28" s="78"/>
      <c r="BF28" s="78"/>
      <c r="BG28" s="143">
        <v>39439</v>
      </c>
      <c r="BH28" s="78"/>
      <c r="BI28" s="78"/>
      <c r="BJ28" s="36">
        <f>DATEDIF(BD28,BG28,"Y")</f>
        <v>0</v>
      </c>
      <c r="BK28" s="36">
        <f>DATEDIF(BD28,BG28,"YM")</f>
        <v>11</v>
      </c>
      <c r="BL28" s="36">
        <f>DATEDIF(BD28,BG28,"MD")</f>
        <v>6</v>
      </c>
      <c r="BM28" s="117"/>
      <c r="BN28" s="117"/>
      <c r="BO28" s="185" t="s">
        <v>99</v>
      </c>
      <c r="BP28" s="185"/>
      <c r="BQ28" s="185"/>
      <c r="BR28" s="164" t="s">
        <v>466</v>
      </c>
      <c r="BS28" s="165"/>
      <c r="BT28" s="165"/>
      <c r="BU28" s="165"/>
      <c r="BV28" s="165"/>
      <c r="BW28" s="165"/>
      <c r="BX28" s="166"/>
    </row>
    <row r="29" spans="1:76" ht="244.5" customHeight="1" thickBot="1" x14ac:dyDescent="0.3">
      <c r="A29" s="78"/>
      <c r="B29" s="78"/>
      <c r="C29" s="78"/>
      <c r="D29" s="78"/>
      <c r="E29" s="78"/>
      <c r="F29" s="78"/>
      <c r="G29" s="78"/>
      <c r="H29" s="78"/>
      <c r="I29" s="78"/>
      <c r="J29" s="78"/>
      <c r="K29" s="78"/>
      <c r="L29" s="78"/>
      <c r="M29" s="79"/>
      <c r="N29" s="79"/>
      <c r="O29" s="79"/>
      <c r="P29" s="79"/>
      <c r="Q29" s="143"/>
      <c r="R29" s="143"/>
      <c r="S29" s="143"/>
      <c r="T29" s="105"/>
      <c r="U29" s="106"/>
      <c r="V29" s="106"/>
      <c r="W29" s="106"/>
      <c r="X29" s="107"/>
      <c r="Y29" s="105"/>
      <c r="Z29" s="106"/>
      <c r="AA29" s="106"/>
      <c r="AB29" s="106"/>
      <c r="AC29" s="107"/>
      <c r="AD29" s="105"/>
      <c r="AE29" s="106"/>
      <c r="AF29" s="106"/>
      <c r="AG29" s="106"/>
      <c r="AH29" s="107"/>
      <c r="AI29" s="79" t="s">
        <v>431</v>
      </c>
      <c r="AJ29" s="79"/>
      <c r="AK29" s="79"/>
      <c r="AL29" s="79"/>
      <c r="AM29" s="79"/>
      <c r="AN29" s="117" t="s">
        <v>40</v>
      </c>
      <c r="AO29" s="117"/>
      <c r="AP29" s="117"/>
      <c r="AQ29" s="117"/>
      <c r="AR29" s="117"/>
      <c r="AS29" s="117" t="s">
        <v>81</v>
      </c>
      <c r="AT29" s="117"/>
      <c r="AU29" s="117"/>
      <c r="AV29" s="117" t="s">
        <v>81</v>
      </c>
      <c r="AW29" s="117"/>
      <c r="AX29" s="117"/>
      <c r="AY29" s="117" t="s">
        <v>40</v>
      </c>
      <c r="AZ29" s="117"/>
      <c r="BA29" s="117"/>
      <c r="BB29" s="117" t="s">
        <v>81</v>
      </c>
      <c r="BC29" s="117"/>
      <c r="BD29" s="158">
        <v>39462</v>
      </c>
      <c r="BE29" s="117"/>
      <c r="BF29" s="117"/>
      <c r="BG29" s="158">
        <v>40177</v>
      </c>
      <c r="BH29" s="117"/>
      <c r="BI29" s="117"/>
      <c r="BJ29" s="62">
        <f>DATEDIF(BD29,BG29,"Y")</f>
        <v>1</v>
      </c>
      <c r="BK29" s="62">
        <f>DATEDIF(BD29,BG29,"YM")</f>
        <v>11</v>
      </c>
      <c r="BL29" s="62">
        <f>DATEDIF(BD29,BG29,"MD")</f>
        <v>15</v>
      </c>
      <c r="BM29" s="117"/>
      <c r="BN29" s="117"/>
      <c r="BO29" s="185" t="s">
        <v>99</v>
      </c>
      <c r="BP29" s="185"/>
      <c r="BQ29" s="185"/>
      <c r="BR29" s="170"/>
      <c r="BS29" s="171"/>
      <c r="BT29" s="171"/>
      <c r="BU29" s="171"/>
      <c r="BV29" s="171"/>
      <c r="BW29" s="171"/>
      <c r="BX29" s="172"/>
    </row>
    <row r="30" spans="1:76" x14ac:dyDescent="0.25">
      <c r="BJ30" s="63">
        <f>SUM(BJ28:BJ29)</f>
        <v>1</v>
      </c>
      <c r="BK30" s="64">
        <f t="shared" ref="BK30:BL30" si="0">SUM(BK28:BK29)</f>
        <v>22</v>
      </c>
      <c r="BL30" s="65">
        <f t="shared" si="0"/>
        <v>21</v>
      </c>
      <c r="BO30" s="43" t="s">
        <v>99</v>
      </c>
      <c r="BP30" s="43"/>
      <c r="BQ30" s="43"/>
    </row>
    <row r="31" spans="1:76" x14ac:dyDescent="0.25">
      <c r="A31" s="5" t="s">
        <v>83</v>
      </c>
      <c r="BJ31" s="66">
        <f>+BJ30*12</f>
        <v>12</v>
      </c>
      <c r="BK31" s="38">
        <f>+BK30</f>
        <v>22</v>
      </c>
      <c r="BL31" s="67">
        <f>+BL30/30</f>
        <v>0.7</v>
      </c>
    </row>
    <row r="32" spans="1:76" ht="15.75" thickBot="1" x14ac:dyDescent="0.3">
      <c r="BJ32" s="68">
        <f>+BJ31+BK31+BL31</f>
        <v>34.700000000000003</v>
      </c>
      <c r="BK32" s="234" t="s">
        <v>295</v>
      </c>
      <c r="BL32" s="235"/>
    </row>
    <row r="33" spans="1:70" s="5" customFormat="1" ht="15" customHeight="1" x14ac:dyDescent="0.25">
      <c r="A33" s="99" t="s">
        <v>84</v>
      </c>
      <c r="B33" s="99"/>
      <c r="C33" s="99"/>
      <c r="D33" s="99"/>
      <c r="E33" s="99"/>
      <c r="F33" s="99"/>
      <c r="G33" s="99"/>
      <c r="H33" s="99"/>
      <c r="I33" s="99"/>
      <c r="J33" s="99"/>
      <c r="K33" s="99"/>
      <c r="L33" s="99"/>
      <c r="M33" s="99"/>
      <c r="N33" s="99"/>
      <c r="O33" s="99"/>
      <c r="P33" s="99"/>
      <c r="Q33" s="99"/>
      <c r="R33" s="99"/>
      <c r="S33" s="99"/>
      <c r="T33" s="99"/>
      <c r="U33" s="99"/>
      <c r="V33" s="99"/>
      <c r="W33" s="99"/>
      <c r="X33" s="99"/>
      <c r="Y33" s="99"/>
      <c r="Z33" s="99"/>
      <c r="AA33" s="99"/>
      <c r="AB33" s="99"/>
      <c r="AC33" s="99"/>
      <c r="AD33" s="99"/>
      <c r="AE33" s="99"/>
      <c r="AF33" s="99"/>
      <c r="AG33" s="99"/>
      <c r="AH33" s="99"/>
      <c r="AI33" s="99"/>
      <c r="AJ33" s="99"/>
      <c r="AK33" s="99"/>
      <c r="AL33" s="99"/>
      <c r="AM33" s="99"/>
      <c r="AN33" s="99"/>
      <c r="AO33" s="23"/>
      <c r="AP33" s="23"/>
      <c r="AQ33" s="23"/>
      <c r="AR33" s="23"/>
      <c r="AS33" s="23"/>
      <c r="AT33" s="23"/>
      <c r="AU33" s="23"/>
      <c r="AV33" s="23"/>
      <c r="AW33" s="23"/>
      <c r="AX33" s="23"/>
      <c r="AY33" s="23"/>
      <c r="AZ33" s="23"/>
      <c r="BA33" s="23"/>
      <c r="BB33" s="23"/>
      <c r="BC33" s="23"/>
      <c r="BD33" s="23"/>
      <c r="BE33" s="23"/>
      <c r="BF33" s="23"/>
      <c r="BG33" s="23"/>
      <c r="BH33" s="23"/>
      <c r="BI33" s="23"/>
      <c r="BJ33" s="23"/>
      <c r="BK33" s="23"/>
      <c r="BL33" s="23"/>
      <c r="BM33" s="23"/>
      <c r="BN33" s="23"/>
      <c r="BO33" s="23"/>
      <c r="BP33" s="23"/>
    </row>
    <row r="34" spans="1:70" s="5" customFormat="1" ht="28.5" customHeight="1" x14ac:dyDescent="0.25">
      <c r="A34" s="92" t="s">
        <v>19</v>
      </c>
      <c r="B34" s="92"/>
      <c r="C34" s="92"/>
      <c r="D34" s="92"/>
      <c r="E34" s="92"/>
      <c r="F34" s="92"/>
      <c r="G34" s="92" t="s">
        <v>85</v>
      </c>
      <c r="H34" s="92"/>
      <c r="I34" s="92"/>
      <c r="J34" s="92"/>
      <c r="K34" s="92"/>
      <c r="L34" s="92"/>
      <c r="M34" s="92" t="s">
        <v>86</v>
      </c>
      <c r="N34" s="92"/>
      <c r="O34" s="92"/>
      <c r="P34" s="92"/>
      <c r="Q34" s="92" t="s">
        <v>87</v>
      </c>
      <c r="R34" s="92"/>
      <c r="S34" s="92"/>
      <c r="T34" s="92"/>
      <c r="U34" s="92" t="s">
        <v>88</v>
      </c>
      <c r="V34" s="92"/>
      <c r="W34" s="92"/>
      <c r="X34" s="92"/>
      <c r="Y34" s="92" t="s">
        <v>89</v>
      </c>
      <c r="Z34" s="92"/>
      <c r="AA34" s="92"/>
      <c r="AB34" s="92" t="s">
        <v>90</v>
      </c>
      <c r="AC34" s="92"/>
      <c r="AD34" s="92"/>
      <c r="AE34" s="96" t="s">
        <v>58</v>
      </c>
      <c r="AF34" s="96"/>
      <c r="AG34" s="96"/>
      <c r="AH34" s="96" t="s">
        <v>59</v>
      </c>
      <c r="AI34" s="96"/>
      <c r="AJ34" s="96"/>
      <c r="AK34" s="96"/>
      <c r="AL34" s="96"/>
      <c r="AM34" s="96"/>
      <c r="AN34" s="96"/>
      <c r="AO34" s="19"/>
      <c r="AP34" s="20"/>
      <c r="AQ34" s="20"/>
      <c r="AR34" s="20"/>
      <c r="AS34" s="20"/>
      <c r="AT34" s="20"/>
      <c r="AU34" s="20"/>
      <c r="AV34" s="20"/>
      <c r="AW34" s="19"/>
      <c r="AX34" s="19"/>
      <c r="AY34" s="19"/>
      <c r="AZ34" s="19"/>
      <c r="BA34" s="19"/>
      <c r="BB34" s="19"/>
      <c r="BC34" s="19"/>
      <c r="BD34" s="19"/>
      <c r="BE34" s="19"/>
      <c r="BF34" s="77"/>
      <c r="BG34" s="77"/>
      <c r="BH34" s="77"/>
      <c r="BI34" s="77"/>
      <c r="BJ34" s="77"/>
      <c r="BK34" s="77"/>
      <c r="BL34" s="77"/>
      <c r="BM34" s="77"/>
      <c r="BN34" s="77"/>
      <c r="BO34" s="77"/>
      <c r="BP34" s="77"/>
      <c r="BQ34" s="77"/>
      <c r="BR34" s="77"/>
    </row>
    <row r="35" spans="1:70" ht="409.5" customHeight="1" x14ac:dyDescent="0.25">
      <c r="A35" s="78"/>
      <c r="B35" s="78"/>
      <c r="C35" s="78"/>
      <c r="D35" s="78"/>
      <c r="E35" s="78"/>
      <c r="F35" s="78"/>
      <c r="G35" s="79"/>
      <c r="H35" s="79"/>
      <c r="I35" s="79"/>
      <c r="J35" s="79"/>
      <c r="K35" s="79"/>
      <c r="L35" s="79"/>
      <c r="M35" s="79"/>
      <c r="N35" s="79"/>
      <c r="O35" s="79"/>
      <c r="P35" s="79"/>
      <c r="Q35" s="80"/>
      <c r="R35" s="79"/>
      <c r="S35" s="79"/>
      <c r="T35" s="79"/>
      <c r="U35" s="78"/>
      <c r="V35" s="78"/>
      <c r="W35" s="78"/>
      <c r="X35" s="78"/>
      <c r="Y35" s="81"/>
      <c r="Z35" s="82"/>
      <c r="AA35" s="83"/>
      <c r="AB35" s="81"/>
      <c r="AC35" s="82"/>
      <c r="AD35" s="83"/>
      <c r="AE35" s="204" t="s">
        <v>99</v>
      </c>
      <c r="AF35" s="204"/>
      <c r="AG35" s="204"/>
      <c r="AH35" s="176" t="s">
        <v>454</v>
      </c>
      <c r="AI35" s="177"/>
      <c r="AJ35" s="177"/>
      <c r="AK35" s="177"/>
      <c r="AL35" s="177"/>
      <c r="AM35" s="177"/>
      <c r="AN35" s="178"/>
    </row>
    <row r="36" spans="1:70" x14ac:dyDescent="0.25">
      <c r="AE36" s="44" t="s">
        <v>99</v>
      </c>
      <c r="AF36" s="45"/>
      <c r="AG36" s="45"/>
    </row>
    <row r="38" spans="1:70" x14ac:dyDescent="0.25">
      <c r="A38" s="5" t="s">
        <v>92</v>
      </c>
    </row>
    <row r="40" spans="1:70" s="5" customFormat="1" ht="15" customHeight="1" x14ac:dyDescent="0.25">
      <c r="A40" s="90" t="s">
        <v>93</v>
      </c>
      <c r="B40" s="91"/>
      <c r="C40" s="91"/>
      <c r="D40" s="91"/>
      <c r="E40" s="91"/>
      <c r="F40" s="91"/>
      <c r="G40" s="91"/>
      <c r="H40" s="91"/>
      <c r="I40" s="91"/>
      <c r="J40" s="91"/>
      <c r="K40" s="91"/>
      <c r="L40" s="91"/>
      <c r="M40" s="91"/>
      <c r="N40" s="91"/>
      <c r="O40" s="91"/>
      <c r="P40" s="91"/>
      <c r="Q40" s="91"/>
      <c r="R40" s="91"/>
      <c r="S40" s="91"/>
      <c r="T40" s="91"/>
      <c r="U40" s="91"/>
      <c r="V40" s="91"/>
      <c r="W40" s="91"/>
      <c r="X40" s="91"/>
      <c r="Y40" s="91"/>
      <c r="Z40" s="91"/>
      <c r="AA40" s="91"/>
      <c r="AB40" s="91"/>
      <c r="AC40" s="23"/>
      <c r="AD40" s="23"/>
      <c r="AE40" s="23"/>
      <c r="AF40" s="23"/>
      <c r="AG40" s="23"/>
      <c r="AH40" s="23"/>
      <c r="AI40" s="23"/>
      <c r="AJ40" s="23"/>
      <c r="AK40" s="23"/>
      <c r="AL40" s="23"/>
    </row>
    <row r="41" spans="1:70" ht="29.25" customHeight="1" x14ac:dyDescent="0.25">
      <c r="A41" s="92" t="s">
        <v>94</v>
      </c>
      <c r="B41" s="92"/>
      <c r="C41" s="92"/>
      <c r="D41" s="92"/>
      <c r="E41" s="92"/>
      <c r="F41" s="92"/>
      <c r="G41" s="93" t="s">
        <v>90</v>
      </c>
      <c r="H41" s="94"/>
      <c r="I41" s="95"/>
      <c r="J41" s="96" t="s">
        <v>58</v>
      </c>
      <c r="K41" s="96"/>
      <c r="L41" s="97"/>
      <c r="M41" s="92" t="s">
        <v>59</v>
      </c>
      <c r="N41" s="92"/>
      <c r="O41" s="92"/>
      <c r="P41" s="92"/>
      <c r="Q41" s="92"/>
      <c r="R41" s="92"/>
      <c r="S41" s="92"/>
      <c r="T41" s="92"/>
      <c r="U41" s="92"/>
      <c r="V41" s="92"/>
      <c r="W41" s="92"/>
      <c r="X41" s="92"/>
      <c r="Y41" s="92"/>
      <c r="Z41" s="92"/>
      <c r="AA41" s="92"/>
      <c r="AB41" s="92"/>
      <c r="AC41" s="98"/>
      <c r="AD41" s="98"/>
      <c r="AE41" s="98"/>
      <c r="AF41" s="98"/>
      <c r="AG41" s="98"/>
      <c r="AH41" s="98"/>
      <c r="AI41" s="98"/>
      <c r="AJ41" s="98"/>
      <c r="AK41" s="98"/>
      <c r="AL41" s="98"/>
    </row>
    <row r="42" spans="1:70" s="2" customFormat="1" ht="72.75" customHeight="1" x14ac:dyDescent="0.25">
      <c r="A42" s="79" t="s">
        <v>95</v>
      </c>
      <c r="B42" s="79"/>
      <c r="C42" s="79"/>
      <c r="D42" s="79"/>
      <c r="E42" s="79"/>
      <c r="F42" s="79"/>
      <c r="G42" s="78" t="s">
        <v>81</v>
      </c>
      <c r="H42" s="78"/>
      <c r="I42" s="78"/>
      <c r="J42" s="84" t="str">
        <f>+IF(G42="SI","SI CUMPLE","NO CUMPLE")</f>
        <v>SI CUMPLE</v>
      </c>
      <c r="K42" s="84"/>
      <c r="L42" s="84"/>
      <c r="M42" s="85" t="s">
        <v>96</v>
      </c>
      <c r="N42" s="85"/>
      <c r="O42" s="85"/>
      <c r="P42" s="85"/>
      <c r="Q42" s="85"/>
      <c r="R42" s="85"/>
      <c r="S42" s="85"/>
      <c r="T42" s="85"/>
      <c r="U42" s="85"/>
      <c r="V42" s="85"/>
      <c r="W42" s="85"/>
      <c r="X42" s="85"/>
      <c r="Y42" s="85"/>
      <c r="Z42" s="85"/>
      <c r="AA42" s="85"/>
      <c r="AB42" s="85"/>
      <c r="AC42" s="86"/>
      <c r="AD42" s="86"/>
      <c r="AE42" s="86"/>
      <c r="AF42" s="86"/>
      <c r="AG42" s="86"/>
      <c r="AH42" s="86"/>
      <c r="AI42" s="86"/>
      <c r="AJ42" s="86"/>
      <c r="AK42" s="86"/>
      <c r="AL42" s="86"/>
    </row>
    <row r="43" spans="1:70" x14ac:dyDescent="0.25">
      <c r="J43" s="44" t="str">
        <f>+J42</f>
        <v>SI CUMPLE</v>
      </c>
      <c r="K43" s="45"/>
      <c r="L43" s="45"/>
    </row>
  </sheetData>
  <mergeCells count="168">
    <mergeCell ref="A42:F42"/>
    <mergeCell ref="G42:I42"/>
    <mergeCell ref="J42:L42"/>
    <mergeCell ref="M42:AB42"/>
    <mergeCell ref="AC42:AE42"/>
    <mergeCell ref="AF42:AL42"/>
    <mergeCell ref="AB35:AD35"/>
    <mergeCell ref="AE35:AG35"/>
    <mergeCell ref="AH35:AN35"/>
    <mergeCell ref="A40:AB40"/>
    <mergeCell ref="A41:F41"/>
    <mergeCell ref="G41:I41"/>
    <mergeCell ref="J41:L41"/>
    <mergeCell ref="M41:AB41"/>
    <mergeCell ref="AC41:AE41"/>
    <mergeCell ref="AF41:AL41"/>
    <mergeCell ref="BK32:BL32"/>
    <mergeCell ref="AE34:AG34"/>
    <mergeCell ref="AH34:AN34"/>
    <mergeCell ref="BF34:BH34"/>
    <mergeCell ref="BI34:BR34"/>
    <mergeCell ref="A35:F35"/>
    <mergeCell ref="G35:L35"/>
    <mergeCell ref="M35:P35"/>
    <mergeCell ref="Q35:T35"/>
    <mergeCell ref="U35:X35"/>
    <mergeCell ref="Y35:AA35"/>
    <mergeCell ref="A33:AN33"/>
    <mergeCell ref="A34:F34"/>
    <mergeCell ref="G34:L34"/>
    <mergeCell ref="M34:P34"/>
    <mergeCell ref="Q34:T34"/>
    <mergeCell ref="U34:X34"/>
    <mergeCell ref="Y34:AA34"/>
    <mergeCell ref="AB34:AD34"/>
    <mergeCell ref="BG29:BI29"/>
    <mergeCell ref="BM29:BN29"/>
    <mergeCell ref="AY28:BA28"/>
    <mergeCell ref="BB28:BC28"/>
    <mergeCell ref="BD28:BF28"/>
    <mergeCell ref="BG28:BI28"/>
    <mergeCell ref="BM28:BN28"/>
    <mergeCell ref="BO28:BQ28"/>
    <mergeCell ref="AI28:AM28"/>
    <mergeCell ref="AN28:AR28"/>
    <mergeCell ref="AS28:AU28"/>
    <mergeCell ref="AV28:AX28"/>
    <mergeCell ref="BO29:BQ29"/>
    <mergeCell ref="BM27:BN27"/>
    <mergeCell ref="BO27:BQ27"/>
    <mergeCell ref="BR27:BX27"/>
    <mergeCell ref="AY27:BA27"/>
    <mergeCell ref="BB27:BC27"/>
    <mergeCell ref="BD27:BF27"/>
    <mergeCell ref="A28:F29"/>
    <mergeCell ref="G28:I29"/>
    <mergeCell ref="J28:L29"/>
    <mergeCell ref="M28:P29"/>
    <mergeCell ref="Q28:S29"/>
    <mergeCell ref="T28:X29"/>
    <mergeCell ref="AN27:AR27"/>
    <mergeCell ref="AS27:AU27"/>
    <mergeCell ref="AV27:AX27"/>
    <mergeCell ref="Y28:AC29"/>
    <mergeCell ref="AD28:AH29"/>
    <mergeCell ref="AI29:AM29"/>
    <mergeCell ref="AN29:AR29"/>
    <mergeCell ref="AS29:AU29"/>
    <mergeCell ref="AV29:AX29"/>
    <mergeCell ref="AY29:BA29"/>
    <mergeCell ref="BB29:BC29"/>
    <mergeCell ref="BD29:BF29"/>
    <mergeCell ref="AX19:AZ19"/>
    <mergeCell ref="BA19:BC19"/>
    <mergeCell ref="BD19:BF19"/>
    <mergeCell ref="BG19:BI19"/>
    <mergeCell ref="BJ19:BU19"/>
    <mergeCell ref="AR22:AT22"/>
    <mergeCell ref="AU22:AW22"/>
    <mergeCell ref="W19:AH19"/>
    <mergeCell ref="AI19:AK19"/>
    <mergeCell ref="AL19:AN19"/>
    <mergeCell ref="AO19:AQ19"/>
    <mergeCell ref="AR19:AT19"/>
    <mergeCell ref="AU19:AW19"/>
    <mergeCell ref="AR20:AT20"/>
    <mergeCell ref="AU20:AW20"/>
    <mergeCell ref="AX20:AZ20"/>
    <mergeCell ref="BA20:BC20"/>
    <mergeCell ref="BD20:BF20"/>
    <mergeCell ref="BG20:BI20"/>
    <mergeCell ref="BJ20:BU20"/>
    <mergeCell ref="AR21:AT21"/>
    <mergeCell ref="AU21:AW21"/>
    <mergeCell ref="AX21:AZ21"/>
    <mergeCell ref="BA21:BC21"/>
    <mergeCell ref="A19:C19"/>
    <mergeCell ref="D19:F19"/>
    <mergeCell ref="G19:P19"/>
    <mergeCell ref="Q19:S19"/>
    <mergeCell ref="T19:V19"/>
    <mergeCell ref="W18:AH18"/>
    <mergeCell ref="AI18:AK18"/>
    <mergeCell ref="AL18:AN18"/>
    <mergeCell ref="AO18:AQ18"/>
    <mergeCell ref="A13:F13"/>
    <mergeCell ref="G13:T13"/>
    <mergeCell ref="G14:T14"/>
    <mergeCell ref="AV16:AX16"/>
    <mergeCell ref="A17:BU17"/>
    <mergeCell ref="A18:C18"/>
    <mergeCell ref="D18:F18"/>
    <mergeCell ref="G18:P18"/>
    <mergeCell ref="Q18:S18"/>
    <mergeCell ref="T18:V18"/>
    <mergeCell ref="AX18:AZ18"/>
    <mergeCell ref="BA18:BC18"/>
    <mergeCell ref="BD18:BF18"/>
    <mergeCell ref="BG18:BI18"/>
    <mergeCell ref="BJ18:BU18"/>
    <mergeCell ref="AR18:AT18"/>
    <mergeCell ref="AU18:AW18"/>
    <mergeCell ref="A10:F10"/>
    <mergeCell ref="G10:T10"/>
    <mergeCell ref="A11:F11"/>
    <mergeCell ref="G11:T11"/>
    <mergeCell ref="A12:F12"/>
    <mergeCell ref="G12:T12"/>
    <mergeCell ref="A2:B2"/>
    <mergeCell ref="C2:BU2"/>
    <mergeCell ref="A3:B3"/>
    <mergeCell ref="C3:BU3"/>
    <mergeCell ref="A4:B4"/>
    <mergeCell ref="A9:F9"/>
    <mergeCell ref="G9:T9"/>
    <mergeCell ref="A20:C20"/>
    <mergeCell ref="D20:F20"/>
    <mergeCell ref="G20:P20"/>
    <mergeCell ref="Q20:S20"/>
    <mergeCell ref="T20:V20"/>
    <mergeCell ref="W20:AH20"/>
    <mergeCell ref="AI20:AK20"/>
    <mergeCell ref="AL20:AN20"/>
    <mergeCell ref="AO20:AQ20"/>
    <mergeCell ref="BR28:BX29"/>
    <mergeCell ref="BD21:BF21"/>
    <mergeCell ref="BG21:BI21"/>
    <mergeCell ref="BJ21:BU21"/>
    <mergeCell ref="A21:C21"/>
    <mergeCell ref="D21:F21"/>
    <mergeCell ref="G21:P21"/>
    <mergeCell ref="Q21:S21"/>
    <mergeCell ref="T21:V21"/>
    <mergeCell ref="W21:AH21"/>
    <mergeCell ref="AI21:AK21"/>
    <mergeCell ref="AL21:AN21"/>
    <mergeCell ref="AO21:AQ21"/>
    <mergeCell ref="A26:BU26"/>
    <mergeCell ref="A27:F27"/>
    <mergeCell ref="G27:I27"/>
    <mergeCell ref="J27:L27"/>
    <mergeCell ref="M27:P27"/>
    <mergeCell ref="Q27:S27"/>
    <mergeCell ref="T27:X27"/>
    <mergeCell ref="Y27:AC27"/>
    <mergeCell ref="AD27:AH27"/>
    <mergeCell ref="AI27:AM27"/>
    <mergeCell ref="BG27:BI27"/>
  </mergeCells>
  <conditionalFormatting sqref="J42:L43">
    <cfRule type="cellIs" dxfId="53" priority="3" operator="equal">
      <formula>"NO CUMPLE"</formula>
    </cfRule>
    <cfRule type="cellIs" dxfId="52" priority="4" operator="equal">
      <formula>"SI CUMPLE"</formula>
    </cfRule>
  </conditionalFormatting>
  <conditionalFormatting sqref="AE35:AG36">
    <cfRule type="cellIs" dxfId="51" priority="5" operator="equal">
      <formula>"NO CUMPLE"</formula>
    </cfRule>
    <cfRule type="cellIs" dxfId="50" priority="6" operator="equal">
      <formula>"SI CUMPLE"</formula>
    </cfRule>
  </conditionalFormatting>
  <conditionalFormatting sqref="AF42:AL42">
    <cfRule type="cellIs" dxfId="49" priority="1" operator="equal">
      <formula>"NO CUMPLE"</formula>
    </cfRule>
    <cfRule type="cellIs" dxfId="48" priority="2" operator="equal">
      <formula>"SI CUMPLE"</formula>
    </cfRule>
  </conditionalFormatting>
  <conditionalFormatting sqref="BG19:BG22">
    <cfRule type="cellIs" dxfId="47" priority="13" operator="equal">
      <formula>"SI CUMPLE"</formula>
    </cfRule>
    <cfRule type="cellIs" dxfId="46" priority="14" operator="equal">
      <formula>"NO CUMPLE"</formula>
    </cfRule>
  </conditionalFormatting>
  <conditionalFormatting sqref="BO28:BO30">
    <cfRule type="cellIs" dxfId="45" priority="11" operator="equal">
      <formula>"NO CUMPLE"</formula>
    </cfRule>
    <cfRule type="cellIs" dxfId="44" priority="12" operator="equal">
      <formula>"SI CUMPLE"</formula>
    </cfRule>
  </conditionalFormatting>
  <pageMargins left="0.7" right="0.7" top="0.75" bottom="0.75" header="0.3" footer="0.3"/>
  <pageSetup orientation="portrait" r:id="rId1"/>
  <extLst>
    <ext xmlns:x14="http://schemas.microsoft.com/office/spreadsheetml/2009/9/main" uri="{CCE6A557-97BC-4b89-ADB6-D9C93CAAB3DF}">
      <x14:dataValidations xmlns:xm="http://schemas.microsoft.com/office/excel/2006/main" count="5">
        <x14:dataValidation type="list" allowBlank="1" showInputMessage="1" showErrorMessage="1" xr:uid="{0ACB3B3D-7524-4CF5-B1DF-B1585785264A}">
          <x14:formula1>
            <xm:f>'LISTA '!$A$1:$A$2</xm:f>
          </x14:formula1>
          <xm:sqref>AI19:AK21</xm:sqref>
        </x14:dataValidation>
        <x14:dataValidation type="list" allowBlank="1" showInputMessage="1" showErrorMessage="1" xr:uid="{B0D51FAC-BCEA-470A-AD46-27E2FB264E1B}">
          <x14:formula1>
            <xm:f>'LISTA '!$C$1:$C$3</xm:f>
          </x14:formula1>
          <xm:sqref>Y28 G12:T12 AY28:AY29 AO19:AT21</xm:sqref>
        </x14:dataValidation>
        <x14:dataValidation type="list" allowBlank="1" showInputMessage="1" showErrorMessage="1" xr:uid="{9298C04E-2BA5-427D-B8CF-B313DA684661}">
          <x14:formula1>
            <xm:f>'LISTA '!$C$1:$C$2</xm:f>
          </x14:formula1>
          <xm:sqref>G28 J28 AL19:AN21 Y35:AD35 AD28 G42:I42 AN28:AS29 BB28:BC29 G14 AV28:AV29 BA19:BF21</xm:sqref>
        </x14:dataValidation>
        <x14:dataValidation type="list" allowBlank="1" showInputMessage="1" showErrorMessage="1" xr:uid="{C18D74AA-EC7E-4107-9A68-37ABC345B31A}">
          <x14:formula1>
            <xm:f>'LISTA '!$E$1:$E$2</xm:f>
          </x14:formula1>
          <xm:sqref>A35:F35</xm:sqref>
        </x14:dataValidation>
        <x14:dataValidation type="list" allowBlank="1" showInputMessage="1" showErrorMessage="1" xr:uid="{22FCA5C8-72BF-4017-B4B5-07FD589CB7C1}">
          <x14:formula1>
            <xm:f>'LISTA '!$G$1:$G$4</xm:f>
          </x14:formula1>
          <xm:sqref>G35:L35</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6EEAE0-3A40-4742-8508-303057040094}">
  <sheetPr>
    <tabColor theme="5"/>
  </sheetPr>
  <dimension ref="A2:BX50"/>
  <sheetViews>
    <sheetView showGridLines="0" topLeftCell="I38" zoomScale="55" zoomScaleNormal="55" workbookViewId="0">
      <selection activeCell="AS9" sqref="AS9"/>
    </sheetView>
  </sheetViews>
  <sheetFormatPr baseColWidth="10" defaultColWidth="5.7109375" defaultRowHeight="15" x14ac:dyDescent="0.25"/>
  <cols>
    <col min="10" max="10" width="12.7109375" customWidth="1"/>
    <col min="31" max="31" width="11.85546875" customWidth="1"/>
    <col min="41" max="41" width="6.42578125" customWidth="1"/>
    <col min="42" max="42" width="7.85546875" customWidth="1"/>
    <col min="43" max="43" width="9" customWidth="1"/>
    <col min="44" max="44" width="7.85546875" customWidth="1"/>
    <col min="53" max="53" width="11.28515625" bestFit="1" customWidth="1"/>
    <col min="59" max="59" width="13.42578125" customWidth="1"/>
    <col min="61" max="61" width="9" customWidth="1"/>
    <col min="66" max="66" width="11.7109375" customWidth="1"/>
    <col min="67" max="67" width="13.7109375" customWidth="1"/>
    <col min="73" max="73" width="46.140625" customWidth="1"/>
  </cols>
  <sheetData>
    <row r="2" spans="1:73" ht="32.25" customHeight="1" x14ac:dyDescent="0.25">
      <c r="A2" s="151" t="s">
        <v>21</v>
      </c>
      <c r="B2" s="151"/>
      <c r="C2" s="152" t="s">
        <v>22</v>
      </c>
      <c r="D2" s="152"/>
      <c r="E2" s="152"/>
      <c r="F2" s="152"/>
      <c r="G2" s="152"/>
      <c r="H2" s="152"/>
      <c r="I2" s="152"/>
      <c r="J2" s="152"/>
      <c r="K2" s="152"/>
      <c r="L2" s="152"/>
      <c r="M2" s="152"/>
      <c r="N2" s="152"/>
      <c r="O2" s="152"/>
      <c r="P2" s="152"/>
      <c r="Q2" s="152"/>
      <c r="R2" s="152"/>
      <c r="S2" s="152"/>
      <c r="T2" s="152"/>
      <c r="U2" s="152"/>
      <c r="V2" s="152"/>
      <c r="W2" s="152"/>
      <c r="X2" s="152"/>
      <c r="Y2" s="152"/>
      <c r="Z2" s="152"/>
      <c r="AA2" s="152"/>
      <c r="AB2" s="152"/>
      <c r="AC2" s="152"/>
      <c r="AD2" s="152"/>
      <c r="AE2" s="152"/>
      <c r="AF2" s="152"/>
      <c r="AG2" s="152"/>
      <c r="AH2" s="152"/>
      <c r="AI2" s="152"/>
      <c r="AJ2" s="152"/>
      <c r="AK2" s="152"/>
      <c r="AL2" s="152"/>
      <c r="AM2" s="152"/>
      <c r="AN2" s="152"/>
      <c r="AO2" s="152"/>
      <c r="AP2" s="152"/>
      <c r="AQ2" s="152"/>
      <c r="AR2" s="152"/>
      <c r="AS2" s="152"/>
      <c r="AT2" s="152"/>
      <c r="AU2" s="152"/>
      <c r="AV2" s="152"/>
      <c r="AW2" s="152"/>
      <c r="AX2" s="152"/>
      <c r="AY2" s="152"/>
      <c r="AZ2" s="152"/>
      <c r="BA2" s="152"/>
      <c r="BB2" s="152"/>
      <c r="BC2" s="152"/>
      <c r="BD2" s="152"/>
      <c r="BE2" s="152"/>
      <c r="BF2" s="152"/>
      <c r="BG2" s="152"/>
      <c r="BH2" s="152"/>
      <c r="BI2" s="152"/>
      <c r="BJ2" s="152"/>
      <c r="BK2" s="152"/>
      <c r="BL2" s="152"/>
      <c r="BM2" s="152"/>
      <c r="BN2" s="152"/>
      <c r="BO2" s="152"/>
      <c r="BP2" s="152"/>
      <c r="BQ2" s="152"/>
      <c r="BR2" s="152"/>
      <c r="BS2" s="152"/>
      <c r="BT2" s="152"/>
      <c r="BU2" s="152"/>
    </row>
    <row r="3" spans="1:73" x14ac:dyDescent="0.25">
      <c r="A3" s="153" t="s">
        <v>23</v>
      </c>
      <c r="B3" s="154"/>
      <c r="C3" s="155" t="s">
        <v>24</v>
      </c>
      <c r="D3" s="155"/>
      <c r="E3" s="155"/>
      <c r="F3" s="155"/>
      <c r="G3" s="155"/>
      <c r="H3" s="155"/>
      <c r="I3" s="155"/>
      <c r="J3" s="155"/>
      <c r="K3" s="155"/>
      <c r="L3" s="155"/>
      <c r="M3" s="155"/>
      <c r="N3" s="155"/>
      <c r="O3" s="155"/>
      <c r="P3" s="155"/>
      <c r="Q3" s="155"/>
      <c r="R3" s="155"/>
      <c r="S3" s="155"/>
      <c r="T3" s="155"/>
      <c r="U3" s="155"/>
      <c r="V3" s="155"/>
      <c r="W3" s="155"/>
      <c r="X3" s="155"/>
      <c r="Y3" s="155"/>
      <c r="Z3" s="155"/>
      <c r="AA3" s="155"/>
      <c r="AB3" s="155"/>
      <c r="AC3" s="155"/>
      <c r="AD3" s="155"/>
      <c r="AE3" s="155"/>
      <c r="AF3" s="155"/>
      <c r="AG3" s="155"/>
      <c r="AH3" s="155"/>
      <c r="AI3" s="155"/>
      <c r="AJ3" s="155"/>
      <c r="AK3" s="155"/>
      <c r="AL3" s="155"/>
      <c r="AM3" s="155"/>
      <c r="AN3" s="155"/>
      <c r="AO3" s="155"/>
      <c r="AP3" s="155"/>
      <c r="AQ3" s="155"/>
      <c r="AR3" s="155"/>
      <c r="AS3" s="155"/>
      <c r="AT3" s="155"/>
      <c r="AU3" s="155"/>
      <c r="AV3" s="155"/>
      <c r="AW3" s="155"/>
      <c r="AX3" s="155"/>
      <c r="AY3" s="155"/>
      <c r="AZ3" s="155"/>
      <c r="BA3" s="155"/>
      <c r="BB3" s="155"/>
      <c r="BC3" s="155"/>
      <c r="BD3" s="155"/>
      <c r="BE3" s="155"/>
      <c r="BF3" s="155"/>
      <c r="BG3" s="155"/>
      <c r="BH3" s="155"/>
      <c r="BI3" s="155"/>
      <c r="BJ3" s="155"/>
      <c r="BK3" s="155"/>
      <c r="BL3" s="155"/>
      <c r="BM3" s="155"/>
      <c r="BN3" s="155"/>
      <c r="BO3" s="155"/>
      <c r="BP3" s="155"/>
      <c r="BQ3" s="155"/>
      <c r="BR3" s="155"/>
      <c r="BS3" s="155"/>
      <c r="BT3" s="155"/>
      <c r="BU3" s="155"/>
    </row>
    <row r="4" spans="1:73" s="5" customFormat="1" x14ac:dyDescent="0.25">
      <c r="A4" s="153" t="s">
        <v>25</v>
      </c>
      <c r="B4" s="156"/>
      <c r="C4" s="24" t="s">
        <v>26</v>
      </c>
      <c r="D4" s="24"/>
      <c r="E4" s="24"/>
      <c r="F4" s="24"/>
      <c r="G4" s="24"/>
      <c r="H4" s="24"/>
      <c r="I4" s="24"/>
      <c r="J4" s="24"/>
      <c r="K4" s="24"/>
      <c r="L4" s="24"/>
      <c r="M4" s="24"/>
      <c r="N4" s="24"/>
      <c r="O4" s="24"/>
      <c r="P4" s="24"/>
      <c r="Q4" s="24"/>
      <c r="R4" s="24"/>
      <c r="S4" s="24" t="s">
        <v>27</v>
      </c>
      <c r="T4" s="24"/>
      <c r="U4" s="24"/>
      <c r="V4" s="24"/>
      <c r="W4" s="24"/>
      <c r="X4" s="24"/>
      <c r="Y4" s="24"/>
      <c r="Z4" s="24"/>
      <c r="AA4" s="24"/>
      <c r="AB4" s="24"/>
      <c r="AC4" s="24"/>
      <c r="AD4" s="24"/>
      <c r="AE4" s="24"/>
      <c r="AF4" s="24"/>
      <c r="AG4" s="24"/>
      <c r="AH4" s="24" t="s">
        <v>28</v>
      </c>
      <c r="AI4" s="24"/>
      <c r="AJ4" s="24"/>
      <c r="AK4" s="24"/>
      <c r="AL4" s="24"/>
      <c r="AM4" s="24"/>
      <c r="AN4" s="24"/>
      <c r="AO4" s="24"/>
      <c r="AP4" s="24"/>
      <c r="AQ4" s="24"/>
      <c r="AR4" s="24"/>
      <c r="AS4" s="24"/>
      <c r="AT4" s="24"/>
      <c r="AU4" s="24"/>
      <c r="AV4" s="24"/>
      <c r="AW4" s="24"/>
      <c r="AX4" s="24"/>
      <c r="AY4" s="24"/>
      <c r="AZ4" s="24"/>
      <c r="BA4" s="24"/>
      <c r="BB4" s="24"/>
      <c r="BC4" s="24"/>
      <c r="BD4" s="24"/>
      <c r="BE4" s="24"/>
      <c r="BF4" s="24"/>
      <c r="BG4" s="24"/>
      <c r="BH4" s="24"/>
      <c r="BI4" s="24"/>
      <c r="BJ4" s="24"/>
      <c r="BK4" s="24"/>
      <c r="BL4" s="24"/>
      <c r="BM4" s="24"/>
      <c r="BN4" s="24"/>
      <c r="BO4" s="24"/>
      <c r="BP4" s="24"/>
      <c r="BQ4" s="24"/>
      <c r="BR4" s="24"/>
      <c r="BS4" s="24"/>
      <c r="BT4" s="24"/>
      <c r="BU4" s="25"/>
    </row>
    <row r="5" spans="1:73" s="5" customFormat="1" x14ac:dyDescent="0.25">
      <c r="A5" s="26"/>
      <c r="C5" s="5" t="s">
        <v>29</v>
      </c>
      <c r="S5" s="5" t="s">
        <v>30</v>
      </c>
      <c r="AH5" s="5" t="s">
        <v>31</v>
      </c>
      <c r="BU5" s="27"/>
    </row>
    <row r="6" spans="1:73" s="5" customFormat="1" x14ac:dyDescent="0.25">
      <c r="A6" s="26"/>
      <c r="C6" s="5" t="s">
        <v>32</v>
      </c>
      <c r="S6" s="5" t="s">
        <v>33</v>
      </c>
      <c r="AH6" s="5" t="s">
        <v>34</v>
      </c>
      <c r="BU6" s="27"/>
    </row>
    <row r="7" spans="1:73" x14ac:dyDescent="0.25">
      <c r="A7" s="13"/>
      <c r="B7" s="6"/>
      <c r="C7" s="6"/>
      <c r="D7" s="6"/>
      <c r="E7" s="6"/>
      <c r="F7" s="6"/>
      <c r="G7" s="6"/>
      <c r="H7" s="6"/>
      <c r="I7" s="6"/>
      <c r="J7" s="6"/>
      <c r="K7" s="6"/>
      <c r="L7" s="6"/>
      <c r="M7" s="6"/>
      <c r="N7" s="6"/>
      <c r="O7" s="6"/>
      <c r="P7" s="6"/>
      <c r="Q7" s="6"/>
      <c r="R7" s="6"/>
      <c r="S7" s="6"/>
      <c r="T7" s="6"/>
      <c r="U7" s="6"/>
      <c r="V7" s="6"/>
      <c r="W7" s="6"/>
      <c r="X7" s="6"/>
      <c r="Y7" s="6"/>
      <c r="Z7" s="6"/>
      <c r="AA7" s="6"/>
      <c r="AB7" s="6"/>
      <c r="AC7" s="6"/>
      <c r="AD7" s="6"/>
      <c r="AE7" s="6"/>
      <c r="AF7" s="6"/>
      <c r="AG7" s="6"/>
      <c r="AH7" s="28" t="s">
        <v>35</v>
      </c>
      <c r="AI7" s="6"/>
      <c r="AJ7" s="6"/>
      <c r="AK7" s="6"/>
      <c r="AL7" s="6"/>
      <c r="AM7" s="6"/>
      <c r="AN7" s="6"/>
      <c r="AO7" s="6"/>
      <c r="AP7" s="6"/>
      <c r="AQ7" s="6"/>
      <c r="AR7" s="6"/>
      <c r="AS7" s="6"/>
      <c r="AT7" s="6"/>
      <c r="AU7" s="6"/>
      <c r="AV7" s="6"/>
      <c r="AW7" s="6"/>
      <c r="AX7" s="6"/>
      <c r="AY7" s="6"/>
      <c r="AZ7" s="6"/>
      <c r="BA7" s="6"/>
      <c r="BB7" s="6"/>
      <c r="BC7" s="6"/>
      <c r="BD7" s="6"/>
      <c r="BE7" s="6"/>
      <c r="BF7" s="6"/>
      <c r="BG7" s="6"/>
      <c r="BH7" s="6"/>
      <c r="BI7" s="6"/>
      <c r="BJ7" s="6"/>
      <c r="BK7" s="6"/>
      <c r="BL7" s="6"/>
      <c r="BM7" s="6"/>
      <c r="BN7" s="6"/>
      <c r="BO7" s="6"/>
      <c r="BP7" s="6"/>
      <c r="BQ7" s="6"/>
      <c r="BR7" s="6"/>
      <c r="BS7" s="6"/>
      <c r="BT7" s="6"/>
      <c r="BU7" s="14"/>
    </row>
    <row r="9" spans="1:73" x14ac:dyDescent="0.25">
      <c r="A9" s="145" t="s">
        <v>36</v>
      </c>
      <c r="B9" s="145"/>
      <c r="C9" s="145"/>
      <c r="D9" s="145"/>
      <c r="E9" s="145"/>
      <c r="F9" s="145"/>
      <c r="G9" s="117" t="s">
        <v>119</v>
      </c>
      <c r="H9" s="117"/>
      <c r="I9" s="117"/>
      <c r="J9" s="117"/>
      <c r="K9" s="117"/>
      <c r="L9" s="117"/>
      <c r="M9" s="117"/>
      <c r="N9" s="117"/>
      <c r="O9" s="117"/>
      <c r="P9" s="117"/>
      <c r="Q9" s="117"/>
      <c r="R9" s="117"/>
      <c r="S9" s="117"/>
      <c r="T9" s="117"/>
    </row>
    <row r="10" spans="1:73" x14ac:dyDescent="0.25">
      <c r="A10" s="145" t="s">
        <v>37</v>
      </c>
      <c r="B10" s="145"/>
      <c r="C10" s="145"/>
      <c r="D10" s="145"/>
      <c r="E10" s="145"/>
      <c r="F10" s="145"/>
      <c r="G10" s="117" t="s">
        <v>120</v>
      </c>
      <c r="H10" s="117"/>
      <c r="I10" s="117"/>
      <c r="J10" s="117"/>
      <c r="K10" s="117"/>
      <c r="L10" s="117"/>
      <c r="M10" s="117"/>
      <c r="N10" s="117"/>
      <c r="O10" s="117"/>
      <c r="P10" s="117"/>
      <c r="Q10" s="117"/>
      <c r="R10" s="117"/>
      <c r="S10" s="117"/>
      <c r="T10" s="117"/>
    </row>
    <row r="11" spans="1:73" x14ac:dyDescent="0.25">
      <c r="A11" s="145" t="s">
        <v>38</v>
      </c>
      <c r="B11" s="145"/>
      <c r="C11" s="145"/>
      <c r="D11" s="145"/>
      <c r="E11" s="145"/>
      <c r="F11" s="145"/>
      <c r="G11" s="149" t="s">
        <v>121</v>
      </c>
      <c r="H11" s="117"/>
      <c r="I11" s="117"/>
      <c r="J11" s="117"/>
      <c r="K11" s="117"/>
      <c r="L11" s="117"/>
      <c r="M11" s="117"/>
      <c r="N11" s="117"/>
      <c r="O11" s="117"/>
      <c r="P11" s="117"/>
      <c r="Q11" s="117"/>
      <c r="R11" s="117"/>
      <c r="S11" s="117"/>
      <c r="T11" s="117"/>
    </row>
    <row r="12" spans="1:73" ht="15.75" customHeight="1" x14ac:dyDescent="0.25">
      <c r="A12" s="145" t="s">
        <v>39</v>
      </c>
      <c r="B12" s="145"/>
      <c r="C12" s="145"/>
      <c r="D12" s="145"/>
      <c r="E12" s="145"/>
      <c r="F12" s="145"/>
      <c r="G12" s="150" t="s">
        <v>102</v>
      </c>
      <c r="H12" s="150"/>
      <c r="I12" s="150"/>
      <c r="J12" s="150"/>
      <c r="K12" s="150"/>
      <c r="L12" s="150"/>
      <c r="M12" s="150"/>
      <c r="N12" s="150"/>
      <c r="O12" s="150"/>
      <c r="P12" s="150"/>
      <c r="Q12" s="150"/>
      <c r="R12" s="150"/>
      <c r="S12" s="150"/>
      <c r="T12" s="150"/>
    </row>
    <row r="13" spans="1:73" x14ac:dyDescent="0.25">
      <c r="A13" s="145" t="s">
        <v>41</v>
      </c>
      <c r="B13" s="145"/>
      <c r="C13" s="145"/>
      <c r="D13" s="145"/>
      <c r="E13" s="145"/>
      <c r="F13" s="145"/>
      <c r="G13" s="146">
        <v>252.71</v>
      </c>
      <c r="H13" s="146"/>
      <c r="I13" s="146"/>
      <c r="J13" s="146"/>
      <c r="K13" s="146"/>
      <c r="L13" s="146"/>
      <c r="M13" s="146"/>
      <c r="N13" s="146"/>
      <c r="O13" s="146"/>
      <c r="P13" s="146"/>
      <c r="Q13" s="146"/>
      <c r="R13" s="146"/>
      <c r="S13" s="146"/>
      <c r="T13" s="146"/>
    </row>
    <row r="14" spans="1:73" ht="15.75" customHeight="1" x14ac:dyDescent="0.25">
      <c r="A14" s="4"/>
      <c r="B14" s="4"/>
      <c r="C14" s="4"/>
      <c r="D14" s="4"/>
      <c r="E14" s="4"/>
      <c r="F14" s="4"/>
      <c r="G14" s="147"/>
      <c r="H14" s="147"/>
      <c r="I14" s="147"/>
      <c r="J14" s="147"/>
      <c r="K14" s="147"/>
      <c r="L14" s="147"/>
      <c r="M14" s="147"/>
      <c r="N14" s="147"/>
      <c r="O14" s="147"/>
      <c r="P14" s="147"/>
      <c r="Q14" s="147"/>
      <c r="R14" s="147"/>
      <c r="S14" s="147"/>
      <c r="T14" s="147"/>
    </row>
    <row r="15" spans="1:73" x14ac:dyDescent="0.25">
      <c r="A15" s="5" t="s">
        <v>42</v>
      </c>
    </row>
    <row r="17" spans="1:76" s="5" customFormat="1" ht="15" customHeight="1" x14ac:dyDescent="0.25">
      <c r="A17" s="90" t="s">
        <v>43</v>
      </c>
      <c r="B17" s="91"/>
      <c r="C17" s="91"/>
      <c r="D17" s="91"/>
      <c r="E17" s="91"/>
      <c r="F17" s="91"/>
      <c r="G17" s="91"/>
      <c r="H17" s="91"/>
      <c r="I17" s="91"/>
      <c r="J17" s="91"/>
      <c r="K17" s="91"/>
      <c r="L17" s="91"/>
      <c r="M17" s="91"/>
      <c r="N17" s="91"/>
      <c r="O17" s="91"/>
      <c r="P17" s="91"/>
      <c r="Q17" s="91"/>
      <c r="R17" s="91"/>
      <c r="S17" s="91"/>
      <c r="T17" s="91"/>
      <c r="U17" s="91"/>
      <c r="V17" s="91"/>
      <c r="W17" s="91"/>
      <c r="X17" s="91"/>
      <c r="Y17" s="91"/>
      <c r="Z17" s="91"/>
      <c r="AA17" s="91"/>
      <c r="AB17" s="91"/>
      <c r="AC17" s="91"/>
      <c r="AD17" s="91"/>
      <c r="AE17" s="91"/>
      <c r="AF17" s="91"/>
      <c r="AG17" s="91"/>
      <c r="AH17" s="91"/>
      <c r="AI17" s="91"/>
      <c r="AJ17" s="91"/>
      <c r="AK17" s="91"/>
      <c r="AL17" s="91"/>
      <c r="AM17" s="91"/>
      <c r="AN17" s="91"/>
      <c r="AO17" s="91"/>
      <c r="AP17" s="91"/>
      <c r="AQ17" s="91"/>
      <c r="AR17" s="91"/>
      <c r="AS17" s="91"/>
      <c r="AT17" s="91"/>
      <c r="AU17" s="91"/>
      <c r="AV17" s="91"/>
      <c r="AW17" s="91"/>
      <c r="AX17" s="91"/>
      <c r="AY17" s="91"/>
      <c r="AZ17" s="91"/>
      <c r="BA17" s="91"/>
      <c r="BB17" s="91"/>
      <c r="BC17" s="91"/>
      <c r="BD17" s="91"/>
      <c r="BE17" s="91"/>
      <c r="BF17" s="91"/>
      <c r="BG17" s="91"/>
      <c r="BH17" s="91"/>
      <c r="BI17" s="91"/>
      <c r="BJ17" s="91"/>
      <c r="BK17" s="91"/>
      <c r="BL17" s="91"/>
      <c r="BM17" s="91"/>
      <c r="BN17" s="91"/>
      <c r="BO17" s="91"/>
      <c r="BP17" s="91"/>
      <c r="BQ17" s="91"/>
      <c r="BR17" s="91"/>
      <c r="BS17" s="91"/>
      <c r="BT17" s="91"/>
      <c r="BU17" s="91"/>
    </row>
    <row r="18" spans="1:76" s="15" customFormat="1" ht="75" customHeight="1" x14ac:dyDescent="0.25">
      <c r="A18" s="93" t="s">
        <v>130</v>
      </c>
      <c r="B18" s="94"/>
      <c r="C18" s="95"/>
      <c r="D18" s="96" t="s">
        <v>45</v>
      </c>
      <c r="E18" s="96"/>
      <c r="F18" s="96"/>
      <c r="G18" s="96" t="s">
        <v>46</v>
      </c>
      <c r="H18" s="96"/>
      <c r="I18" s="96"/>
      <c r="J18" s="96"/>
      <c r="K18" s="96"/>
      <c r="L18" s="96"/>
      <c r="M18" s="96"/>
      <c r="N18" s="96"/>
      <c r="O18" s="96"/>
      <c r="P18" s="96"/>
      <c r="Q18" s="96" t="s">
        <v>47</v>
      </c>
      <c r="R18" s="96"/>
      <c r="S18" s="96"/>
      <c r="T18" s="96" t="s">
        <v>48</v>
      </c>
      <c r="U18" s="96"/>
      <c r="V18" s="96"/>
      <c r="W18" s="92" t="s">
        <v>329</v>
      </c>
      <c r="X18" s="92"/>
      <c r="Y18" s="92"/>
      <c r="Z18" s="92"/>
      <c r="AA18" s="92"/>
      <c r="AB18" s="92"/>
      <c r="AC18" s="92"/>
      <c r="AD18" s="92"/>
      <c r="AE18" s="92"/>
      <c r="AF18" s="92"/>
      <c r="AG18" s="92"/>
      <c r="AH18" s="92"/>
      <c r="AI18" s="92" t="s">
        <v>50</v>
      </c>
      <c r="AJ18" s="92"/>
      <c r="AK18" s="92"/>
      <c r="AL18" s="93" t="s">
        <v>51</v>
      </c>
      <c r="AM18" s="94"/>
      <c r="AN18" s="95"/>
      <c r="AO18" s="130" t="s">
        <v>52</v>
      </c>
      <c r="AP18" s="130"/>
      <c r="AQ18" s="130"/>
      <c r="AR18" s="130" t="s">
        <v>53</v>
      </c>
      <c r="AS18" s="130"/>
      <c r="AT18" s="130"/>
      <c r="AU18" s="130" t="s">
        <v>54</v>
      </c>
      <c r="AV18" s="130"/>
      <c r="AW18" s="130"/>
      <c r="AX18" s="130" t="s">
        <v>125</v>
      </c>
      <c r="AY18" s="130"/>
      <c r="AZ18" s="130"/>
      <c r="BA18" s="131" t="s">
        <v>56</v>
      </c>
      <c r="BB18" s="148"/>
      <c r="BC18" s="132"/>
      <c r="BD18" s="130" t="s">
        <v>57</v>
      </c>
      <c r="BE18" s="130"/>
      <c r="BF18" s="130"/>
      <c r="BG18" s="96" t="s">
        <v>58</v>
      </c>
      <c r="BH18" s="96"/>
      <c r="BI18" s="96"/>
      <c r="BJ18" s="96" t="s">
        <v>59</v>
      </c>
      <c r="BK18" s="96"/>
      <c r="BL18" s="96"/>
      <c r="BM18" s="96"/>
      <c r="BN18" s="96"/>
      <c r="BO18" s="96"/>
      <c r="BP18" s="96"/>
      <c r="BQ18" s="96"/>
      <c r="BR18" s="96"/>
      <c r="BS18" s="96"/>
      <c r="BT18" s="96"/>
      <c r="BU18" s="96"/>
    </row>
    <row r="19" spans="1:76" ht="121.5" customHeight="1" x14ac:dyDescent="0.25">
      <c r="A19" s="78" t="s">
        <v>128</v>
      </c>
      <c r="B19" s="78"/>
      <c r="C19" s="78"/>
      <c r="D19" s="157" t="s">
        <v>129</v>
      </c>
      <c r="E19" s="117"/>
      <c r="F19" s="117"/>
      <c r="G19" s="78" t="s">
        <v>127</v>
      </c>
      <c r="H19" s="78"/>
      <c r="I19" s="78"/>
      <c r="J19" s="78"/>
      <c r="K19" s="78"/>
      <c r="L19" s="78"/>
      <c r="M19" s="78"/>
      <c r="N19" s="78"/>
      <c r="O19" s="78"/>
      <c r="P19" s="78"/>
      <c r="Q19" s="78" t="s">
        <v>122</v>
      </c>
      <c r="R19" s="78"/>
      <c r="S19" s="78"/>
      <c r="T19" s="78" t="s">
        <v>123</v>
      </c>
      <c r="U19" s="78"/>
      <c r="V19" s="78"/>
      <c r="W19" s="79" t="s">
        <v>126</v>
      </c>
      <c r="X19" s="79"/>
      <c r="Y19" s="79"/>
      <c r="Z19" s="79"/>
      <c r="AA19" s="79"/>
      <c r="AB19" s="79"/>
      <c r="AC19" s="79"/>
      <c r="AD19" s="79"/>
      <c r="AE19" s="79"/>
      <c r="AF19" s="79"/>
      <c r="AG19" s="79"/>
      <c r="AH19" s="79"/>
      <c r="AI19" s="78" t="s">
        <v>97</v>
      </c>
      <c r="AJ19" s="78"/>
      <c r="AK19" s="78"/>
      <c r="AL19" s="78" t="s">
        <v>81</v>
      </c>
      <c r="AM19" s="78"/>
      <c r="AN19" s="78"/>
      <c r="AO19" s="78" t="s">
        <v>40</v>
      </c>
      <c r="AP19" s="78"/>
      <c r="AQ19" s="78"/>
      <c r="AR19" s="78" t="s">
        <v>124</v>
      </c>
      <c r="AS19" s="78"/>
      <c r="AT19" s="78"/>
      <c r="AU19" s="78">
        <v>1080.17</v>
      </c>
      <c r="AV19" s="78"/>
      <c r="AW19" s="78"/>
      <c r="AX19" s="78">
        <v>128</v>
      </c>
      <c r="AY19" s="78"/>
      <c r="AZ19" s="78"/>
      <c r="BA19" s="78" t="s">
        <v>81</v>
      </c>
      <c r="BB19" s="78"/>
      <c r="BC19" s="78"/>
      <c r="BD19" s="78" t="s">
        <v>40</v>
      </c>
      <c r="BE19" s="78"/>
      <c r="BF19" s="78"/>
      <c r="BG19" s="140" t="s">
        <v>99</v>
      </c>
      <c r="BH19" s="141"/>
      <c r="BI19" s="142"/>
      <c r="BJ19" s="79" t="s">
        <v>455</v>
      </c>
      <c r="BK19" s="79"/>
      <c r="BL19" s="79"/>
      <c r="BM19" s="79"/>
      <c r="BN19" s="79"/>
      <c r="BO19" s="79"/>
      <c r="BP19" s="79"/>
      <c r="BQ19" s="79"/>
      <c r="BR19" s="79"/>
      <c r="BS19" s="79"/>
      <c r="BT19" s="79"/>
      <c r="BU19" s="79"/>
    </row>
    <row r="20" spans="1:76" ht="151.5" customHeight="1" x14ac:dyDescent="0.25">
      <c r="A20" s="78" t="s">
        <v>132</v>
      </c>
      <c r="B20" s="78"/>
      <c r="C20" s="78"/>
      <c r="D20" s="157" t="s">
        <v>135</v>
      </c>
      <c r="E20" s="117"/>
      <c r="F20" s="117"/>
      <c r="G20" s="78" t="s">
        <v>133</v>
      </c>
      <c r="H20" s="78"/>
      <c r="I20" s="78"/>
      <c r="J20" s="78"/>
      <c r="K20" s="78"/>
      <c r="L20" s="78"/>
      <c r="M20" s="78"/>
      <c r="N20" s="78"/>
      <c r="O20" s="78"/>
      <c r="P20" s="78"/>
      <c r="Q20" s="143">
        <v>44237</v>
      </c>
      <c r="R20" s="78"/>
      <c r="S20" s="78"/>
      <c r="T20" s="143">
        <v>44540</v>
      </c>
      <c r="U20" s="78"/>
      <c r="V20" s="78"/>
      <c r="W20" s="79" t="s">
        <v>131</v>
      </c>
      <c r="X20" s="79"/>
      <c r="Y20" s="79"/>
      <c r="Z20" s="79"/>
      <c r="AA20" s="79"/>
      <c r="AB20" s="79"/>
      <c r="AC20" s="79"/>
      <c r="AD20" s="79"/>
      <c r="AE20" s="79"/>
      <c r="AF20" s="79"/>
      <c r="AG20" s="79"/>
      <c r="AH20" s="79"/>
      <c r="AI20" s="78" t="s">
        <v>99</v>
      </c>
      <c r="AJ20" s="78"/>
      <c r="AK20" s="78"/>
      <c r="AL20" s="78" t="s">
        <v>81</v>
      </c>
      <c r="AM20" s="78"/>
      <c r="AN20" s="78"/>
      <c r="AO20" s="78" t="s">
        <v>40</v>
      </c>
      <c r="AP20" s="78"/>
      <c r="AQ20" s="78"/>
      <c r="AR20" s="78" t="s">
        <v>124</v>
      </c>
      <c r="AS20" s="78"/>
      <c r="AT20" s="78"/>
      <c r="AU20" s="78"/>
      <c r="AV20" s="78"/>
      <c r="AW20" s="78"/>
      <c r="AX20" s="78">
        <v>106</v>
      </c>
      <c r="AY20" s="78"/>
      <c r="AZ20" s="78"/>
      <c r="BA20" s="78" t="s">
        <v>81</v>
      </c>
      <c r="BB20" s="78"/>
      <c r="BC20" s="78"/>
      <c r="BD20" s="78" t="s">
        <v>40</v>
      </c>
      <c r="BE20" s="78"/>
      <c r="BF20" s="78"/>
      <c r="BG20" s="140" t="s">
        <v>99</v>
      </c>
      <c r="BH20" s="141"/>
      <c r="BI20" s="142"/>
      <c r="BJ20" s="164" t="s">
        <v>137</v>
      </c>
      <c r="BK20" s="165"/>
      <c r="BL20" s="165"/>
      <c r="BM20" s="165"/>
      <c r="BN20" s="165"/>
      <c r="BO20" s="165"/>
      <c r="BP20" s="165"/>
      <c r="BQ20" s="165"/>
      <c r="BR20" s="165"/>
      <c r="BS20" s="165"/>
      <c r="BT20" s="165"/>
      <c r="BU20" s="166"/>
    </row>
    <row r="21" spans="1:76" ht="142.5" customHeight="1" x14ac:dyDescent="0.25">
      <c r="A21" s="78" t="s">
        <v>134</v>
      </c>
      <c r="B21" s="78"/>
      <c r="C21" s="78"/>
      <c r="D21" s="157" t="s">
        <v>136</v>
      </c>
      <c r="E21" s="117"/>
      <c r="F21" s="117"/>
      <c r="G21" s="78" t="s">
        <v>133</v>
      </c>
      <c r="H21" s="78"/>
      <c r="I21" s="78"/>
      <c r="J21" s="78"/>
      <c r="K21" s="78"/>
      <c r="L21" s="78"/>
      <c r="M21" s="78"/>
      <c r="N21" s="78"/>
      <c r="O21" s="78"/>
      <c r="P21" s="78"/>
      <c r="Q21" s="143">
        <v>44599</v>
      </c>
      <c r="R21" s="78"/>
      <c r="S21" s="78"/>
      <c r="T21" s="143">
        <v>44911</v>
      </c>
      <c r="U21" s="78"/>
      <c r="V21" s="78"/>
      <c r="W21" s="79" t="s">
        <v>131</v>
      </c>
      <c r="X21" s="79"/>
      <c r="Y21" s="79"/>
      <c r="Z21" s="79"/>
      <c r="AA21" s="79"/>
      <c r="AB21" s="79"/>
      <c r="AC21" s="79"/>
      <c r="AD21" s="79"/>
      <c r="AE21" s="79"/>
      <c r="AF21" s="79"/>
      <c r="AG21" s="79"/>
      <c r="AH21" s="79"/>
      <c r="AI21" s="78" t="s">
        <v>99</v>
      </c>
      <c r="AJ21" s="78"/>
      <c r="AK21" s="78"/>
      <c r="AL21" s="78" t="s">
        <v>81</v>
      </c>
      <c r="AM21" s="78"/>
      <c r="AN21" s="78"/>
      <c r="AO21" s="78" t="s">
        <v>40</v>
      </c>
      <c r="AP21" s="78"/>
      <c r="AQ21" s="78"/>
      <c r="AR21" s="78" t="s">
        <v>124</v>
      </c>
      <c r="AS21" s="78"/>
      <c r="AT21" s="78"/>
      <c r="AU21" s="78"/>
      <c r="AV21" s="78"/>
      <c r="AW21" s="78"/>
      <c r="AX21" s="78">
        <v>113</v>
      </c>
      <c r="AY21" s="78"/>
      <c r="AZ21" s="78"/>
      <c r="BA21" s="78" t="s">
        <v>81</v>
      </c>
      <c r="BB21" s="78"/>
      <c r="BC21" s="78"/>
      <c r="BD21" s="78" t="s">
        <v>40</v>
      </c>
      <c r="BE21" s="78"/>
      <c r="BF21" s="78"/>
      <c r="BG21" s="140" t="s">
        <v>99</v>
      </c>
      <c r="BH21" s="141"/>
      <c r="BI21" s="142"/>
      <c r="BJ21" s="170"/>
      <c r="BK21" s="171"/>
      <c r="BL21" s="171"/>
      <c r="BM21" s="171"/>
      <c r="BN21" s="171"/>
      <c r="BO21" s="171"/>
      <c r="BP21" s="171"/>
      <c r="BQ21" s="171"/>
      <c r="BR21" s="171"/>
      <c r="BS21" s="171"/>
      <c r="BT21" s="171"/>
      <c r="BU21" s="172"/>
    </row>
    <row r="22" spans="1:76" x14ac:dyDescent="0.25">
      <c r="AR22" s="138" t="s">
        <v>61</v>
      </c>
      <c r="AS22" s="138"/>
      <c r="AT22" s="138"/>
      <c r="AU22" s="139">
        <f>SUM(AU19:AW21)</f>
        <v>1080.17</v>
      </c>
      <c r="AV22" s="139"/>
      <c r="AW22" s="139"/>
      <c r="BG22" s="47" t="s">
        <v>99</v>
      </c>
      <c r="BH22" s="40"/>
      <c r="BI22" s="40"/>
    </row>
    <row r="23" spans="1:76" x14ac:dyDescent="0.25">
      <c r="AR23" s="1"/>
      <c r="AS23" s="1"/>
      <c r="AT23" s="1"/>
      <c r="AU23" s="3"/>
      <c r="AV23" s="3"/>
      <c r="AW23" s="3"/>
    </row>
    <row r="24" spans="1:76" x14ac:dyDescent="0.25">
      <c r="A24" s="5" t="s">
        <v>62</v>
      </c>
      <c r="AR24" s="1"/>
      <c r="AS24" s="1"/>
      <c r="AT24" s="1"/>
      <c r="AU24" s="3"/>
      <c r="AV24" s="3"/>
      <c r="AW24" s="3"/>
    </row>
    <row r="25" spans="1:76" x14ac:dyDescent="0.25">
      <c r="AR25" s="1"/>
      <c r="AS25" s="1"/>
      <c r="AT25" s="1"/>
      <c r="AU25" s="3"/>
      <c r="AV25" s="3"/>
      <c r="AW25" s="3"/>
    </row>
    <row r="26" spans="1:76" s="5" customFormat="1" ht="15" customHeight="1" x14ac:dyDescent="0.25">
      <c r="A26" s="128" t="s">
        <v>206</v>
      </c>
      <c r="B26" s="129"/>
      <c r="C26" s="129"/>
      <c r="D26" s="129"/>
      <c r="E26" s="129"/>
      <c r="F26" s="129"/>
      <c r="G26" s="129"/>
      <c r="H26" s="129"/>
      <c r="I26" s="129"/>
      <c r="J26" s="129"/>
      <c r="K26" s="129"/>
      <c r="L26" s="129"/>
      <c r="M26" s="129"/>
      <c r="N26" s="129"/>
      <c r="O26" s="129"/>
      <c r="P26" s="129"/>
      <c r="Q26" s="129"/>
      <c r="R26" s="129"/>
      <c r="S26" s="129"/>
      <c r="T26" s="129"/>
      <c r="U26" s="129"/>
      <c r="V26" s="129"/>
      <c r="W26" s="129"/>
      <c r="X26" s="129"/>
      <c r="Y26" s="129"/>
      <c r="Z26" s="129"/>
      <c r="AA26" s="129"/>
      <c r="AB26" s="129"/>
      <c r="AC26" s="129"/>
      <c r="AD26" s="129"/>
      <c r="AE26" s="129"/>
      <c r="AF26" s="129"/>
      <c r="AG26" s="129"/>
      <c r="AH26" s="129"/>
      <c r="AI26" s="129"/>
      <c r="AJ26" s="129"/>
      <c r="AK26" s="129"/>
      <c r="AL26" s="129"/>
      <c r="AM26" s="129"/>
      <c r="AN26" s="129"/>
      <c r="AO26" s="129"/>
      <c r="AP26" s="129"/>
      <c r="AQ26" s="129"/>
      <c r="AR26" s="129"/>
      <c r="AS26" s="129"/>
      <c r="AT26" s="129"/>
      <c r="AU26" s="129"/>
      <c r="AV26" s="129"/>
      <c r="AW26" s="129"/>
      <c r="AX26" s="129"/>
      <c r="AY26" s="129"/>
      <c r="AZ26" s="129"/>
      <c r="BA26" s="129"/>
      <c r="BB26" s="129"/>
      <c r="BC26" s="129"/>
      <c r="BD26" s="129"/>
      <c r="BE26" s="129"/>
      <c r="BF26" s="129"/>
      <c r="BG26" s="129"/>
      <c r="BH26" s="129"/>
      <c r="BI26" s="129"/>
      <c r="BJ26" s="129"/>
      <c r="BK26" s="129"/>
      <c r="BL26" s="129"/>
      <c r="BM26" s="129"/>
      <c r="BN26" s="129"/>
      <c r="BO26" s="129"/>
      <c r="BP26" s="129"/>
      <c r="BQ26" s="129"/>
      <c r="BR26" s="129"/>
      <c r="BS26" s="129"/>
      <c r="BT26" s="129"/>
      <c r="BU26" s="129"/>
    </row>
    <row r="27" spans="1:76" s="17" customFormat="1" ht="76.5" customHeight="1" x14ac:dyDescent="0.25">
      <c r="A27" s="93" t="s">
        <v>64</v>
      </c>
      <c r="B27" s="94"/>
      <c r="C27" s="94"/>
      <c r="D27" s="94"/>
      <c r="E27" s="94"/>
      <c r="F27" s="95"/>
      <c r="G27" s="92" t="s">
        <v>65</v>
      </c>
      <c r="H27" s="92"/>
      <c r="I27" s="92"/>
      <c r="J27" s="92" t="s">
        <v>66</v>
      </c>
      <c r="K27" s="92"/>
      <c r="L27" s="92"/>
      <c r="M27" s="93" t="s">
        <v>67</v>
      </c>
      <c r="N27" s="94"/>
      <c r="O27" s="94"/>
      <c r="P27" s="95"/>
      <c r="Q27" s="92" t="s">
        <v>68</v>
      </c>
      <c r="R27" s="92"/>
      <c r="S27" s="92"/>
      <c r="T27" s="125" t="s">
        <v>69</v>
      </c>
      <c r="U27" s="126"/>
      <c r="V27" s="126"/>
      <c r="W27" s="126"/>
      <c r="X27" s="127"/>
      <c r="Y27" s="125" t="s">
        <v>70</v>
      </c>
      <c r="Z27" s="126"/>
      <c r="AA27" s="126"/>
      <c r="AB27" s="126"/>
      <c r="AC27" s="127"/>
      <c r="AD27" s="125" t="s">
        <v>71</v>
      </c>
      <c r="AE27" s="126"/>
      <c r="AF27" s="126"/>
      <c r="AG27" s="126"/>
      <c r="AH27" s="127"/>
      <c r="AI27" s="130" t="s">
        <v>72</v>
      </c>
      <c r="AJ27" s="130"/>
      <c r="AK27" s="130"/>
      <c r="AL27" s="130"/>
      <c r="AM27" s="130"/>
      <c r="AN27" s="125" t="s">
        <v>73</v>
      </c>
      <c r="AO27" s="126"/>
      <c r="AP27" s="126"/>
      <c r="AQ27" s="126"/>
      <c r="AR27" s="127"/>
      <c r="AS27" s="125" t="s">
        <v>192</v>
      </c>
      <c r="AT27" s="126"/>
      <c r="AU27" s="127"/>
      <c r="AV27" s="131" t="s">
        <v>74</v>
      </c>
      <c r="AW27" s="148"/>
      <c r="AX27" s="132"/>
      <c r="AY27" s="133" t="s">
        <v>75</v>
      </c>
      <c r="AZ27" s="133"/>
      <c r="BA27" s="133"/>
      <c r="BB27" s="125" t="s">
        <v>76</v>
      </c>
      <c r="BC27" s="127"/>
      <c r="BD27" s="132" t="s">
        <v>47</v>
      </c>
      <c r="BE27" s="130"/>
      <c r="BF27" s="130"/>
      <c r="BG27" s="130" t="s">
        <v>48</v>
      </c>
      <c r="BH27" s="130"/>
      <c r="BI27" s="130"/>
      <c r="BJ27" s="16" t="s">
        <v>77</v>
      </c>
      <c r="BK27" s="16" t="s">
        <v>78</v>
      </c>
      <c r="BL27" s="16" t="s">
        <v>79</v>
      </c>
      <c r="BM27" s="131" t="s">
        <v>80</v>
      </c>
      <c r="BN27" s="132"/>
      <c r="BO27" s="96" t="s">
        <v>58</v>
      </c>
      <c r="BP27" s="96"/>
      <c r="BQ27" s="96"/>
      <c r="BR27" s="92" t="s">
        <v>59</v>
      </c>
      <c r="BS27" s="92"/>
      <c r="BT27" s="92"/>
      <c r="BU27" s="92"/>
      <c r="BV27" s="92"/>
      <c r="BW27" s="92"/>
      <c r="BX27" s="92"/>
    </row>
    <row r="28" spans="1:76" ht="15.75" customHeight="1" x14ac:dyDescent="0.25">
      <c r="A28" s="100" t="s">
        <v>138</v>
      </c>
      <c r="B28" s="101"/>
      <c r="C28" s="101"/>
      <c r="D28" s="101"/>
      <c r="E28" s="101"/>
      <c r="F28" s="102"/>
      <c r="G28" s="100" t="s">
        <v>81</v>
      </c>
      <c r="H28" s="101"/>
      <c r="I28" s="102"/>
      <c r="J28" s="100" t="s">
        <v>40</v>
      </c>
      <c r="K28" s="101"/>
      <c r="L28" s="102"/>
      <c r="M28" s="164" t="s">
        <v>139</v>
      </c>
      <c r="N28" s="165"/>
      <c r="O28" s="165"/>
      <c r="P28" s="166"/>
      <c r="Q28" s="214">
        <v>37583</v>
      </c>
      <c r="R28" s="215"/>
      <c r="S28" s="216"/>
      <c r="T28" s="100" t="s">
        <v>140</v>
      </c>
      <c r="U28" s="101"/>
      <c r="V28" s="101"/>
      <c r="W28" s="101"/>
      <c r="X28" s="102"/>
      <c r="Y28" s="100" t="s">
        <v>40</v>
      </c>
      <c r="Z28" s="101"/>
      <c r="AA28" s="101"/>
      <c r="AB28" s="101"/>
      <c r="AC28" s="102"/>
      <c r="AD28" s="100" t="s">
        <v>81</v>
      </c>
      <c r="AE28" s="101"/>
      <c r="AF28" s="101"/>
      <c r="AG28" s="101"/>
      <c r="AH28" s="102"/>
      <c r="AI28" s="100" t="s">
        <v>142</v>
      </c>
      <c r="AJ28" s="101"/>
      <c r="AK28" s="101"/>
      <c r="AL28" s="101"/>
      <c r="AM28" s="102"/>
      <c r="AN28" s="100" t="s">
        <v>81</v>
      </c>
      <c r="AO28" s="101"/>
      <c r="AP28" s="101"/>
      <c r="AQ28" s="101"/>
      <c r="AR28" s="102"/>
      <c r="AS28" s="100" t="s">
        <v>81</v>
      </c>
      <c r="AT28" s="101"/>
      <c r="AU28" s="102"/>
      <c r="AV28" s="100" t="s">
        <v>40</v>
      </c>
      <c r="AW28" s="101"/>
      <c r="AX28" s="102"/>
      <c r="AY28" s="100" t="s">
        <v>102</v>
      </c>
      <c r="AZ28" s="101"/>
      <c r="BA28" s="102"/>
      <c r="BB28" s="164" t="s">
        <v>40</v>
      </c>
      <c r="BC28" s="166"/>
      <c r="BD28" s="134">
        <v>44936</v>
      </c>
      <c r="BE28" s="88"/>
      <c r="BF28" s="89"/>
      <c r="BG28" s="134">
        <v>45281</v>
      </c>
      <c r="BH28" s="88"/>
      <c r="BI28" s="89"/>
      <c r="BJ28" s="50">
        <f>DATEDIF(BD28,BG28,"Y")</f>
        <v>0</v>
      </c>
      <c r="BK28" s="50">
        <f>DATEDIF(BD28,BG28,"YM")</f>
        <v>11</v>
      </c>
      <c r="BL28" s="50">
        <f>DATEDIF(BD28,BG28,"MD")</f>
        <v>11</v>
      </c>
      <c r="BM28" s="87"/>
      <c r="BN28" s="89"/>
      <c r="BO28" s="118" t="s">
        <v>99</v>
      </c>
      <c r="BP28" s="119"/>
      <c r="BQ28" s="120"/>
      <c r="BR28" s="164" t="s">
        <v>456</v>
      </c>
      <c r="BS28" s="101"/>
      <c r="BT28" s="101"/>
      <c r="BU28" s="101"/>
      <c r="BV28" s="101"/>
      <c r="BW28" s="101"/>
      <c r="BX28" s="102"/>
    </row>
    <row r="29" spans="1:76" ht="15.75" x14ac:dyDescent="0.25">
      <c r="A29" s="103"/>
      <c r="B29" s="86"/>
      <c r="C29" s="86"/>
      <c r="D29" s="86"/>
      <c r="E29" s="86"/>
      <c r="F29" s="104"/>
      <c r="G29" s="103"/>
      <c r="H29" s="86"/>
      <c r="I29" s="104"/>
      <c r="J29" s="103"/>
      <c r="K29" s="86"/>
      <c r="L29" s="104"/>
      <c r="M29" s="167"/>
      <c r="N29" s="168"/>
      <c r="O29" s="168"/>
      <c r="P29" s="169"/>
      <c r="Q29" s="217"/>
      <c r="R29" s="218"/>
      <c r="S29" s="219"/>
      <c r="T29" s="103"/>
      <c r="U29" s="86"/>
      <c r="V29" s="86"/>
      <c r="W29" s="86"/>
      <c r="X29" s="104"/>
      <c r="Y29" s="103"/>
      <c r="Z29" s="86"/>
      <c r="AA29" s="86"/>
      <c r="AB29" s="86"/>
      <c r="AC29" s="104"/>
      <c r="AD29" s="103"/>
      <c r="AE29" s="86"/>
      <c r="AF29" s="86"/>
      <c r="AG29" s="86"/>
      <c r="AH29" s="104"/>
      <c r="AI29" s="103"/>
      <c r="AJ29" s="86"/>
      <c r="AK29" s="86"/>
      <c r="AL29" s="86"/>
      <c r="AM29" s="104"/>
      <c r="AN29" s="103"/>
      <c r="AO29" s="86"/>
      <c r="AP29" s="86"/>
      <c r="AQ29" s="86"/>
      <c r="AR29" s="104"/>
      <c r="AS29" s="103"/>
      <c r="AT29" s="86"/>
      <c r="AU29" s="104"/>
      <c r="AV29" s="103"/>
      <c r="AW29" s="86"/>
      <c r="AX29" s="104"/>
      <c r="AY29" s="103"/>
      <c r="AZ29" s="86"/>
      <c r="BA29" s="104"/>
      <c r="BB29" s="167"/>
      <c r="BC29" s="169"/>
      <c r="BD29" s="134">
        <v>41421</v>
      </c>
      <c r="BE29" s="88"/>
      <c r="BF29" s="89"/>
      <c r="BG29" s="134">
        <v>41627</v>
      </c>
      <c r="BH29" s="88"/>
      <c r="BI29" s="89"/>
      <c r="BJ29" s="50">
        <f>DATEDIF(BD29,BG29,"Y")</f>
        <v>0</v>
      </c>
      <c r="BK29" s="50">
        <f>DATEDIF(BD29,BG29,"YM")</f>
        <v>6</v>
      </c>
      <c r="BL29" s="50">
        <f>DATEDIF(BD29,BG29,"MD")</f>
        <v>22</v>
      </c>
      <c r="BM29" s="87"/>
      <c r="BN29" s="89"/>
      <c r="BO29" s="121"/>
      <c r="BP29" s="122"/>
      <c r="BQ29" s="123"/>
      <c r="BR29" s="103"/>
      <c r="BS29" s="86"/>
      <c r="BT29" s="86"/>
      <c r="BU29" s="86"/>
      <c r="BV29" s="86"/>
      <c r="BW29" s="86"/>
      <c r="BX29" s="104"/>
    </row>
    <row r="30" spans="1:76" ht="15.75" x14ac:dyDescent="0.25">
      <c r="A30" s="103"/>
      <c r="B30" s="86"/>
      <c r="C30" s="86"/>
      <c r="D30" s="86"/>
      <c r="E30" s="86"/>
      <c r="F30" s="104"/>
      <c r="G30" s="103"/>
      <c r="H30" s="86"/>
      <c r="I30" s="104"/>
      <c r="J30" s="103"/>
      <c r="K30" s="86"/>
      <c r="L30" s="104"/>
      <c r="M30" s="167"/>
      <c r="N30" s="168"/>
      <c r="O30" s="168"/>
      <c r="P30" s="169"/>
      <c r="Q30" s="217"/>
      <c r="R30" s="218"/>
      <c r="S30" s="219"/>
      <c r="T30" s="103"/>
      <c r="U30" s="86"/>
      <c r="V30" s="86"/>
      <c r="W30" s="86"/>
      <c r="X30" s="104"/>
      <c r="Y30" s="103"/>
      <c r="Z30" s="86"/>
      <c r="AA30" s="86"/>
      <c r="AB30" s="86"/>
      <c r="AC30" s="104"/>
      <c r="AD30" s="103"/>
      <c r="AE30" s="86"/>
      <c r="AF30" s="86"/>
      <c r="AG30" s="86"/>
      <c r="AH30" s="104"/>
      <c r="AI30" s="103"/>
      <c r="AJ30" s="86"/>
      <c r="AK30" s="86"/>
      <c r="AL30" s="86"/>
      <c r="AM30" s="104"/>
      <c r="AN30" s="103"/>
      <c r="AO30" s="86"/>
      <c r="AP30" s="86"/>
      <c r="AQ30" s="86"/>
      <c r="AR30" s="104"/>
      <c r="AS30" s="103"/>
      <c r="AT30" s="86"/>
      <c r="AU30" s="104"/>
      <c r="AV30" s="103"/>
      <c r="AW30" s="86"/>
      <c r="AX30" s="104"/>
      <c r="AY30" s="103"/>
      <c r="AZ30" s="86"/>
      <c r="BA30" s="104"/>
      <c r="BB30" s="167"/>
      <c r="BC30" s="169"/>
      <c r="BD30" s="134">
        <v>41716</v>
      </c>
      <c r="BE30" s="88"/>
      <c r="BF30" s="89"/>
      <c r="BG30" s="134">
        <v>41988</v>
      </c>
      <c r="BH30" s="88"/>
      <c r="BI30" s="89"/>
      <c r="BJ30" s="50">
        <f t="shared" ref="BJ30:BJ31" si="0">DATEDIF(BD30,BG30,"Y")</f>
        <v>0</v>
      </c>
      <c r="BK30" s="50">
        <f t="shared" ref="BK30:BK31" si="1">DATEDIF(BD30,BG30,"YM")</f>
        <v>8</v>
      </c>
      <c r="BL30" s="50">
        <f t="shared" ref="BL30:BL31" si="2">DATEDIF(BD30,BG30,"MD")</f>
        <v>27</v>
      </c>
      <c r="BM30" s="87"/>
      <c r="BN30" s="89"/>
      <c r="BO30" s="121"/>
      <c r="BP30" s="122"/>
      <c r="BQ30" s="123"/>
      <c r="BR30" s="103"/>
      <c r="BS30" s="86"/>
      <c r="BT30" s="86"/>
      <c r="BU30" s="86"/>
      <c r="BV30" s="86"/>
      <c r="BW30" s="86"/>
      <c r="BX30" s="104"/>
    </row>
    <row r="31" spans="1:76" ht="15.75" x14ac:dyDescent="0.25">
      <c r="A31" s="103"/>
      <c r="B31" s="86"/>
      <c r="C31" s="86"/>
      <c r="D31" s="86"/>
      <c r="E31" s="86"/>
      <c r="F31" s="104"/>
      <c r="G31" s="103"/>
      <c r="H31" s="86"/>
      <c r="I31" s="104"/>
      <c r="J31" s="103"/>
      <c r="K31" s="86"/>
      <c r="L31" s="104"/>
      <c r="M31" s="167"/>
      <c r="N31" s="168"/>
      <c r="O31" s="168"/>
      <c r="P31" s="169"/>
      <c r="Q31" s="217"/>
      <c r="R31" s="218"/>
      <c r="S31" s="219"/>
      <c r="T31" s="103"/>
      <c r="U31" s="86"/>
      <c r="V31" s="86"/>
      <c r="W31" s="86"/>
      <c r="X31" s="104"/>
      <c r="Y31" s="103"/>
      <c r="Z31" s="86"/>
      <c r="AA31" s="86"/>
      <c r="AB31" s="86"/>
      <c r="AC31" s="104"/>
      <c r="AD31" s="103"/>
      <c r="AE31" s="86"/>
      <c r="AF31" s="86"/>
      <c r="AG31" s="86"/>
      <c r="AH31" s="104"/>
      <c r="AI31" s="103"/>
      <c r="AJ31" s="86"/>
      <c r="AK31" s="86"/>
      <c r="AL31" s="86"/>
      <c r="AM31" s="104"/>
      <c r="AN31" s="103"/>
      <c r="AO31" s="86"/>
      <c r="AP31" s="86"/>
      <c r="AQ31" s="86"/>
      <c r="AR31" s="104"/>
      <c r="AS31" s="103"/>
      <c r="AT31" s="86"/>
      <c r="AU31" s="104"/>
      <c r="AV31" s="103"/>
      <c r="AW31" s="86"/>
      <c r="AX31" s="104"/>
      <c r="AY31" s="103"/>
      <c r="AZ31" s="86"/>
      <c r="BA31" s="104"/>
      <c r="BB31" s="167"/>
      <c r="BC31" s="169"/>
      <c r="BD31" s="134">
        <v>42068</v>
      </c>
      <c r="BE31" s="88"/>
      <c r="BF31" s="89"/>
      <c r="BG31" s="134">
        <v>42358</v>
      </c>
      <c r="BH31" s="88"/>
      <c r="BI31" s="89"/>
      <c r="BJ31" s="50">
        <f t="shared" si="0"/>
        <v>0</v>
      </c>
      <c r="BK31" s="50">
        <f t="shared" si="1"/>
        <v>9</v>
      </c>
      <c r="BL31" s="50">
        <f t="shared" si="2"/>
        <v>15</v>
      </c>
      <c r="BM31" s="108"/>
      <c r="BN31" s="110"/>
      <c r="BO31" s="121"/>
      <c r="BP31" s="122"/>
      <c r="BQ31" s="123"/>
      <c r="BR31" s="103"/>
      <c r="BS31" s="86"/>
      <c r="BT31" s="86"/>
      <c r="BU31" s="86"/>
      <c r="BV31" s="86"/>
      <c r="BW31" s="86"/>
      <c r="BX31" s="104"/>
    </row>
    <row r="32" spans="1:76" ht="15.75" x14ac:dyDescent="0.25">
      <c r="A32" s="103"/>
      <c r="B32" s="86"/>
      <c r="C32" s="86"/>
      <c r="D32" s="86"/>
      <c r="E32" s="86"/>
      <c r="F32" s="104"/>
      <c r="G32" s="103"/>
      <c r="H32" s="86"/>
      <c r="I32" s="104"/>
      <c r="J32" s="103"/>
      <c r="K32" s="86"/>
      <c r="L32" s="104"/>
      <c r="M32" s="167"/>
      <c r="N32" s="168"/>
      <c r="O32" s="168"/>
      <c r="P32" s="169"/>
      <c r="Q32" s="217"/>
      <c r="R32" s="218"/>
      <c r="S32" s="219"/>
      <c r="T32" s="103"/>
      <c r="U32" s="86"/>
      <c r="V32" s="86"/>
      <c r="W32" s="86"/>
      <c r="X32" s="104"/>
      <c r="Y32" s="103"/>
      <c r="Z32" s="86"/>
      <c r="AA32" s="86"/>
      <c r="AB32" s="86"/>
      <c r="AC32" s="104"/>
      <c r="AD32" s="103"/>
      <c r="AE32" s="86"/>
      <c r="AF32" s="86"/>
      <c r="AG32" s="86"/>
      <c r="AH32" s="104"/>
      <c r="AI32" s="103"/>
      <c r="AJ32" s="86"/>
      <c r="AK32" s="86"/>
      <c r="AL32" s="86"/>
      <c r="AM32" s="104"/>
      <c r="AN32" s="103"/>
      <c r="AO32" s="86"/>
      <c r="AP32" s="86"/>
      <c r="AQ32" s="86"/>
      <c r="AR32" s="104"/>
      <c r="AS32" s="103"/>
      <c r="AT32" s="86"/>
      <c r="AU32" s="104"/>
      <c r="AV32" s="103"/>
      <c r="AW32" s="86"/>
      <c r="AX32" s="104"/>
      <c r="AY32" s="103"/>
      <c r="AZ32" s="86"/>
      <c r="BA32" s="104"/>
      <c r="BB32" s="167"/>
      <c r="BC32" s="169"/>
      <c r="BD32" s="134">
        <v>43129</v>
      </c>
      <c r="BE32" s="248"/>
      <c r="BF32" s="249"/>
      <c r="BG32" s="134">
        <v>43457</v>
      </c>
      <c r="BH32" s="248"/>
      <c r="BI32" s="249"/>
      <c r="BJ32" s="50">
        <f t="shared" ref="BJ32:BJ34" si="3">DATEDIF(BD32,BG32,"Y")</f>
        <v>0</v>
      </c>
      <c r="BK32" s="50">
        <f t="shared" ref="BK32:BK34" si="4">DATEDIF(BD32,BG32,"YM")</f>
        <v>10</v>
      </c>
      <c r="BL32" s="50">
        <f t="shared" ref="BL32:BL34" si="5">DATEDIF(BD32,BG32,"MD")</f>
        <v>24</v>
      </c>
      <c r="BM32" s="33"/>
      <c r="BN32" s="34"/>
      <c r="BO32" s="121"/>
      <c r="BP32" s="122"/>
      <c r="BQ32" s="123"/>
      <c r="BR32" s="103"/>
      <c r="BS32" s="86"/>
      <c r="BT32" s="86"/>
      <c r="BU32" s="86"/>
      <c r="BV32" s="86"/>
      <c r="BW32" s="86"/>
      <c r="BX32" s="104"/>
    </row>
    <row r="33" spans="1:76" ht="15.75" x14ac:dyDescent="0.25">
      <c r="A33" s="103"/>
      <c r="B33" s="86"/>
      <c r="C33" s="86"/>
      <c r="D33" s="86"/>
      <c r="E33" s="86"/>
      <c r="F33" s="104"/>
      <c r="G33" s="103"/>
      <c r="H33" s="86"/>
      <c r="I33" s="104"/>
      <c r="J33" s="103"/>
      <c r="K33" s="86"/>
      <c r="L33" s="104"/>
      <c r="M33" s="167"/>
      <c r="N33" s="168"/>
      <c r="O33" s="168"/>
      <c r="P33" s="169"/>
      <c r="Q33" s="217"/>
      <c r="R33" s="218"/>
      <c r="S33" s="219"/>
      <c r="T33" s="103"/>
      <c r="U33" s="86"/>
      <c r="V33" s="86"/>
      <c r="W33" s="86"/>
      <c r="X33" s="104"/>
      <c r="Y33" s="103"/>
      <c r="Z33" s="86"/>
      <c r="AA33" s="86"/>
      <c r="AB33" s="86"/>
      <c r="AC33" s="104"/>
      <c r="AD33" s="103"/>
      <c r="AE33" s="86"/>
      <c r="AF33" s="86"/>
      <c r="AG33" s="86"/>
      <c r="AH33" s="104"/>
      <c r="AI33" s="103"/>
      <c r="AJ33" s="86"/>
      <c r="AK33" s="86"/>
      <c r="AL33" s="86"/>
      <c r="AM33" s="104"/>
      <c r="AN33" s="103"/>
      <c r="AO33" s="86"/>
      <c r="AP33" s="86"/>
      <c r="AQ33" s="86"/>
      <c r="AR33" s="104"/>
      <c r="AS33" s="103"/>
      <c r="AT33" s="86"/>
      <c r="AU33" s="104"/>
      <c r="AV33" s="103"/>
      <c r="AW33" s="86"/>
      <c r="AX33" s="104"/>
      <c r="AY33" s="103"/>
      <c r="AZ33" s="86"/>
      <c r="BA33" s="104"/>
      <c r="BB33" s="167"/>
      <c r="BC33" s="169"/>
      <c r="BD33" s="134">
        <v>43484</v>
      </c>
      <c r="BE33" s="88"/>
      <c r="BF33" s="89"/>
      <c r="BG33" s="134">
        <v>43828</v>
      </c>
      <c r="BH33" s="88"/>
      <c r="BI33" s="89"/>
      <c r="BJ33" s="50">
        <f t="shared" si="3"/>
        <v>0</v>
      </c>
      <c r="BK33" s="50">
        <f t="shared" si="4"/>
        <v>11</v>
      </c>
      <c r="BL33" s="50">
        <f t="shared" si="5"/>
        <v>10</v>
      </c>
      <c r="BM33" s="33"/>
      <c r="BN33" s="34"/>
      <c r="BO33" s="121"/>
      <c r="BP33" s="122"/>
      <c r="BQ33" s="123"/>
      <c r="BR33" s="103"/>
      <c r="BS33" s="86"/>
      <c r="BT33" s="86"/>
      <c r="BU33" s="86"/>
      <c r="BV33" s="86"/>
      <c r="BW33" s="86"/>
      <c r="BX33" s="104"/>
    </row>
    <row r="34" spans="1:76" ht="218.25" customHeight="1" x14ac:dyDescent="0.25">
      <c r="A34" s="105"/>
      <c r="B34" s="106"/>
      <c r="C34" s="106"/>
      <c r="D34" s="106"/>
      <c r="E34" s="106"/>
      <c r="F34" s="107"/>
      <c r="G34" s="103"/>
      <c r="H34" s="86"/>
      <c r="I34" s="104"/>
      <c r="J34" s="103"/>
      <c r="K34" s="86"/>
      <c r="L34" s="104"/>
      <c r="M34" s="167"/>
      <c r="N34" s="168"/>
      <c r="O34" s="168"/>
      <c r="P34" s="169"/>
      <c r="Q34" s="217"/>
      <c r="R34" s="218"/>
      <c r="S34" s="219"/>
      <c r="T34" s="103"/>
      <c r="U34" s="86"/>
      <c r="V34" s="86"/>
      <c r="W34" s="86"/>
      <c r="X34" s="104"/>
      <c r="Y34" s="103"/>
      <c r="Z34" s="86"/>
      <c r="AA34" s="86"/>
      <c r="AB34" s="86"/>
      <c r="AC34" s="104"/>
      <c r="AD34" s="103"/>
      <c r="AE34" s="86"/>
      <c r="AF34" s="86"/>
      <c r="AG34" s="86"/>
      <c r="AH34" s="104"/>
      <c r="AI34" s="103"/>
      <c r="AJ34" s="86"/>
      <c r="AK34" s="86"/>
      <c r="AL34" s="86"/>
      <c r="AM34" s="104"/>
      <c r="AN34" s="103"/>
      <c r="AO34" s="86"/>
      <c r="AP34" s="86"/>
      <c r="AQ34" s="86"/>
      <c r="AR34" s="104"/>
      <c r="AS34" s="103"/>
      <c r="AT34" s="86"/>
      <c r="AU34" s="104"/>
      <c r="AV34" s="103"/>
      <c r="AW34" s="86"/>
      <c r="AX34" s="104"/>
      <c r="AY34" s="103"/>
      <c r="AZ34" s="86"/>
      <c r="BA34" s="104"/>
      <c r="BB34" s="167"/>
      <c r="BC34" s="169"/>
      <c r="BD34" s="161">
        <v>43485</v>
      </c>
      <c r="BE34" s="109"/>
      <c r="BF34" s="110"/>
      <c r="BG34" s="161">
        <v>43829</v>
      </c>
      <c r="BH34" s="109"/>
      <c r="BI34" s="110"/>
      <c r="BJ34" s="51">
        <f t="shared" si="3"/>
        <v>0</v>
      </c>
      <c r="BK34" s="51">
        <f t="shared" si="4"/>
        <v>11</v>
      </c>
      <c r="BL34" s="51">
        <f t="shared" si="5"/>
        <v>10</v>
      </c>
      <c r="BM34" s="246"/>
      <c r="BN34" s="246"/>
      <c r="BO34" s="121"/>
      <c r="BP34" s="122"/>
      <c r="BQ34" s="123"/>
      <c r="BR34" s="103"/>
      <c r="BS34" s="86"/>
      <c r="BT34" s="86"/>
      <c r="BU34" s="86"/>
      <c r="BV34" s="86"/>
      <c r="BW34" s="86"/>
      <c r="BX34" s="104"/>
    </row>
    <row r="35" spans="1:76" ht="54.75" customHeight="1" x14ac:dyDescent="0.25">
      <c r="A35" s="78" t="s">
        <v>143</v>
      </c>
      <c r="B35" s="78"/>
      <c r="C35" s="78"/>
      <c r="D35" s="78"/>
      <c r="E35" s="78"/>
      <c r="F35" s="78"/>
      <c r="G35" s="79" t="s">
        <v>81</v>
      </c>
      <c r="H35" s="79"/>
      <c r="I35" s="79"/>
      <c r="J35" s="78" t="s">
        <v>144</v>
      </c>
      <c r="K35" s="78"/>
      <c r="L35" s="78"/>
      <c r="M35" s="79" t="s">
        <v>139</v>
      </c>
      <c r="N35" s="79"/>
      <c r="O35" s="79"/>
      <c r="P35" s="79"/>
      <c r="Q35" s="143">
        <v>38995</v>
      </c>
      <c r="R35" s="143"/>
      <c r="S35" s="143"/>
      <c r="T35" s="78" t="s">
        <v>140</v>
      </c>
      <c r="U35" s="78"/>
      <c r="V35" s="78"/>
      <c r="W35" s="78"/>
      <c r="X35" s="78"/>
      <c r="Y35" s="78" t="s">
        <v>40</v>
      </c>
      <c r="Z35" s="78"/>
      <c r="AA35" s="78"/>
      <c r="AB35" s="78"/>
      <c r="AC35" s="78"/>
      <c r="AD35" s="78" t="s">
        <v>81</v>
      </c>
      <c r="AE35" s="78"/>
      <c r="AF35" s="78"/>
      <c r="AG35" s="78"/>
      <c r="AH35" s="78"/>
      <c r="AI35" s="79" t="s">
        <v>145</v>
      </c>
      <c r="AJ35" s="79"/>
      <c r="AK35" s="79"/>
      <c r="AL35" s="79"/>
      <c r="AM35" s="79"/>
      <c r="AN35" s="78" t="s">
        <v>141</v>
      </c>
      <c r="AO35" s="78"/>
      <c r="AP35" s="78"/>
      <c r="AQ35" s="78"/>
      <c r="AR35" s="78"/>
      <c r="AS35" s="78" t="s">
        <v>141</v>
      </c>
      <c r="AT35" s="78"/>
      <c r="AU35" s="78"/>
      <c r="AV35" s="78" t="s">
        <v>40</v>
      </c>
      <c r="AW35" s="78"/>
      <c r="AX35" s="78"/>
      <c r="AY35" s="78" t="s">
        <v>102</v>
      </c>
      <c r="AZ35" s="78"/>
      <c r="BA35" s="78"/>
      <c r="BB35" s="78" t="s">
        <v>40</v>
      </c>
      <c r="BC35" s="78"/>
      <c r="BD35" s="143">
        <v>42476</v>
      </c>
      <c r="BE35" s="143"/>
      <c r="BF35" s="143"/>
      <c r="BG35" s="247">
        <v>45193</v>
      </c>
      <c r="BH35" s="247"/>
      <c r="BI35" s="247"/>
      <c r="BJ35" s="50">
        <f t="shared" ref="BJ35:BJ38" si="6">DATEDIF(BD35,BG35,"Y")</f>
        <v>7</v>
      </c>
      <c r="BK35" s="50">
        <f t="shared" ref="BK35:BK38" si="7">DATEDIF(BD35,BG35,"YM")</f>
        <v>5</v>
      </c>
      <c r="BL35" s="50">
        <f t="shared" ref="BL35:BL38" si="8">DATEDIF(BD35,BG35,"MD")</f>
        <v>8</v>
      </c>
      <c r="BM35" s="117"/>
      <c r="BN35" s="117"/>
      <c r="BO35" s="118" t="s">
        <v>99</v>
      </c>
      <c r="BP35" s="119"/>
      <c r="BQ35" s="120"/>
      <c r="BR35" s="164" t="s">
        <v>469</v>
      </c>
      <c r="BS35" s="101"/>
      <c r="BT35" s="101"/>
      <c r="BU35" s="101"/>
      <c r="BV35" s="101"/>
      <c r="BW35" s="101"/>
      <c r="BX35" s="102"/>
    </row>
    <row r="36" spans="1:76" ht="60" customHeight="1" x14ac:dyDescent="0.25">
      <c r="A36" s="78"/>
      <c r="B36" s="78"/>
      <c r="C36" s="78"/>
      <c r="D36" s="78"/>
      <c r="E36" s="78"/>
      <c r="F36" s="78"/>
      <c r="G36" s="79"/>
      <c r="H36" s="79"/>
      <c r="I36" s="79"/>
      <c r="J36" s="78"/>
      <c r="K36" s="78"/>
      <c r="L36" s="78"/>
      <c r="M36" s="79"/>
      <c r="N36" s="79"/>
      <c r="O36" s="79"/>
      <c r="P36" s="79"/>
      <c r="Q36" s="143"/>
      <c r="R36" s="143"/>
      <c r="S36" s="143"/>
      <c r="T36" s="78"/>
      <c r="U36" s="78"/>
      <c r="V36" s="78"/>
      <c r="W36" s="78"/>
      <c r="X36" s="78"/>
      <c r="Y36" s="78"/>
      <c r="Z36" s="78"/>
      <c r="AA36" s="78"/>
      <c r="AB36" s="78"/>
      <c r="AC36" s="78"/>
      <c r="AD36" s="78"/>
      <c r="AE36" s="78"/>
      <c r="AF36" s="78"/>
      <c r="AG36" s="78"/>
      <c r="AH36" s="78"/>
      <c r="AI36" s="79" t="s">
        <v>146</v>
      </c>
      <c r="AJ36" s="79"/>
      <c r="AK36" s="79"/>
      <c r="AL36" s="79"/>
      <c r="AM36" s="79"/>
      <c r="AN36" s="78" t="s">
        <v>141</v>
      </c>
      <c r="AO36" s="78"/>
      <c r="AP36" s="78"/>
      <c r="AQ36" s="78"/>
      <c r="AR36" s="78"/>
      <c r="AS36" s="78" t="s">
        <v>40</v>
      </c>
      <c r="AT36" s="78"/>
      <c r="AU36" s="78"/>
      <c r="AV36" s="78" t="s">
        <v>40</v>
      </c>
      <c r="AW36" s="78"/>
      <c r="AX36" s="78"/>
      <c r="AY36" s="117" t="s">
        <v>40</v>
      </c>
      <c r="AZ36" s="117"/>
      <c r="BA36" s="117"/>
      <c r="BB36" s="117" t="s">
        <v>40</v>
      </c>
      <c r="BC36" s="117"/>
      <c r="BD36" s="158">
        <v>45362</v>
      </c>
      <c r="BE36" s="117"/>
      <c r="BF36" s="117"/>
      <c r="BG36" s="158">
        <v>45365</v>
      </c>
      <c r="BH36" s="158"/>
      <c r="BI36" s="158"/>
      <c r="BJ36" s="50">
        <f t="shared" si="6"/>
        <v>0</v>
      </c>
      <c r="BK36" s="50">
        <f t="shared" si="7"/>
        <v>0</v>
      </c>
      <c r="BL36" s="50">
        <f t="shared" si="8"/>
        <v>3</v>
      </c>
      <c r="BM36" s="117"/>
      <c r="BN36" s="117"/>
      <c r="BO36" s="118" t="s">
        <v>99</v>
      </c>
      <c r="BP36" s="119"/>
      <c r="BQ36" s="120"/>
      <c r="BR36" s="103"/>
      <c r="BS36" s="86"/>
      <c r="BT36" s="86"/>
      <c r="BU36" s="86"/>
      <c r="BV36" s="86"/>
      <c r="BW36" s="86"/>
      <c r="BX36" s="104"/>
    </row>
    <row r="37" spans="1:76" ht="15.75" x14ac:dyDescent="0.25">
      <c r="A37" s="78"/>
      <c r="B37" s="78"/>
      <c r="C37" s="78"/>
      <c r="D37" s="78"/>
      <c r="E37" s="78"/>
      <c r="F37" s="78"/>
      <c r="G37" s="79"/>
      <c r="H37" s="79"/>
      <c r="I37" s="79"/>
      <c r="J37" s="78"/>
      <c r="K37" s="78"/>
      <c r="L37" s="78"/>
      <c r="M37" s="79"/>
      <c r="N37" s="79"/>
      <c r="O37" s="79"/>
      <c r="P37" s="79"/>
      <c r="Q37" s="143"/>
      <c r="R37" s="143"/>
      <c r="S37" s="143"/>
      <c r="T37" s="78"/>
      <c r="U37" s="78"/>
      <c r="V37" s="78"/>
      <c r="W37" s="78"/>
      <c r="X37" s="78"/>
      <c r="Y37" s="78"/>
      <c r="Z37" s="78"/>
      <c r="AA37" s="78"/>
      <c r="AB37" s="78"/>
      <c r="AC37" s="78"/>
      <c r="AD37" s="78"/>
      <c r="AE37" s="78"/>
      <c r="AF37" s="78"/>
      <c r="AG37" s="78"/>
      <c r="AH37" s="78"/>
      <c r="AI37" s="78" t="s">
        <v>147</v>
      </c>
      <c r="AJ37" s="78"/>
      <c r="AK37" s="78"/>
      <c r="AL37" s="78"/>
      <c r="AM37" s="78"/>
      <c r="AN37" s="100" t="s">
        <v>40</v>
      </c>
      <c r="AO37" s="101"/>
      <c r="AP37" s="101"/>
      <c r="AQ37" s="101"/>
      <c r="AR37" s="102"/>
      <c r="AS37" s="100" t="s">
        <v>40</v>
      </c>
      <c r="AT37" s="101"/>
      <c r="AU37" s="102"/>
      <c r="AV37" s="100" t="s">
        <v>81</v>
      </c>
      <c r="AW37" s="101"/>
      <c r="AX37" s="102"/>
      <c r="AY37" s="78" t="s">
        <v>40</v>
      </c>
      <c r="AZ37" s="78"/>
      <c r="BA37" s="78"/>
      <c r="BB37" s="78" t="s">
        <v>40</v>
      </c>
      <c r="BC37" s="78"/>
      <c r="BD37" s="158">
        <v>45194</v>
      </c>
      <c r="BE37" s="117"/>
      <c r="BF37" s="117"/>
      <c r="BG37" s="158">
        <v>45209</v>
      </c>
      <c r="BH37" s="158"/>
      <c r="BI37" s="158"/>
      <c r="BJ37" s="50">
        <f t="shared" si="6"/>
        <v>0</v>
      </c>
      <c r="BK37" s="50">
        <f t="shared" si="7"/>
        <v>0</v>
      </c>
      <c r="BL37" s="50">
        <f t="shared" si="8"/>
        <v>15</v>
      </c>
      <c r="BM37" s="117"/>
      <c r="BN37" s="117"/>
      <c r="BO37" s="160" t="s">
        <v>99</v>
      </c>
      <c r="BP37" s="160"/>
      <c r="BQ37" s="160"/>
      <c r="BR37" s="103"/>
      <c r="BS37" s="86"/>
      <c r="BT37" s="86"/>
      <c r="BU37" s="86"/>
      <c r="BV37" s="86"/>
      <c r="BW37" s="86"/>
      <c r="BX37" s="104"/>
    </row>
    <row r="38" spans="1:76" ht="377.25" customHeight="1" x14ac:dyDescent="0.25">
      <c r="A38" s="78"/>
      <c r="B38" s="78"/>
      <c r="C38" s="78"/>
      <c r="D38" s="78"/>
      <c r="E38" s="78"/>
      <c r="F38" s="78"/>
      <c r="G38" s="79"/>
      <c r="H38" s="79"/>
      <c r="I38" s="79"/>
      <c r="J38" s="78"/>
      <c r="K38" s="78"/>
      <c r="L38" s="78"/>
      <c r="M38" s="79"/>
      <c r="N38" s="79"/>
      <c r="O38" s="79"/>
      <c r="P38" s="79"/>
      <c r="Q38" s="143"/>
      <c r="R38" s="143"/>
      <c r="S38" s="143"/>
      <c r="T38" s="78"/>
      <c r="U38" s="78"/>
      <c r="V38" s="78"/>
      <c r="W38" s="78"/>
      <c r="X38" s="78"/>
      <c r="Y38" s="78"/>
      <c r="Z38" s="78"/>
      <c r="AA38" s="78"/>
      <c r="AB38" s="78"/>
      <c r="AC38" s="78"/>
      <c r="AD38" s="78"/>
      <c r="AE38" s="78"/>
      <c r="AF38" s="78"/>
      <c r="AG38" s="78"/>
      <c r="AH38" s="78"/>
      <c r="AI38" s="78"/>
      <c r="AJ38" s="78"/>
      <c r="AK38" s="78"/>
      <c r="AL38" s="78"/>
      <c r="AM38" s="78"/>
      <c r="AN38" s="105"/>
      <c r="AO38" s="106"/>
      <c r="AP38" s="106"/>
      <c r="AQ38" s="106"/>
      <c r="AR38" s="107"/>
      <c r="AS38" s="105"/>
      <c r="AT38" s="106"/>
      <c r="AU38" s="107"/>
      <c r="AV38" s="105"/>
      <c r="AW38" s="106"/>
      <c r="AX38" s="107"/>
      <c r="AY38" s="78"/>
      <c r="AZ38" s="78"/>
      <c r="BA38" s="78"/>
      <c r="BB38" s="78"/>
      <c r="BC38" s="78"/>
      <c r="BD38" s="143">
        <v>45166</v>
      </c>
      <c r="BE38" s="143"/>
      <c r="BF38" s="143"/>
      <c r="BG38" s="143">
        <v>45187</v>
      </c>
      <c r="BH38" s="143"/>
      <c r="BI38" s="143"/>
      <c r="BJ38" s="52">
        <f t="shared" si="6"/>
        <v>0</v>
      </c>
      <c r="BK38" s="52">
        <f t="shared" si="7"/>
        <v>0</v>
      </c>
      <c r="BL38" s="52">
        <f t="shared" si="8"/>
        <v>21</v>
      </c>
      <c r="BM38" s="117"/>
      <c r="BN38" s="117"/>
      <c r="BO38" s="160"/>
      <c r="BP38" s="160"/>
      <c r="BQ38" s="160"/>
      <c r="BR38" s="105"/>
      <c r="BS38" s="106"/>
      <c r="BT38" s="106"/>
      <c r="BU38" s="106"/>
      <c r="BV38" s="106"/>
      <c r="BW38" s="106"/>
      <c r="BX38" s="107"/>
    </row>
    <row r="39" spans="1:76" x14ac:dyDescent="0.25">
      <c r="BO39" s="42" t="s">
        <v>99</v>
      </c>
      <c r="BP39" s="43"/>
      <c r="BQ39" s="43"/>
    </row>
    <row r="40" spans="1:76" s="5" customFormat="1" ht="15" customHeight="1" x14ac:dyDescent="0.25">
      <c r="A40" s="99" t="s">
        <v>84</v>
      </c>
      <c r="B40" s="99"/>
      <c r="C40" s="99"/>
      <c r="D40" s="99"/>
      <c r="E40" s="99"/>
      <c r="F40" s="99"/>
      <c r="G40" s="99"/>
      <c r="H40" s="99"/>
      <c r="I40" s="99"/>
      <c r="J40" s="99"/>
      <c r="K40" s="99"/>
      <c r="L40" s="99"/>
      <c r="M40" s="99"/>
      <c r="N40" s="99"/>
      <c r="O40" s="99"/>
      <c r="P40" s="99"/>
      <c r="Q40" s="99"/>
      <c r="R40" s="99"/>
      <c r="S40" s="99"/>
      <c r="T40" s="99"/>
      <c r="U40" s="99"/>
      <c r="V40" s="99"/>
      <c r="W40" s="99"/>
      <c r="X40" s="99"/>
      <c r="Y40" s="99"/>
      <c r="Z40" s="99"/>
      <c r="AA40" s="99"/>
      <c r="AB40" s="99"/>
      <c r="AC40" s="99"/>
      <c r="AD40" s="99"/>
      <c r="AE40" s="99"/>
      <c r="AF40" s="99"/>
      <c r="AG40" s="99"/>
      <c r="AH40" s="99"/>
      <c r="AI40" s="99"/>
      <c r="AJ40" s="99"/>
      <c r="AK40" s="99"/>
      <c r="AL40" s="99"/>
      <c r="AM40" s="99"/>
      <c r="AN40" s="99"/>
      <c r="AO40" s="23"/>
      <c r="AP40" s="23"/>
      <c r="AQ40" s="23"/>
      <c r="AR40" s="23"/>
      <c r="AS40" s="23"/>
      <c r="AT40" s="23"/>
      <c r="AU40" s="23"/>
      <c r="AV40" s="23"/>
      <c r="AW40" s="23"/>
      <c r="AX40" s="23"/>
      <c r="AY40" s="23"/>
      <c r="AZ40" s="23"/>
      <c r="BA40" s="23"/>
      <c r="BB40" s="23"/>
      <c r="BC40" s="23"/>
      <c r="BD40" s="23"/>
      <c r="BE40" s="23"/>
      <c r="BF40" s="23"/>
      <c r="BG40" s="23"/>
      <c r="BH40" s="23"/>
      <c r="BI40" s="23"/>
      <c r="BJ40" s="23"/>
      <c r="BK40" s="23"/>
      <c r="BL40" s="23"/>
      <c r="BM40" s="23"/>
      <c r="BN40" s="23"/>
      <c r="BO40" s="43"/>
      <c r="BP40" s="43"/>
      <c r="BQ40" s="43"/>
    </row>
    <row r="41" spans="1:76" s="5" customFormat="1" ht="28.5" customHeight="1" x14ac:dyDescent="0.25">
      <c r="A41" s="92" t="s">
        <v>19</v>
      </c>
      <c r="B41" s="92"/>
      <c r="C41" s="92"/>
      <c r="D41" s="92"/>
      <c r="E41" s="92"/>
      <c r="F41" s="92"/>
      <c r="G41" s="92" t="s">
        <v>85</v>
      </c>
      <c r="H41" s="92"/>
      <c r="I41" s="92"/>
      <c r="J41" s="92"/>
      <c r="K41" s="92"/>
      <c r="L41" s="92"/>
      <c r="M41" s="92" t="s">
        <v>86</v>
      </c>
      <c r="N41" s="92"/>
      <c r="O41" s="92"/>
      <c r="P41" s="92"/>
      <c r="Q41" s="92" t="s">
        <v>87</v>
      </c>
      <c r="R41" s="92"/>
      <c r="S41" s="92"/>
      <c r="T41" s="92"/>
      <c r="U41" s="92" t="s">
        <v>88</v>
      </c>
      <c r="V41" s="92"/>
      <c r="W41" s="92"/>
      <c r="X41" s="92"/>
      <c r="Y41" s="92" t="s">
        <v>89</v>
      </c>
      <c r="Z41" s="92"/>
      <c r="AA41" s="92"/>
      <c r="AB41" s="92" t="s">
        <v>90</v>
      </c>
      <c r="AC41" s="92"/>
      <c r="AD41" s="92"/>
      <c r="AE41" s="96" t="s">
        <v>58</v>
      </c>
      <c r="AF41" s="96"/>
      <c r="AG41" s="96"/>
      <c r="AH41" s="96" t="s">
        <v>59</v>
      </c>
      <c r="AI41" s="96"/>
      <c r="AJ41" s="96"/>
      <c r="AK41" s="96"/>
      <c r="AL41" s="96"/>
      <c r="AM41" s="96"/>
      <c r="AN41" s="96"/>
      <c r="AO41" s="19"/>
      <c r="AP41" s="20"/>
      <c r="AQ41" s="20"/>
      <c r="AR41" s="20"/>
      <c r="AS41" s="20"/>
      <c r="AT41" s="20"/>
      <c r="AU41" s="20"/>
      <c r="AV41" s="20"/>
      <c r="AW41" s="19"/>
      <c r="AX41" s="19"/>
      <c r="AY41" s="19"/>
      <c r="AZ41" s="19"/>
      <c r="BA41" s="19"/>
      <c r="BB41" s="19"/>
      <c r="BC41" s="19"/>
      <c r="BD41" s="19"/>
      <c r="BE41" s="19"/>
      <c r="BF41" s="77"/>
      <c r="BG41" s="77"/>
      <c r="BH41" s="77"/>
      <c r="BI41" s="77"/>
      <c r="BJ41" s="77"/>
      <c r="BK41" s="77"/>
      <c r="BL41" s="77"/>
      <c r="BM41" s="77"/>
      <c r="BN41" s="77"/>
      <c r="BO41" s="77"/>
      <c r="BP41" s="77"/>
      <c r="BQ41" s="77"/>
      <c r="BR41" s="77"/>
    </row>
    <row r="42" spans="1:76" ht="162" customHeight="1" x14ac:dyDescent="0.25">
      <c r="A42" s="117"/>
      <c r="B42" s="117"/>
      <c r="C42" s="117"/>
      <c r="D42" s="117"/>
      <c r="E42" s="117"/>
      <c r="F42" s="117"/>
      <c r="G42" s="117"/>
      <c r="H42" s="117"/>
      <c r="I42" s="117"/>
      <c r="J42" s="117"/>
      <c r="K42" s="117"/>
      <c r="L42" s="117"/>
      <c r="M42" s="117"/>
      <c r="N42" s="117"/>
      <c r="O42" s="117"/>
      <c r="P42" s="117"/>
      <c r="Q42" s="117"/>
      <c r="R42" s="117"/>
      <c r="S42" s="117"/>
      <c r="T42" s="117"/>
      <c r="U42" s="117"/>
      <c r="V42" s="117"/>
      <c r="W42" s="117"/>
      <c r="X42" s="117"/>
      <c r="Y42" s="81" t="s">
        <v>40</v>
      </c>
      <c r="Z42" s="82"/>
      <c r="AA42" s="83"/>
      <c r="AB42" s="81" t="s">
        <v>40</v>
      </c>
      <c r="AC42" s="82"/>
      <c r="AD42" s="83"/>
      <c r="AE42" s="250" t="str">
        <f>+IF(AB42="SI","SI CUMPLE","NO CUMPLE")</f>
        <v>NO CUMPLE</v>
      </c>
      <c r="AF42" s="250"/>
      <c r="AG42" s="250"/>
      <c r="AH42" s="176" t="s">
        <v>457</v>
      </c>
      <c r="AI42" s="82"/>
      <c r="AJ42" s="82"/>
      <c r="AK42" s="82"/>
      <c r="AL42" s="82"/>
      <c r="AM42" s="82"/>
      <c r="AN42" s="83"/>
    </row>
    <row r="43" spans="1:76" ht="15" customHeight="1" x14ac:dyDescent="0.25">
      <c r="AE43" s="49" t="str">
        <f>+IF(AB43="SI","SI CUMPLE","NO CUMPLE")</f>
        <v>NO CUMPLE</v>
      </c>
      <c r="AF43" s="48"/>
      <c r="AG43" s="48"/>
    </row>
    <row r="45" spans="1:76" x14ac:dyDescent="0.25">
      <c r="A45" s="5" t="s">
        <v>92</v>
      </c>
    </row>
    <row r="47" spans="1:76" s="5" customFormat="1" ht="15" customHeight="1" x14ac:dyDescent="0.25">
      <c r="A47" s="90" t="s">
        <v>93</v>
      </c>
      <c r="B47" s="91"/>
      <c r="C47" s="91"/>
      <c r="D47" s="91"/>
      <c r="E47" s="91"/>
      <c r="F47" s="91"/>
      <c r="G47" s="91"/>
      <c r="H47" s="91"/>
      <c r="I47" s="91"/>
      <c r="J47" s="91"/>
      <c r="K47" s="91"/>
      <c r="L47" s="91"/>
      <c r="M47" s="91"/>
      <c r="N47" s="91"/>
      <c r="O47" s="91"/>
      <c r="P47" s="91"/>
      <c r="Q47" s="91"/>
      <c r="R47" s="91"/>
      <c r="S47" s="91"/>
      <c r="T47" s="91"/>
      <c r="U47" s="91"/>
      <c r="V47" s="91"/>
      <c r="W47" s="91"/>
      <c r="X47" s="91"/>
      <c r="Y47" s="91"/>
      <c r="Z47" s="91"/>
      <c r="AA47" s="91"/>
      <c r="AB47" s="91"/>
      <c r="AC47" s="23"/>
      <c r="AD47" s="23"/>
      <c r="AE47" s="23"/>
      <c r="AF47" s="23"/>
      <c r="AG47" s="23"/>
      <c r="AH47" s="23"/>
      <c r="AI47" s="23"/>
      <c r="AJ47" s="23"/>
      <c r="AK47" s="23"/>
      <c r="AL47" s="23"/>
    </row>
    <row r="48" spans="1:76" ht="29.25" customHeight="1" x14ac:dyDescent="0.25">
      <c r="A48" s="92" t="s">
        <v>94</v>
      </c>
      <c r="B48" s="92"/>
      <c r="C48" s="92"/>
      <c r="D48" s="92"/>
      <c r="E48" s="92"/>
      <c r="F48" s="92"/>
      <c r="G48" s="93" t="s">
        <v>90</v>
      </c>
      <c r="H48" s="94"/>
      <c r="I48" s="95"/>
      <c r="J48" s="96" t="s">
        <v>58</v>
      </c>
      <c r="K48" s="96"/>
      <c r="L48" s="97"/>
      <c r="M48" s="92" t="s">
        <v>59</v>
      </c>
      <c r="N48" s="92"/>
      <c r="O48" s="92"/>
      <c r="P48" s="92"/>
      <c r="Q48" s="92"/>
      <c r="R48" s="92"/>
      <c r="S48" s="92"/>
      <c r="T48" s="92"/>
      <c r="U48" s="92"/>
      <c r="V48" s="92"/>
      <c r="W48" s="92"/>
      <c r="X48" s="92"/>
      <c r="Y48" s="92"/>
      <c r="Z48" s="92"/>
      <c r="AA48" s="92"/>
      <c r="AB48" s="92"/>
      <c r="AC48" s="98"/>
      <c r="AD48" s="98"/>
      <c r="AE48" s="98"/>
      <c r="AF48" s="98"/>
      <c r="AG48" s="98"/>
      <c r="AH48" s="98"/>
      <c r="AI48" s="98"/>
      <c r="AJ48" s="98"/>
      <c r="AK48" s="98"/>
      <c r="AL48" s="98"/>
    </row>
    <row r="49" spans="1:38" s="2" customFormat="1" ht="72.75" customHeight="1" x14ac:dyDescent="0.25">
      <c r="A49" s="79" t="s">
        <v>95</v>
      </c>
      <c r="B49" s="79"/>
      <c r="C49" s="79"/>
      <c r="D49" s="79"/>
      <c r="E49" s="79"/>
      <c r="F49" s="79"/>
      <c r="G49" s="78" t="s">
        <v>81</v>
      </c>
      <c r="H49" s="78"/>
      <c r="I49" s="78"/>
      <c r="J49" s="84" t="str">
        <f>+IF(G49="SI","SI CUMPLE","NO CUMPLE")</f>
        <v>SI CUMPLE</v>
      </c>
      <c r="K49" s="84"/>
      <c r="L49" s="84"/>
      <c r="M49" s="85" t="s">
        <v>96</v>
      </c>
      <c r="N49" s="85"/>
      <c r="O49" s="85"/>
      <c r="P49" s="85"/>
      <c r="Q49" s="85"/>
      <c r="R49" s="85"/>
      <c r="S49" s="85"/>
      <c r="T49" s="85"/>
      <c r="U49" s="85"/>
      <c r="V49" s="85"/>
      <c r="W49" s="85"/>
      <c r="X49" s="85"/>
      <c r="Y49" s="85"/>
      <c r="Z49" s="85"/>
      <c r="AA49" s="85"/>
      <c r="AB49" s="85"/>
      <c r="AC49" s="86"/>
      <c r="AD49" s="86"/>
      <c r="AE49" s="86"/>
      <c r="AF49" s="86"/>
      <c r="AG49" s="86"/>
      <c r="AH49" s="86"/>
      <c r="AI49" s="86"/>
      <c r="AJ49" s="86"/>
      <c r="AK49" s="86"/>
      <c r="AL49" s="86"/>
    </row>
    <row r="50" spans="1:38" x14ac:dyDescent="0.25">
      <c r="J50" s="44" t="str">
        <f>+J49</f>
        <v>SI CUMPLE</v>
      </c>
      <c r="K50" s="45"/>
      <c r="L50" s="45"/>
    </row>
  </sheetData>
  <mergeCells count="213">
    <mergeCell ref="AX18:AZ18"/>
    <mergeCell ref="A10:F10"/>
    <mergeCell ref="G10:T10"/>
    <mergeCell ref="A11:F11"/>
    <mergeCell ref="G11:T11"/>
    <mergeCell ref="A12:F12"/>
    <mergeCell ref="G12:T12"/>
    <mergeCell ref="A2:B2"/>
    <mergeCell ref="C2:BU2"/>
    <mergeCell ref="A3:B3"/>
    <mergeCell ref="C3:BU3"/>
    <mergeCell ref="A4:B4"/>
    <mergeCell ref="A9:F9"/>
    <mergeCell ref="G9:T9"/>
    <mergeCell ref="D19:F19"/>
    <mergeCell ref="G19:P19"/>
    <mergeCell ref="Q19:S19"/>
    <mergeCell ref="T19:V19"/>
    <mergeCell ref="W19:AH19"/>
    <mergeCell ref="AI18:AK18"/>
    <mergeCell ref="AL18:AN18"/>
    <mergeCell ref="AO18:AQ18"/>
    <mergeCell ref="A13:F13"/>
    <mergeCell ref="G13:T13"/>
    <mergeCell ref="G14:T14"/>
    <mergeCell ref="A17:BU17"/>
    <mergeCell ref="A18:C18"/>
    <mergeCell ref="D18:F18"/>
    <mergeCell ref="G18:P18"/>
    <mergeCell ref="Q18:S18"/>
    <mergeCell ref="T18:V18"/>
    <mergeCell ref="W18:AH18"/>
    <mergeCell ref="BA18:BC18"/>
    <mergeCell ref="BD18:BF18"/>
    <mergeCell ref="BG18:BI18"/>
    <mergeCell ref="BJ18:BU18"/>
    <mergeCell ref="AR18:AT18"/>
    <mergeCell ref="AU18:AW18"/>
    <mergeCell ref="BA19:BC19"/>
    <mergeCell ref="BD19:BF19"/>
    <mergeCell ref="BJ19:BU19"/>
    <mergeCell ref="A20:C20"/>
    <mergeCell ref="D20:F20"/>
    <mergeCell ref="G20:P20"/>
    <mergeCell ref="Q20:S20"/>
    <mergeCell ref="T20:V20"/>
    <mergeCell ref="W20:AH20"/>
    <mergeCell ref="AI19:AK19"/>
    <mergeCell ref="AL19:AN19"/>
    <mergeCell ref="AO19:AQ19"/>
    <mergeCell ref="AR19:AT19"/>
    <mergeCell ref="AU19:AW19"/>
    <mergeCell ref="AX19:AZ19"/>
    <mergeCell ref="BA20:BC20"/>
    <mergeCell ref="BD20:BF20"/>
    <mergeCell ref="AO20:AQ20"/>
    <mergeCell ref="AR20:AT20"/>
    <mergeCell ref="AU20:AW20"/>
    <mergeCell ref="AX20:AZ20"/>
    <mergeCell ref="BG19:BI19"/>
    <mergeCell ref="BG20:BI20"/>
    <mergeCell ref="A19:C19"/>
    <mergeCell ref="A21:C21"/>
    <mergeCell ref="D21:F21"/>
    <mergeCell ref="G21:P21"/>
    <mergeCell ref="Q21:S21"/>
    <mergeCell ref="T21:V21"/>
    <mergeCell ref="W21:AH21"/>
    <mergeCell ref="AI21:AK21"/>
    <mergeCell ref="AI20:AK20"/>
    <mergeCell ref="AL20:AN20"/>
    <mergeCell ref="BD21:BF21"/>
    <mergeCell ref="AR22:AT22"/>
    <mergeCell ref="AU22:AW22"/>
    <mergeCell ref="A26:BU26"/>
    <mergeCell ref="A27:F27"/>
    <mergeCell ref="G27:I27"/>
    <mergeCell ref="J27:L27"/>
    <mergeCell ref="M27:P27"/>
    <mergeCell ref="Q27:S27"/>
    <mergeCell ref="AL21:AN21"/>
    <mergeCell ref="AO21:AQ21"/>
    <mergeCell ref="AR21:AT21"/>
    <mergeCell ref="AU21:AW21"/>
    <mergeCell ref="AX21:AZ21"/>
    <mergeCell ref="BA21:BC21"/>
    <mergeCell ref="BR27:BX27"/>
    <mergeCell ref="AY27:BA27"/>
    <mergeCell ref="BB27:BC27"/>
    <mergeCell ref="BD27:BF27"/>
    <mergeCell ref="BG27:BI27"/>
    <mergeCell ref="BM27:BN27"/>
    <mergeCell ref="BO27:BQ27"/>
    <mergeCell ref="T27:X27"/>
    <mergeCell ref="Y27:AC27"/>
    <mergeCell ref="AD27:AH27"/>
    <mergeCell ref="AI27:AM27"/>
    <mergeCell ref="AN27:AR27"/>
    <mergeCell ref="AV27:AX27"/>
    <mergeCell ref="AS27:AU27"/>
    <mergeCell ref="BM29:BN29"/>
    <mergeCell ref="BD30:BF30"/>
    <mergeCell ref="BG30:BI30"/>
    <mergeCell ref="BM30:BN30"/>
    <mergeCell ref="BM28:BN28"/>
    <mergeCell ref="BD29:BF29"/>
    <mergeCell ref="BG29:BI29"/>
    <mergeCell ref="BD28:BF28"/>
    <mergeCell ref="BG28:BI28"/>
    <mergeCell ref="BI41:BR41"/>
    <mergeCell ref="A40:AN40"/>
    <mergeCell ref="A41:F41"/>
    <mergeCell ref="G41:L41"/>
    <mergeCell ref="M41:P41"/>
    <mergeCell ref="Q41:T41"/>
    <mergeCell ref="U41:X41"/>
    <mergeCell ref="BD31:BF31"/>
    <mergeCell ref="BG31:BI31"/>
    <mergeCell ref="BM31:BN31"/>
    <mergeCell ref="BO35:BQ35"/>
    <mergeCell ref="BO36:BQ36"/>
    <mergeCell ref="BO37:BQ38"/>
    <mergeCell ref="AD28:AH34"/>
    <mergeCell ref="BG36:BI36"/>
    <mergeCell ref="BG37:BI37"/>
    <mergeCell ref="BD34:BF34"/>
    <mergeCell ref="AY36:BA36"/>
    <mergeCell ref="BB36:BC36"/>
    <mergeCell ref="AY35:BA35"/>
    <mergeCell ref="BB35:BC35"/>
    <mergeCell ref="BR28:BX34"/>
    <mergeCell ref="BM35:BN35"/>
    <mergeCell ref="BM38:BN38"/>
    <mergeCell ref="M42:P42"/>
    <mergeCell ref="Q42:T42"/>
    <mergeCell ref="U42:X42"/>
    <mergeCell ref="Y42:AA42"/>
    <mergeCell ref="Y41:AA41"/>
    <mergeCell ref="AB41:AD41"/>
    <mergeCell ref="AE41:AG41"/>
    <mergeCell ref="AH41:AN41"/>
    <mergeCell ref="BF41:BH41"/>
    <mergeCell ref="BG21:BI21"/>
    <mergeCell ref="BJ20:BU21"/>
    <mergeCell ref="A49:F49"/>
    <mergeCell ref="G49:I49"/>
    <mergeCell ref="J49:L49"/>
    <mergeCell ref="M49:AB49"/>
    <mergeCell ref="AC49:AE49"/>
    <mergeCell ref="AF49:AL49"/>
    <mergeCell ref="AB42:AD42"/>
    <mergeCell ref="AE42:AG42"/>
    <mergeCell ref="AH42:AN42"/>
    <mergeCell ref="A47:AB47"/>
    <mergeCell ref="A48:F48"/>
    <mergeCell ref="G48:I48"/>
    <mergeCell ref="J48:L48"/>
    <mergeCell ref="M48:AB48"/>
    <mergeCell ref="AC48:AE48"/>
    <mergeCell ref="AF48:AL48"/>
    <mergeCell ref="A42:F42"/>
    <mergeCell ref="G42:L42"/>
    <mergeCell ref="BD33:BF33"/>
    <mergeCell ref="BD36:BF36"/>
    <mergeCell ref="BD37:BF37"/>
    <mergeCell ref="BG33:BI33"/>
    <mergeCell ref="AN35:AR35"/>
    <mergeCell ref="M28:P34"/>
    <mergeCell ref="J28:L34"/>
    <mergeCell ref="G28:I34"/>
    <mergeCell ref="A28:F34"/>
    <mergeCell ref="BG34:BI34"/>
    <mergeCell ref="BB28:BC34"/>
    <mergeCell ref="AY28:BA34"/>
    <mergeCell ref="AV28:AX34"/>
    <mergeCell ref="AN28:AR34"/>
    <mergeCell ref="AI28:AM34"/>
    <mergeCell ref="AS28:AU34"/>
    <mergeCell ref="Y28:AC34"/>
    <mergeCell ref="T28:X34"/>
    <mergeCell ref="Q28:S34"/>
    <mergeCell ref="BD32:BF32"/>
    <mergeCell ref="BG32:BI32"/>
    <mergeCell ref="A35:F38"/>
    <mergeCell ref="G35:I38"/>
    <mergeCell ref="J35:L38"/>
    <mergeCell ref="M35:P38"/>
    <mergeCell ref="Q35:S38"/>
    <mergeCell ref="T35:X38"/>
    <mergeCell ref="BO28:BQ34"/>
    <mergeCell ref="BM34:BN34"/>
    <mergeCell ref="BM36:BN36"/>
    <mergeCell ref="BR35:BX38"/>
    <mergeCell ref="Y35:AC38"/>
    <mergeCell ref="AD35:AH38"/>
    <mergeCell ref="AI37:AM38"/>
    <mergeCell ref="AN37:AR38"/>
    <mergeCell ref="AY37:BA38"/>
    <mergeCell ref="BB37:BC38"/>
    <mergeCell ref="AV37:AX38"/>
    <mergeCell ref="BD38:BF38"/>
    <mergeCell ref="BG35:BI35"/>
    <mergeCell ref="BG38:BI38"/>
    <mergeCell ref="BD35:BF35"/>
    <mergeCell ref="BM37:BN37"/>
    <mergeCell ref="AN36:AR36"/>
    <mergeCell ref="AV36:AX36"/>
    <mergeCell ref="AV35:AX35"/>
    <mergeCell ref="AI36:AM36"/>
    <mergeCell ref="AS35:AU35"/>
    <mergeCell ref="AS36:AU36"/>
    <mergeCell ref="AS37:AU38"/>
    <mergeCell ref="AI35:AM35"/>
  </mergeCells>
  <conditionalFormatting sqref="J49:L50">
    <cfRule type="cellIs" dxfId="43" priority="1" operator="equal">
      <formula>"NO CUMPLE"</formula>
    </cfRule>
    <cfRule type="cellIs" dxfId="42" priority="2" operator="equal">
      <formula>"SI CUMPLE"</formula>
    </cfRule>
  </conditionalFormatting>
  <conditionalFormatting sqref="AE42:AG43">
    <cfRule type="cellIs" dxfId="41" priority="3" operator="equal">
      <formula>"NO CUMPLE"</formula>
    </cfRule>
    <cfRule type="cellIs" dxfId="40" priority="4" operator="equal">
      <formula>"SI CUMPLE"</formula>
    </cfRule>
  </conditionalFormatting>
  <conditionalFormatting sqref="BG19:BG22">
    <cfRule type="cellIs" dxfId="39" priority="15" operator="equal">
      <formula>"SI CUMPLE"</formula>
    </cfRule>
    <cfRule type="cellIs" dxfId="38" priority="16" operator="equal">
      <formula>"NO CUMPLE"</formula>
    </cfRule>
  </conditionalFormatting>
  <conditionalFormatting sqref="BO28">
    <cfRule type="cellIs" dxfId="37" priority="13" operator="equal">
      <formula>"NO CUMPLE"</formula>
    </cfRule>
    <cfRule type="cellIs" dxfId="36" priority="14" operator="equal">
      <formula>"SI CUMPLE"</formula>
    </cfRule>
  </conditionalFormatting>
  <conditionalFormatting sqref="BO35:BO37">
    <cfRule type="cellIs" dxfId="35" priority="7" operator="equal">
      <formula>"NO CUMPLE"</formula>
    </cfRule>
    <cfRule type="cellIs" dxfId="34" priority="8" operator="equal">
      <formula>"SI CUMPLE"</formula>
    </cfRule>
  </conditionalFormatting>
  <conditionalFormatting sqref="BO39">
    <cfRule type="cellIs" dxfId="33" priority="5" operator="equal">
      <formula>"NO CUMPLE"</formula>
    </cfRule>
    <cfRule type="cellIs" dxfId="32" priority="6" operator="equal">
      <formula>"SI CUMPLE"</formula>
    </cfRule>
  </conditionalFormatting>
  <pageMargins left="0.7" right="0.7" top="0.75" bottom="0.75" header="0.3" footer="0.3"/>
  <pageSetup orientation="portrait" r:id="rId1"/>
  <extLst>
    <ext xmlns:x14="http://schemas.microsoft.com/office/spreadsheetml/2009/9/main" uri="{CCE6A557-97BC-4b89-ADB6-D9C93CAAB3DF}">
      <x14:dataValidations xmlns:xm="http://schemas.microsoft.com/office/excel/2006/main" count="5">
        <x14:dataValidation type="list" allowBlank="1" showInputMessage="1" showErrorMessage="1" xr:uid="{94511B24-1861-46A0-8EEF-E42DAA46F899}">
          <x14:formula1>
            <xm:f>'LISTA '!$G$1:$G$4</xm:f>
          </x14:formula1>
          <xm:sqref>G42:L42</xm:sqref>
        </x14:dataValidation>
        <x14:dataValidation type="list" allowBlank="1" showInputMessage="1" showErrorMessage="1" xr:uid="{66D3D178-48D9-4598-81DD-332C68929650}">
          <x14:formula1>
            <xm:f>'LISTA '!$E$1:$E$2</xm:f>
          </x14:formula1>
          <xm:sqref>A42:F42</xm:sqref>
        </x14:dataValidation>
        <x14:dataValidation type="list" allowBlank="1" showInputMessage="1" showErrorMessage="1" xr:uid="{C07CF36F-45FC-4495-8C4F-EA6CD00325F7}">
          <x14:formula1>
            <xm:f>'LISTA '!$C$1:$C$2</xm:f>
          </x14:formula1>
          <xm:sqref>G28 J28 AL19:AN21 Y42:AD42 BA19:BF21 G49:I49 G14 AV36:AV37 AD28 BB28 AD35 AN28 AV28 BC36 BB36:BB37 AS36:AS37 AS28</xm:sqref>
        </x14:dataValidation>
        <x14:dataValidation type="list" allowBlank="1" showInputMessage="1" showErrorMessage="1" xr:uid="{01331300-A589-4CED-AE4C-8773F61575E5}">
          <x14:formula1>
            <xm:f>'LISTA '!$C$1:$C$3</xm:f>
          </x14:formula1>
          <xm:sqref>AO19:AQ21 G12:T12 Y35 Y28 AY28 AY36:AY37</xm:sqref>
        </x14:dataValidation>
        <x14:dataValidation type="list" allowBlank="1" showInputMessage="1" showErrorMessage="1" xr:uid="{D665134A-B629-4764-9B4B-753C2DAFC8CD}">
          <x14:formula1>
            <xm:f>'LISTA '!$A$1:$A$2</xm:f>
          </x14:formula1>
          <xm:sqref>AI19:AK21</xm:sqref>
        </x14:dataValidation>
      </x14:dataValidations>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1170AC-1876-49EE-BDF2-67368D0F37C5}">
  <sheetPr>
    <tabColor theme="5"/>
  </sheetPr>
  <dimension ref="A2:BX42"/>
  <sheetViews>
    <sheetView showGridLines="0" topLeftCell="A21" zoomScale="40" zoomScaleNormal="40" workbookViewId="0">
      <selection activeCell="BR28" sqref="BR28:BX28"/>
    </sheetView>
  </sheetViews>
  <sheetFormatPr baseColWidth="10" defaultColWidth="5.7109375" defaultRowHeight="15" x14ac:dyDescent="0.25"/>
  <cols>
    <col min="10" max="10" width="11.140625" customWidth="1"/>
    <col min="12" max="12" width="7.42578125" customWidth="1"/>
    <col min="31" max="31" width="11.42578125" customWidth="1"/>
    <col min="39" max="39" width="20" customWidth="1"/>
    <col min="41" max="41" width="6.42578125" customWidth="1"/>
    <col min="42" max="42" width="7.85546875" customWidth="1"/>
    <col min="43" max="43" width="9" customWidth="1"/>
    <col min="44" max="44" width="7.85546875" customWidth="1"/>
    <col min="59" max="59" width="11.28515625" customWidth="1"/>
    <col min="67" max="67" width="12.28515625" customWidth="1"/>
    <col min="73" max="73" width="29.5703125" customWidth="1"/>
  </cols>
  <sheetData>
    <row r="2" spans="1:73" ht="32.25" customHeight="1" x14ac:dyDescent="0.25">
      <c r="A2" s="151" t="s">
        <v>21</v>
      </c>
      <c r="B2" s="151"/>
      <c r="C2" s="152" t="s">
        <v>22</v>
      </c>
      <c r="D2" s="152"/>
      <c r="E2" s="152"/>
      <c r="F2" s="152"/>
      <c r="G2" s="152"/>
      <c r="H2" s="152"/>
      <c r="I2" s="152"/>
      <c r="J2" s="152"/>
      <c r="K2" s="152"/>
      <c r="L2" s="152"/>
      <c r="M2" s="152"/>
      <c r="N2" s="152"/>
      <c r="O2" s="152"/>
      <c r="P2" s="152"/>
      <c r="Q2" s="152"/>
      <c r="R2" s="152"/>
      <c r="S2" s="152"/>
      <c r="T2" s="152"/>
      <c r="U2" s="152"/>
      <c r="V2" s="152"/>
      <c r="W2" s="152"/>
      <c r="X2" s="152"/>
      <c r="Y2" s="152"/>
      <c r="Z2" s="152"/>
      <c r="AA2" s="152"/>
      <c r="AB2" s="152"/>
      <c r="AC2" s="152"/>
      <c r="AD2" s="152"/>
      <c r="AE2" s="152"/>
      <c r="AF2" s="152"/>
      <c r="AG2" s="152"/>
      <c r="AH2" s="152"/>
      <c r="AI2" s="152"/>
      <c r="AJ2" s="152"/>
      <c r="AK2" s="152"/>
      <c r="AL2" s="152"/>
      <c r="AM2" s="152"/>
      <c r="AN2" s="152"/>
      <c r="AO2" s="152"/>
      <c r="AP2" s="152"/>
      <c r="AQ2" s="152"/>
      <c r="AR2" s="152"/>
      <c r="AS2" s="152"/>
      <c r="AT2" s="152"/>
      <c r="AU2" s="152"/>
      <c r="AV2" s="152"/>
      <c r="AW2" s="152"/>
      <c r="AX2" s="152"/>
      <c r="AY2" s="152"/>
      <c r="AZ2" s="152"/>
      <c r="BA2" s="152"/>
      <c r="BB2" s="152"/>
      <c r="BC2" s="152"/>
      <c r="BD2" s="152"/>
      <c r="BE2" s="152"/>
      <c r="BF2" s="152"/>
      <c r="BG2" s="152"/>
      <c r="BH2" s="152"/>
      <c r="BI2" s="152"/>
      <c r="BJ2" s="152"/>
      <c r="BK2" s="152"/>
      <c r="BL2" s="152"/>
      <c r="BM2" s="152"/>
      <c r="BN2" s="152"/>
      <c r="BO2" s="152"/>
      <c r="BP2" s="152"/>
      <c r="BQ2" s="152"/>
      <c r="BR2" s="152"/>
      <c r="BS2" s="152"/>
      <c r="BT2" s="152"/>
      <c r="BU2" s="152"/>
    </row>
    <row r="3" spans="1:73" x14ac:dyDescent="0.25">
      <c r="A3" s="153" t="s">
        <v>23</v>
      </c>
      <c r="B3" s="154"/>
      <c r="C3" s="155" t="s">
        <v>24</v>
      </c>
      <c r="D3" s="155"/>
      <c r="E3" s="155"/>
      <c r="F3" s="155"/>
      <c r="G3" s="155"/>
      <c r="H3" s="155"/>
      <c r="I3" s="155"/>
      <c r="J3" s="155"/>
      <c r="K3" s="155"/>
      <c r="L3" s="155"/>
      <c r="M3" s="155"/>
      <c r="N3" s="155"/>
      <c r="O3" s="155"/>
      <c r="P3" s="155"/>
      <c r="Q3" s="155"/>
      <c r="R3" s="155"/>
      <c r="S3" s="155"/>
      <c r="T3" s="155"/>
      <c r="U3" s="155"/>
      <c r="V3" s="155"/>
      <c r="W3" s="155"/>
      <c r="X3" s="155"/>
      <c r="Y3" s="155"/>
      <c r="Z3" s="155"/>
      <c r="AA3" s="155"/>
      <c r="AB3" s="155"/>
      <c r="AC3" s="155"/>
      <c r="AD3" s="155"/>
      <c r="AE3" s="155"/>
      <c r="AF3" s="155"/>
      <c r="AG3" s="155"/>
      <c r="AH3" s="155"/>
      <c r="AI3" s="155"/>
      <c r="AJ3" s="155"/>
      <c r="AK3" s="155"/>
      <c r="AL3" s="155"/>
      <c r="AM3" s="155"/>
      <c r="AN3" s="155"/>
      <c r="AO3" s="155"/>
      <c r="AP3" s="155"/>
      <c r="AQ3" s="155"/>
      <c r="AR3" s="155"/>
      <c r="AS3" s="155"/>
      <c r="AT3" s="155"/>
      <c r="AU3" s="155"/>
      <c r="AV3" s="155"/>
      <c r="AW3" s="155"/>
      <c r="AX3" s="155"/>
      <c r="AY3" s="155"/>
      <c r="AZ3" s="155"/>
      <c r="BA3" s="155"/>
      <c r="BB3" s="155"/>
      <c r="BC3" s="155"/>
      <c r="BD3" s="155"/>
      <c r="BE3" s="155"/>
      <c r="BF3" s="155"/>
      <c r="BG3" s="155"/>
      <c r="BH3" s="155"/>
      <c r="BI3" s="155"/>
      <c r="BJ3" s="155"/>
      <c r="BK3" s="155"/>
      <c r="BL3" s="155"/>
      <c r="BM3" s="155"/>
      <c r="BN3" s="155"/>
      <c r="BO3" s="155"/>
      <c r="BP3" s="155"/>
      <c r="BQ3" s="155"/>
      <c r="BR3" s="155"/>
      <c r="BS3" s="155"/>
      <c r="BT3" s="155"/>
      <c r="BU3" s="155"/>
    </row>
    <row r="4" spans="1:73" s="5" customFormat="1" x14ac:dyDescent="0.25">
      <c r="A4" s="153" t="s">
        <v>25</v>
      </c>
      <c r="B4" s="156"/>
      <c r="C4" s="24" t="s">
        <v>26</v>
      </c>
      <c r="D4" s="24"/>
      <c r="E4" s="24"/>
      <c r="F4" s="24"/>
      <c r="G4" s="24"/>
      <c r="H4" s="24"/>
      <c r="I4" s="24"/>
      <c r="J4" s="24"/>
      <c r="K4" s="24"/>
      <c r="L4" s="24"/>
      <c r="M4" s="24"/>
      <c r="N4" s="24"/>
      <c r="O4" s="24"/>
      <c r="P4" s="24"/>
      <c r="Q4" s="24"/>
      <c r="R4" s="24"/>
      <c r="S4" s="24" t="s">
        <v>27</v>
      </c>
      <c r="T4" s="24"/>
      <c r="U4" s="24"/>
      <c r="V4" s="24"/>
      <c r="W4" s="24"/>
      <c r="X4" s="24"/>
      <c r="Y4" s="24"/>
      <c r="Z4" s="24"/>
      <c r="AA4" s="24"/>
      <c r="AB4" s="24"/>
      <c r="AC4" s="24"/>
      <c r="AD4" s="24"/>
      <c r="AE4" s="24"/>
      <c r="AF4" s="24"/>
      <c r="AG4" s="24"/>
      <c r="AH4" s="24" t="s">
        <v>28</v>
      </c>
      <c r="AI4" s="24"/>
      <c r="AJ4" s="24"/>
      <c r="AK4" s="24"/>
      <c r="AL4" s="24"/>
      <c r="AM4" s="24"/>
      <c r="AN4" s="24"/>
      <c r="AO4" s="24"/>
      <c r="AP4" s="24"/>
      <c r="AQ4" s="24"/>
      <c r="AR4" s="24"/>
      <c r="AS4" s="24"/>
      <c r="AT4" s="24"/>
      <c r="AU4" s="24"/>
      <c r="AV4" s="24"/>
      <c r="AW4" s="24"/>
      <c r="AX4" s="24"/>
      <c r="AY4" s="24"/>
      <c r="AZ4" s="24"/>
      <c r="BA4" s="24"/>
      <c r="BB4" s="24"/>
      <c r="BC4" s="24"/>
      <c r="BD4" s="24"/>
      <c r="BE4" s="24"/>
      <c r="BF4" s="24"/>
      <c r="BG4" s="24"/>
      <c r="BH4" s="24"/>
      <c r="BI4" s="24"/>
      <c r="BJ4" s="24"/>
      <c r="BK4" s="24"/>
      <c r="BL4" s="24"/>
      <c r="BM4" s="24"/>
      <c r="BN4" s="24"/>
      <c r="BO4" s="24"/>
      <c r="BP4" s="24"/>
      <c r="BQ4" s="24"/>
      <c r="BR4" s="24"/>
      <c r="BS4" s="24"/>
      <c r="BT4" s="24"/>
      <c r="BU4" s="25"/>
    </row>
    <row r="5" spans="1:73" s="5" customFormat="1" x14ac:dyDescent="0.25">
      <c r="A5" s="26"/>
      <c r="C5" s="5" t="s">
        <v>29</v>
      </c>
      <c r="S5" s="5" t="s">
        <v>30</v>
      </c>
      <c r="AH5" s="5" t="s">
        <v>31</v>
      </c>
      <c r="BU5" s="27"/>
    </row>
    <row r="6" spans="1:73" s="5" customFormat="1" x14ac:dyDescent="0.25">
      <c r="A6" s="26"/>
      <c r="C6" s="5" t="s">
        <v>32</v>
      </c>
      <c r="S6" s="5" t="s">
        <v>33</v>
      </c>
      <c r="AH6" s="5" t="s">
        <v>34</v>
      </c>
      <c r="BU6" s="27"/>
    </row>
    <row r="7" spans="1:73" x14ac:dyDescent="0.25">
      <c r="A7" s="13"/>
      <c r="B7" s="6"/>
      <c r="C7" s="6"/>
      <c r="D7" s="6"/>
      <c r="E7" s="6"/>
      <c r="F7" s="6"/>
      <c r="G7" s="6"/>
      <c r="H7" s="6"/>
      <c r="I7" s="6"/>
      <c r="J7" s="6"/>
      <c r="K7" s="6"/>
      <c r="L7" s="6"/>
      <c r="M7" s="6"/>
      <c r="N7" s="6"/>
      <c r="O7" s="6"/>
      <c r="P7" s="6"/>
      <c r="Q7" s="6"/>
      <c r="R7" s="6"/>
      <c r="S7" s="6"/>
      <c r="T7" s="6"/>
      <c r="U7" s="6"/>
      <c r="V7" s="6"/>
      <c r="W7" s="6"/>
      <c r="X7" s="6"/>
      <c r="Y7" s="6"/>
      <c r="Z7" s="6"/>
      <c r="AA7" s="6"/>
      <c r="AB7" s="6"/>
      <c r="AC7" s="6"/>
      <c r="AD7" s="6"/>
      <c r="AE7" s="6"/>
      <c r="AF7" s="6"/>
      <c r="AG7" s="6"/>
      <c r="AH7" s="28" t="s">
        <v>35</v>
      </c>
      <c r="AI7" s="6"/>
      <c r="AJ7" s="6"/>
      <c r="AK7" s="6"/>
      <c r="AL7" s="6"/>
      <c r="AM7" s="6"/>
      <c r="AN7" s="6"/>
      <c r="AO7" s="6"/>
      <c r="AP7" s="6"/>
      <c r="AQ7" s="6"/>
      <c r="AR7" s="6"/>
      <c r="AS7" s="6"/>
      <c r="AT7" s="6"/>
      <c r="AU7" s="6"/>
      <c r="AV7" s="6"/>
      <c r="AW7" s="6"/>
      <c r="AX7" s="6"/>
      <c r="AY7" s="6"/>
      <c r="AZ7" s="6"/>
      <c r="BA7" s="6"/>
      <c r="BB7" s="6"/>
      <c r="BC7" s="6"/>
      <c r="BD7" s="6"/>
      <c r="BE7" s="6"/>
      <c r="BF7" s="6"/>
      <c r="BG7" s="6"/>
      <c r="BH7" s="6"/>
      <c r="BI7" s="6"/>
      <c r="BJ7" s="6"/>
      <c r="BK7" s="6"/>
      <c r="BL7" s="6"/>
      <c r="BM7" s="6"/>
      <c r="BN7" s="6"/>
      <c r="BO7" s="6"/>
      <c r="BP7" s="6"/>
      <c r="BQ7" s="6"/>
      <c r="BR7" s="6"/>
      <c r="BS7" s="6"/>
      <c r="BT7" s="6"/>
      <c r="BU7" s="14"/>
    </row>
    <row r="9" spans="1:73" x14ac:dyDescent="0.25">
      <c r="A9" s="145" t="s">
        <v>36</v>
      </c>
      <c r="B9" s="145"/>
      <c r="C9" s="145"/>
      <c r="D9" s="145"/>
      <c r="E9" s="145"/>
      <c r="F9" s="145"/>
      <c r="G9" s="117" t="s">
        <v>148</v>
      </c>
      <c r="H9" s="117"/>
      <c r="I9" s="117"/>
      <c r="J9" s="117"/>
      <c r="K9" s="117"/>
      <c r="L9" s="117"/>
      <c r="M9" s="117"/>
      <c r="N9" s="117"/>
      <c r="O9" s="117"/>
      <c r="P9" s="117"/>
      <c r="Q9" s="117"/>
      <c r="R9" s="117"/>
      <c r="S9" s="117"/>
      <c r="T9" s="117"/>
    </row>
    <row r="10" spans="1:73" x14ac:dyDescent="0.25">
      <c r="A10" s="145" t="s">
        <v>37</v>
      </c>
      <c r="B10" s="145"/>
      <c r="C10" s="145"/>
      <c r="D10" s="145"/>
      <c r="E10" s="145"/>
      <c r="F10" s="145"/>
      <c r="G10" s="117" t="s">
        <v>149</v>
      </c>
      <c r="H10" s="117"/>
      <c r="I10" s="117"/>
      <c r="J10" s="117"/>
      <c r="K10" s="117"/>
      <c r="L10" s="117"/>
      <c r="M10" s="117"/>
      <c r="N10" s="117"/>
      <c r="O10" s="117"/>
      <c r="P10" s="117"/>
      <c r="Q10" s="117"/>
      <c r="R10" s="117"/>
      <c r="S10" s="117"/>
      <c r="T10" s="117"/>
    </row>
    <row r="11" spans="1:73" x14ac:dyDescent="0.25">
      <c r="A11" s="145" t="s">
        <v>38</v>
      </c>
      <c r="B11" s="145"/>
      <c r="C11" s="145"/>
      <c r="D11" s="145"/>
      <c r="E11" s="145"/>
      <c r="F11" s="145"/>
      <c r="G11" s="149" t="s">
        <v>150</v>
      </c>
      <c r="H11" s="117"/>
      <c r="I11" s="117"/>
      <c r="J11" s="117"/>
      <c r="K11" s="117"/>
      <c r="L11" s="117"/>
      <c r="M11" s="117"/>
      <c r="N11" s="117"/>
      <c r="O11" s="117"/>
      <c r="P11" s="117"/>
      <c r="Q11" s="117"/>
      <c r="R11" s="117"/>
      <c r="S11" s="117"/>
      <c r="T11" s="117"/>
    </row>
    <row r="12" spans="1:73" ht="15.75" customHeight="1" x14ac:dyDescent="0.25">
      <c r="A12" s="145" t="s">
        <v>39</v>
      </c>
      <c r="B12" s="145"/>
      <c r="C12" s="145"/>
      <c r="D12" s="145"/>
      <c r="E12" s="145"/>
      <c r="F12" s="145"/>
      <c r="G12" s="150" t="s">
        <v>102</v>
      </c>
      <c r="H12" s="150"/>
      <c r="I12" s="150"/>
      <c r="J12" s="150"/>
      <c r="K12" s="150"/>
      <c r="L12" s="150"/>
      <c r="M12" s="150"/>
      <c r="N12" s="150"/>
      <c r="O12" s="150"/>
      <c r="P12" s="150"/>
      <c r="Q12" s="150"/>
      <c r="R12" s="150"/>
      <c r="S12" s="150"/>
      <c r="T12" s="150"/>
    </row>
    <row r="13" spans="1:73" x14ac:dyDescent="0.25">
      <c r="A13" s="145" t="s">
        <v>41</v>
      </c>
      <c r="B13" s="145"/>
      <c r="C13" s="145"/>
      <c r="D13" s="145"/>
      <c r="E13" s="145"/>
      <c r="F13" s="145"/>
      <c r="G13" s="146">
        <v>252.71</v>
      </c>
      <c r="H13" s="146"/>
      <c r="I13" s="146"/>
      <c r="J13" s="146"/>
      <c r="K13" s="146"/>
      <c r="L13" s="146"/>
      <c r="M13" s="146"/>
      <c r="N13" s="146"/>
      <c r="O13" s="146"/>
      <c r="P13" s="146"/>
      <c r="Q13" s="146"/>
      <c r="R13" s="146"/>
      <c r="S13" s="146"/>
      <c r="T13" s="146"/>
    </row>
    <row r="14" spans="1:73" ht="15.75" customHeight="1" x14ac:dyDescent="0.25">
      <c r="A14" s="4"/>
      <c r="B14" s="4"/>
      <c r="C14" s="4"/>
      <c r="D14" s="4"/>
      <c r="E14" s="4"/>
      <c r="F14" s="4"/>
      <c r="G14" s="147"/>
      <c r="H14" s="147"/>
      <c r="I14" s="147"/>
      <c r="J14" s="147"/>
      <c r="K14" s="147"/>
      <c r="L14" s="147"/>
      <c r="M14" s="147"/>
      <c r="N14" s="147"/>
      <c r="O14" s="147"/>
      <c r="P14" s="147"/>
      <c r="Q14" s="147"/>
      <c r="R14" s="147"/>
      <c r="S14" s="147"/>
      <c r="T14" s="147"/>
    </row>
    <row r="15" spans="1:73" x14ac:dyDescent="0.25">
      <c r="A15" s="5" t="s">
        <v>42</v>
      </c>
    </row>
    <row r="17" spans="1:76" s="5" customFormat="1" ht="15" customHeight="1" x14ac:dyDescent="0.25">
      <c r="A17" s="90" t="s">
        <v>43</v>
      </c>
      <c r="B17" s="91"/>
      <c r="C17" s="91"/>
      <c r="D17" s="91"/>
      <c r="E17" s="91"/>
      <c r="F17" s="91"/>
      <c r="G17" s="91"/>
      <c r="H17" s="91"/>
      <c r="I17" s="91"/>
      <c r="J17" s="91"/>
      <c r="K17" s="91"/>
      <c r="L17" s="91"/>
      <c r="M17" s="91"/>
      <c r="N17" s="91"/>
      <c r="O17" s="91"/>
      <c r="P17" s="91"/>
      <c r="Q17" s="91"/>
      <c r="R17" s="91"/>
      <c r="S17" s="91"/>
      <c r="T17" s="91"/>
      <c r="U17" s="91"/>
      <c r="V17" s="91"/>
      <c r="W17" s="91"/>
      <c r="X17" s="91"/>
      <c r="Y17" s="91"/>
      <c r="Z17" s="91"/>
      <c r="AA17" s="91"/>
      <c r="AB17" s="91"/>
      <c r="AC17" s="91"/>
      <c r="AD17" s="91"/>
      <c r="AE17" s="91"/>
      <c r="AF17" s="91"/>
      <c r="AG17" s="91"/>
      <c r="AH17" s="91"/>
      <c r="AI17" s="91"/>
      <c r="AJ17" s="91"/>
      <c r="AK17" s="91"/>
      <c r="AL17" s="91"/>
      <c r="AM17" s="91"/>
      <c r="AN17" s="91"/>
      <c r="AO17" s="91"/>
      <c r="AP17" s="91"/>
      <c r="AQ17" s="91"/>
      <c r="AR17" s="91"/>
      <c r="AS17" s="91"/>
      <c r="AT17" s="91"/>
      <c r="AU17" s="91"/>
      <c r="AV17" s="91"/>
      <c r="AW17" s="91"/>
      <c r="AX17" s="91"/>
      <c r="AY17" s="91"/>
      <c r="AZ17" s="91"/>
      <c r="BA17" s="91"/>
      <c r="BB17" s="91"/>
      <c r="BC17" s="91"/>
      <c r="BD17" s="91"/>
      <c r="BE17" s="91"/>
      <c r="BF17" s="91"/>
      <c r="BG17" s="91"/>
      <c r="BH17" s="91"/>
      <c r="BI17" s="91"/>
      <c r="BJ17" s="91"/>
      <c r="BK17" s="91"/>
      <c r="BL17" s="91"/>
      <c r="BM17" s="91"/>
      <c r="BN17" s="91"/>
      <c r="BO17" s="91"/>
      <c r="BP17" s="91"/>
      <c r="BQ17" s="91"/>
      <c r="BR17" s="91"/>
      <c r="BS17" s="91"/>
      <c r="BT17" s="91"/>
      <c r="BU17" s="91"/>
    </row>
    <row r="18" spans="1:76" s="15" customFormat="1" ht="55.5" customHeight="1" x14ac:dyDescent="0.25">
      <c r="A18" s="93" t="s">
        <v>130</v>
      </c>
      <c r="B18" s="94"/>
      <c r="C18" s="95"/>
      <c r="D18" s="96" t="s">
        <v>45</v>
      </c>
      <c r="E18" s="96"/>
      <c r="F18" s="96"/>
      <c r="G18" s="96" t="s">
        <v>46</v>
      </c>
      <c r="H18" s="96"/>
      <c r="I18" s="96"/>
      <c r="J18" s="96"/>
      <c r="K18" s="96"/>
      <c r="L18" s="96"/>
      <c r="M18" s="96"/>
      <c r="N18" s="96"/>
      <c r="O18" s="96"/>
      <c r="P18" s="96"/>
      <c r="Q18" s="96" t="s">
        <v>47</v>
      </c>
      <c r="R18" s="96"/>
      <c r="S18" s="96"/>
      <c r="T18" s="96" t="s">
        <v>48</v>
      </c>
      <c r="U18" s="96"/>
      <c r="V18" s="96"/>
      <c r="W18" s="92" t="s">
        <v>329</v>
      </c>
      <c r="X18" s="92"/>
      <c r="Y18" s="92"/>
      <c r="Z18" s="92"/>
      <c r="AA18" s="92"/>
      <c r="AB18" s="92"/>
      <c r="AC18" s="92"/>
      <c r="AD18" s="92"/>
      <c r="AE18" s="92"/>
      <c r="AF18" s="92"/>
      <c r="AG18" s="92"/>
      <c r="AH18" s="92"/>
      <c r="AI18" s="92" t="s">
        <v>50</v>
      </c>
      <c r="AJ18" s="92"/>
      <c r="AK18" s="92"/>
      <c r="AL18" s="93" t="s">
        <v>51</v>
      </c>
      <c r="AM18" s="94"/>
      <c r="AN18" s="95"/>
      <c r="AO18" s="130" t="s">
        <v>52</v>
      </c>
      <c r="AP18" s="130"/>
      <c r="AQ18" s="130"/>
      <c r="AR18" s="130" t="s">
        <v>53</v>
      </c>
      <c r="AS18" s="130"/>
      <c r="AT18" s="130"/>
      <c r="AU18" s="130" t="s">
        <v>54</v>
      </c>
      <c r="AV18" s="130"/>
      <c r="AW18" s="130"/>
      <c r="AX18" s="130" t="s">
        <v>125</v>
      </c>
      <c r="AY18" s="130"/>
      <c r="AZ18" s="130"/>
      <c r="BA18" s="131" t="s">
        <v>56</v>
      </c>
      <c r="BB18" s="148"/>
      <c r="BC18" s="132"/>
      <c r="BD18" s="130" t="s">
        <v>57</v>
      </c>
      <c r="BE18" s="130"/>
      <c r="BF18" s="130"/>
      <c r="BG18" s="96" t="s">
        <v>58</v>
      </c>
      <c r="BH18" s="96"/>
      <c r="BI18" s="96"/>
      <c r="BJ18" s="96" t="s">
        <v>59</v>
      </c>
      <c r="BK18" s="96"/>
      <c r="BL18" s="96"/>
      <c r="BM18" s="96"/>
      <c r="BN18" s="96"/>
      <c r="BO18" s="96"/>
      <c r="BP18" s="96"/>
      <c r="BQ18" s="96"/>
      <c r="BR18" s="96"/>
      <c r="BS18" s="96"/>
      <c r="BT18" s="96"/>
      <c r="BU18" s="96"/>
    </row>
    <row r="19" spans="1:76" ht="156.75" customHeight="1" x14ac:dyDescent="0.25">
      <c r="A19" s="79" t="s">
        <v>154</v>
      </c>
      <c r="B19" s="79"/>
      <c r="C19" s="79"/>
      <c r="D19" s="157" t="s">
        <v>156</v>
      </c>
      <c r="E19" s="117"/>
      <c r="F19" s="117"/>
      <c r="G19" s="78" t="s">
        <v>152</v>
      </c>
      <c r="H19" s="78"/>
      <c r="I19" s="78"/>
      <c r="J19" s="78"/>
      <c r="K19" s="78"/>
      <c r="L19" s="78"/>
      <c r="M19" s="78"/>
      <c r="N19" s="78"/>
      <c r="O19" s="78"/>
      <c r="P19" s="78"/>
      <c r="Q19" s="143">
        <v>44228</v>
      </c>
      <c r="R19" s="78"/>
      <c r="S19" s="78"/>
      <c r="T19" s="143">
        <v>44593</v>
      </c>
      <c r="U19" s="78"/>
      <c r="V19" s="78"/>
      <c r="W19" s="79" t="s">
        <v>155</v>
      </c>
      <c r="X19" s="79"/>
      <c r="Y19" s="79"/>
      <c r="Z19" s="79"/>
      <c r="AA19" s="79"/>
      <c r="AB19" s="79"/>
      <c r="AC19" s="79"/>
      <c r="AD19" s="79"/>
      <c r="AE19" s="79"/>
      <c r="AF19" s="79"/>
      <c r="AG19" s="79"/>
      <c r="AH19" s="79"/>
      <c r="AI19" s="78" t="s">
        <v>97</v>
      </c>
      <c r="AJ19" s="78"/>
      <c r="AK19" s="78"/>
      <c r="AL19" s="78" t="s">
        <v>81</v>
      </c>
      <c r="AM19" s="78"/>
      <c r="AN19" s="78"/>
      <c r="AO19" s="78" t="s">
        <v>102</v>
      </c>
      <c r="AP19" s="78"/>
      <c r="AQ19" s="78"/>
      <c r="AR19" s="78" t="s">
        <v>102</v>
      </c>
      <c r="AS19" s="78"/>
      <c r="AT19" s="78"/>
      <c r="AU19" s="78">
        <v>12000</v>
      </c>
      <c r="AV19" s="78"/>
      <c r="AW19" s="78"/>
      <c r="AX19" s="78">
        <v>106</v>
      </c>
      <c r="AY19" s="78"/>
      <c r="AZ19" s="78"/>
      <c r="BA19" s="78" t="s">
        <v>81</v>
      </c>
      <c r="BB19" s="78"/>
      <c r="BC19" s="78"/>
      <c r="BD19" s="78" t="s">
        <v>81</v>
      </c>
      <c r="BE19" s="78"/>
      <c r="BF19" s="78"/>
      <c r="BG19" s="140" t="s">
        <v>97</v>
      </c>
      <c r="BH19" s="141"/>
      <c r="BI19" s="142"/>
      <c r="BJ19" s="79"/>
      <c r="BK19" s="79"/>
      <c r="BL19" s="79"/>
      <c r="BM19" s="79"/>
      <c r="BN19" s="79"/>
      <c r="BO19" s="79"/>
      <c r="BP19" s="79"/>
      <c r="BQ19" s="79"/>
      <c r="BR19" s="79"/>
      <c r="BS19" s="79"/>
      <c r="BT19" s="79"/>
      <c r="BU19" s="79"/>
    </row>
    <row r="20" spans="1:76" ht="144.75" customHeight="1" x14ac:dyDescent="0.25">
      <c r="A20" s="79" t="s">
        <v>157</v>
      </c>
      <c r="B20" s="79"/>
      <c r="C20" s="79"/>
      <c r="D20" s="157" t="s">
        <v>159</v>
      </c>
      <c r="E20" s="117"/>
      <c r="F20" s="117"/>
      <c r="G20" s="78" t="s">
        <v>152</v>
      </c>
      <c r="H20" s="78"/>
      <c r="I20" s="78"/>
      <c r="J20" s="78"/>
      <c r="K20" s="78"/>
      <c r="L20" s="78"/>
      <c r="M20" s="78"/>
      <c r="N20" s="78"/>
      <c r="O20" s="78"/>
      <c r="P20" s="78"/>
      <c r="Q20" s="143">
        <v>43847</v>
      </c>
      <c r="R20" s="78"/>
      <c r="S20" s="78"/>
      <c r="T20" s="143">
        <v>44227</v>
      </c>
      <c r="U20" s="78"/>
      <c r="V20" s="78"/>
      <c r="W20" s="79" t="s">
        <v>158</v>
      </c>
      <c r="X20" s="79"/>
      <c r="Y20" s="79"/>
      <c r="Z20" s="79"/>
      <c r="AA20" s="79"/>
      <c r="AB20" s="79"/>
      <c r="AC20" s="79"/>
      <c r="AD20" s="79"/>
      <c r="AE20" s="79"/>
      <c r="AF20" s="79"/>
      <c r="AG20" s="79"/>
      <c r="AH20" s="79"/>
      <c r="AI20" s="78" t="s">
        <v>97</v>
      </c>
      <c r="AJ20" s="78"/>
      <c r="AK20" s="78"/>
      <c r="AL20" s="78" t="s">
        <v>81</v>
      </c>
      <c r="AM20" s="78"/>
      <c r="AN20" s="78"/>
      <c r="AO20" s="78" t="s">
        <v>102</v>
      </c>
      <c r="AP20" s="78"/>
      <c r="AQ20" s="78"/>
      <c r="AR20" s="78" t="s">
        <v>102</v>
      </c>
      <c r="AS20" s="78"/>
      <c r="AT20" s="78"/>
      <c r="AU20" s="78">
        <v>14859.23</v>
      </c>
      <c r="AV20" s="78"/>
      <c r="AW20" s="78"/>
      <c r="AX20" s="78">
        <v>115</v>
      </c>
      <c r="AY20" s="78"/>
      <c r="AZ20" s="78"/>
      <c r="BA20" s="78" t="s">
        <v>81</v>
      </c>
      <c r="BB20" s="78"/>
      <c r="BC20" s="78"/>
      <c r="BD20" s="78" t="s">
        <v>81</v>
      </c>
      <c r="BE20" s="78"/>
      <c r="BF20" s="78"/>
      <c r="BG20" s="140" t="s">
        <v>97</v>
      </c>
      <c r="BH20" s="141"/>
      <c r="BI20" s="142"/>
      <c r="BJ20" s="117"/>
      <c r="BK20" s="117"/>
      <c r="BL20" s="117"/>
      <c r="BM20" s="117"/>
      <c r="BN20" s="117"/>
      <c r="BO20" s="117"/>
      <c r="BP20" s="117"/>
      <c r="BQ20" s="117"/>
      <c r="BR20" s="117"/>
      <c r="BS20" s="117"/>
      <c r="BT20" s="117"/>
      <c r="BU20" s="117"/>
    </row>
    <row r="21" spans="1:76" ht="144.75" customHeight="1" x14ac:dyDescent="0.25">
      <c r="A21" s="79" t="s">
        <v>151</v>
      </c>
      <c r="B21" s="79"/>
      <c r="C21" s="79"/>
      <c r="D21" s="157" t="s">
        <v>153</v>
      </c>
      <c r="E21" s="117"/>
      <c r="F21" s="117"/>
      <c r="G21" s="78" t="s">
        <v>152</v>
      </c>
      <c r="H21" s="78"/>
      <c r="I21" s="78"/>
      <c r="J21" s="78"/>
      <c r="K21" s="78"/>
      <c r="L21" s="78"/>
      <c r="M21" s="78"/>
      <c r="N21" s="78"/>
      <c r="O21" s="78"/>
      <c r="P21" s="78"/>
      <c r="Q21" s="143">
        <v>44594</v>
      </c>
      <c r="R21" s="78"/>
      <c r="S21" s="78"/>
      <c r="T21" s="143">
        <v>44959</v>
      </c>
      <c r="U21" s="78"/>
      <c r="V21" s="78"/>
      <c r="W21" s="79" t="s">
        <v>160</v>
      </c>
      <c r="X21" s="79"/>
      <c r="Y21" s="79"/>
      <c r="Z21" s="79"/>
      <c r="AA21" s="79"/>
      <c r="AB21" s="79"/>
      <c r="AC21" s="79"/>
      <c r="AD21" s="79"/>
      <c r="AE21" s="79"/>
      <c r="AF21" s="79"/>
      <c r="AG21" s="79"/>
      <c r="AH21" s="79"/>
      <c r="AI21" s="78" t="s">
        <v>97</v>
      </c>
      <c r="AJ21" s="78"/>
      <c r="AK21" s="78"/>
      <c r="AL21" s="78" t="s">
        <v>81</v>
      </c>
      <c r="AM21" s="78"/>
      <c r="AN21" s="78"/>
      <c r="AO21" s="78" t="s">
        <v>102</v>
      </c>
      <c r="AP21" s="78"/>
      <c r="AQ21" s="78"/>
      <c r="AR21" s="78" t="s">
        <v>102</v>
      </c>
      <c r="AS21" s="78"/>
      <c r="AT21" s="78"/>
      <c r="AU21" s="78">
        <v>14224.13</v>
      </c>
      <c r="AV21" s="78"/>
      <c r="AW21" s="78"/>
      <c r="AX21" s="78">
        <v>110</v>
      </c>
      <c r="AY21" s="78"/>
      <c r="AZ21" s="78"/>
      <c r="BA21" s="78" t="s">
        <v>81</v>
      </c>
      <c r="BB21" s="78"/>
      <c r="BC21" s="78"/>
      <c r="BD21" s="78" t="s">
        <v>81</v>
      </c>
      <c r="BE21" s="78"/>
      <c r="BF21" s="78"/>
      <c r="BG21" s="173" t="s">
        <v>97</v>
      </c>
      <c r="BH21" s="173"/>
      <c r="BI21" s="173"/>
      <c r="BJ21" s="117"/>
      <c r="BK21" s="117"/>
      <c r="BL21" s="117"/>
      <c r="BM21" s="117"/>
      <c r="BN21" s="117"/>
      <c r="BO21" s="117"/>
      <c r="BP21" s="117"/>
      <c r="BQ21" s="117"/>
      <c r="BR21" s="117"/>
      <c r="BS21" s="117"/>
      <c r="BT21" s="117"/>
      <c r="BU21" s="117"/>
    </row>
    <row r="22" spans="1:76" x14ac:dyDescent="0.25">
      <c r="AR22" s="138" t="s">
        <v>61</v>
      </c>
      <c r="AS22" s="138"/>
      <c r="AT22" s="138"/>
      <c r="AU22" s="139">
        <f>SUM(AU19:AW21)</f>
        <v>41083.360000000001</v>
      </c>
      <c r="AV22" s="139"/>
      <c r="AW22" s="139"/>
      <c r="BG22" s="41" t="s">
        <v>97</v>
      </c>
      <c r="BH22" s="40"/>
      <c r="BI22" s="40"/>
    </row>
    <row r="23" spans="1:76" x14ac:dyDescent="0.25">
      <c r="AR23" s="1"/>
      <c r="AS23" s="1"/>
      <c r="AT23" s="1"/>
      <c r="AU23" s="3"/>
      <c r="AV23" s="3"/>
      <c r="AW23" s="3"/>
    </row>
    <row r="24" spans="1:76" x14ac:dyDescent="0.25">
      <c r="A24" s="5" t="s">
        <v>62</v>
      </c>
      <c r="AR24" s="1"/>
      <c r="AS24" s="1"/>
      <c r="AT24" s="1"/>
      <c r="AU24" s="3"/>
      <c r="AV24" s="3"/>
      <c r="AW24" s="3"/>
    </row>
    <row r="25" spans="1:76" x14ac:dyDescent="0.25">
      <c r="AR25" s="1"/>
      <c r="AS25" s="1"/>
      <c r="AT25" s="1"/>
      <c r="AU25" s="3"/>
      <c r="AV25" s="3"/>
      <c r="AW25" s="3"/>
    </row>
    <row r="26" spans="1:76" s="5" customFormat="1" ht="15" customHeight="1" x14ac:dyDescent="0.25">
      <c r="A26" s="128" t="s">
        <v>205</v>
      </c>
      <c r="B26" s="129"/>
      <c r="C26" s="129"/>
      <c r="D26" s="129"/>
      <c r="E26" s="129"/>
      <c r="F26" s="129"/>
      <c r="G26" s="129"/>
      <c r="H26" s="129"/>
      <c r="I26" s="129"/>
      <c r="J26" s="129"/>
      <c r="K26" s="129"/>
      <c r="L26" s="129"/>
      <c r="M26" s="129"/>
      <c r="N26" s="129"/>
      <c r="O26" s="129"/>
      <c r="P26" s="129"/>
      <c r="Q26" s="129"/>
      <c r="R26" s="129"/>
      <c r="S26" s="129"/>
      <c r="T26" s="129"/>
      <c r="U26" s="129"/>
      <c r="V26" s="129"/>
      <c r="W26" s="129"/>
      <c r="X26" s="129"/>
      <c r="Y26" s="129"/>
      <c r="Z26" s="129"/>
      <c r="AA26" s="129"/>
      <c r="AB26" s="129"/>
      <c r="AC26" s="129"/>
      <c r="AD26" s="129"/>
      <c r="AE26" s="129"/>
      <c r="AF26" s="129"/>
      <c r="AG26" s="129"/>
      <c r="AH26" s="129"/>
      <c r="AI26" s="129"/>
      <c r="AJ26" s="129"/>
      <c r="AK26" s="129"/>
      <c r="AL26" s="129"/>
      <c r="AM26" s="129"/>
      <c r="AN26" s="129"/>
      <c r="AO26" s="129"/>
      <c r="AP26" s="129"/>
      <c r="AQ26" s="129"/>
      <c r="AR26" s="129"/>
      <c r="AS26" s="129"/>
      <c r="AT26" s="129"/>
      <c r="AU26" s="129"/>
      <c r="AV26" s="129"/>
      <c r="AW26" s="129"/>
      <c r="AX26" s="129"/>
      <c r="AY26" s="129"/>
      <c r="AZ26" s="129"/>
      <c r="BA26" s="129"/>
      <c r="BB26" s="129"/>
      <c r="BC26" s="129"/>
      <c r="BD26" s="129"/>
      <c r="BE26" s="129"/>
      <c r="BF26" s="129"/>
      <c r="BG26" s="129"/>
      <c r="BH26" s="129"/>
      <c r="BI26" s="129"/>
      <c r="BJ26" s="129"/>
      <c r="BK26" s="129"/>
      <c r="BL26" s="129"/>
      <c r="BM26" s="129"/>
      <c r="BN26" s="129"/>
      <c r="BO26" s="129"/>
      <c r="BP26" s="129"/>
      <c r="BQ26" s="129"/>
      <c r="BR26" s="129"/>
      <c r="BS26" s="129"/>
      <c r="BT26" s="129"/>
      <c r="BU26" s="129"/>
    </row>
    <row r="27" spans="1:76" s="17" customFormat="1" ht="78.75" customHeight="1" x14ac:dyDescent="0.25">
      <c r="A27" s="93" t="s">
        <v>64</v>
      </c>
      <c r="B27" s="94"/>
      <c r="C27" s="94"/>
      <c r="D27" s="94"/>
      <c r="E27" s="94"/>
      <c r="F27" s="95"/>
      <c r="G27" s="92" t="s">
        <v>65</v>
      </c>
      <c r="H27" s="92"/>
      <c r="I27" s="92"/>
      <c r="J27" s="92" t="s">
        <v>66</v>
      </c>
      <c r="K27" s="92"/>
      <c r="L27" s="92"/>
      <c r="M27" s="93" t="s">
        <v>67</v>
      </c>
      <c r="N27" s="94"/>
      <c r="O27" s="94"/>
      <c r="P27" s="95"/>
      <c r="Q27" s="92" t="s">
        <v>68</v>
      </c>
      <c r="R27" s="92"/>
      <c r="S27" s="92"/>
      <c r="T27" s="125" t="s">
        <v>69</v>
      </c>
      <c r="U27" s="126"/>
      <c r="V27" s="126"/>
      <c r="W27" s="126"/>
      <c r="X27" s="127"/>
      <c r="Y27" s="125" t="s">
        <v>70</v>
      </c>
      <c r="Z27" s="126"/>
      <c r="AA27" s="126"/>
      <c r="AB27" s="126"/>
      <c r="AC27" s="127"/>
      <c r="AD27" s="125" t="s">
        <v>71</v>
      </c>
      <c r="AE27" s="126"/>
      <c r="AF27" s="126"/>
      <c r="AG27" s="126"/>
      <c r="AH27" s="127"/>
      <c r="AI27" s="130" t="s">
        <v>72</v>
      </c>
      <c r="AJ27" s="130"/>
      <c r="AK27" s="130"/>
      <c r="AL27" s="130"/>
      <c r="AM27" s="130"/>
      <c r="AN27" s="125" t="s">
        <v>73</v>
      </c>
      <c r="AO27" s="126"/>
      <c r="AP27" s="126"/>
      <c r="AQ27" s="126"/>
      <c r="AR27" s="127"/>
      <c r="AS27" s="125" t="s">
        <v>192</v>
      </c>
      <c r="AT27" s="126"/>
      <c r="AU27" s="127"/>
      <c r="AV27" s="131" t="s">
        <v>74</v>
      </c>
      <c r="AW27" s="148"/>
      <c r="AX27" s="132"/>
      <c r="AY27" s="133" t="s">
        <v>75</v>
      </c>
      <c r="AZ27" s="133"/>
      <c r="BA27" s="133"/>
      <c r="BB27" s="125" t="s">
        <v>76</v>
      </c>
      <c r="BC27" s="127"/>
      <c r="BD27" s="132" t="s">
        <v>47</v>
      </c>
      <c r="BE27" s="130"/>
      <c r="BF27" s="130"/>
      <c r="BG27" s="130" t="s">
        <v>48</v>
      </c>
      <c r="BH27" s="130"/>
      <c r="BI27" s="130"/>
      <c r="BJ27" s="16" t="s">
        <v>77</v>
      </c>
      <c r="BK27" s="16" t="s">
        <v>78</v>
      </c>
      <c r="BL27" s="16" t="s">
        <v>79</v>
      </c>
      <c r="BM27" s="131" t="s">
        <v>80</v>
      </c>
      <c r="BN27" s="132"/>
      <c r="BO27" s="96" t="s">
        <v>58</v>
      </c>
      <c r="BP27" s="96"/>
      <c r="BQ27" s="96"/>
      <c r="BR27" s="92" t="s">
        <v>59</v>
      </c>
      <c r="BS27" s="92"/>
      <c r="BT27" s="92"/>
      <c r="BU27" s="92"/>
      <c r="BV27" s="92"/>
      <c r="BW27" s="92"/>
      <c r="BX27" s="92"/>
    </row>
    <row r="28" spans="1:76" ht="321.75" customHeight="1" x14ac:dyDescent="0.25">
      <c r="A28" s="78" t="s">
        <v>161</v>
      </c>
      <c r="B28" s="78"/>
      <c r="C28" s="78"/>
      <c r="D28" s="78"/>
      <c r="E28" s="78"/>
      <c r="F28" s="78"/>
      <c r="G28" s="78" t="s">
        <v>81</v>
      </c>
      <c r="H28" s="78"/>
      <c r="I28" s="78"/>
      <c r="J28" s="78" t="s">
        <v>81</v>
      </c>
      <c r="K28" s="78"/>
      <c r="L28" s="78"/>
      <c r="M28" s="79" t="s">
        <v>139</v>
      </c>
      <c r="N28" s="79"/>
      <c r="O28" s="79"/>
      <c r="P28" s="79"/>
      <c r="Q28" s="143">
        <v>39735</v>
      </c>
      <c r="R28" s="143"/>
      <c r="S28" s="143"/>
      <c r="T28" s="78" t="s">
        <v>40</v>
      </c>
      <c r="U28" s="78"/>
      <c r="V28" s="78"/>
      <c r="W28" s="78"/>
      <c r="X28" s="78"/>
      <c r="Y28" s="78" t="s">
        <v>40</v>
      </c>
      <c r="Z28" s="78"/>
      <c r="AA28" s="78"/>
      <c r="AB28" s="78"/>
      <c r="AC28" s="78"/>
      <c r="AD28" s="78" t="s">
        <v>81</v>
      </c>
      <c r="AE28" s="78"/>
      <c r="AF28" s="78"/>
      <c r="AG28" s="78"/>
      <c r="AH28" s="78"/>
      <c r="AI28" s="79" t="s">
        <v>162</v>
      </c>
      <c r="AJ28" s="79"/>
      <c r="AK28" s="79"/>
      <c r="AL28" s="79"/>
      <c r="AM28" s="79"/>
      <c r="AN28" s="81" t="s">
        <v>40</v>
      </c>
      <c r="AO28" s="82"/>
      <c r="AP28" s="82"/>
      <c r="AQ28" s="82"/>
      <c r="AR28" s="83"/>
      <c r="AS28" s="81" t="s">
        <v>81</v>
      </c>
      <c r="AT28" s="82"/>
      <c r="AU28" s="82"/>
      <c r="AV28" s="81" t="s">
        <v>81</v>
      </c>
      <c r="AW28" s="82"/>
      <c r="AX28" s="82"/>
      <c r="AY28" s="81" t="s">
        <v>81</v>
      </c>
      <c r="AZ28" s="82"/>
      <c r="BA28" s="83"/>
      <c r="BB28" s="176" t="s">
        <v>81</v>
      </c>
      <c r="BC28" s="178"/>
      <c r="BD28" s="251">
        <v>44434</v>
      </c>
      <c r="BE28" s="82"/>
      <c r="BF28" s="83"/>
      <c r="BG28" s="251">
        <v>44753</v>
      </c>
      <c r="BH28" s="82"/>
      <c r="BI28" s="83"/>
      <c r="BJ28" s="36">
        <f>DATEDIF(BD28,BG28,"Y")</f>
        <v>0</v>
      </c>
      <c r="BK28" s="36">
        <f>DATEDIF(BD28,BG28,"YM")</f>
        <v>10</v>
      </c>
      <c r="BL28" s="36">
        <f>DATEDIF(BD28,BG28,"MD")</f>
        <v>15</v>
      </c>
      <c r="BM28" s="87"/>
      <c r="BN28" s="89"/>
      <c r="BO28" s="160" t="s">
        <v>99</v>
      </c>
      <c r="BP28" s="160"/>
      <c r="BQ28" s="160"/>
      <c r="BR28" s="157" t="s">
        <v>468</v>
      </c>
      <c r="BS28" s="117"/>
      <c r="BT28" s="117"/>
      <c r="BU28" s="117"/>
      <c r="BV28" s="117"/>
      <c r="BW28" s="117"/>
      <c r="BX28" s="117"/>
    </row>
    <row r="29" spans="1:76" x14ac:dyDescent="0.25">
      <c r="BO29" s="53" t="s">
        <v>99</v>
      </c>
      <c r="BP29" s="43"/>
      <c r="BQ29" s="43"/>
    </row>
    <row r="30" spans="1:76" x14ac:dyDescent="0.25">
      <c r="A30" s="5" t="s">
        <v>83</v>
      </c>
    </row>
    <row r="32" spans="1:76" s="5" customFormat="1" ht="15" customHeight="1" x14ac:dyDescent="0.25">
      <c r="A32" s="99" t="s">
        <v>84</v>
      </c>
      <c r="B32" s="99"/>
      <c r="C32" s="99"/>
      <c r="D32" s="99"/>
      <c r="E32" s="99"/>
      <c r="F32" s="99"/>
      <c r="G32" s="99"/>
      <c r="H32" s="99"/>
      <c r="I32" s="99"/>
      <c r="J32" s="99"/>
      <c r="K32" s="99"/>
      <c r="L32" s="99"/>
      <c r="M32" s="99"/>
      <c r="N32" s="99"/>
      <c r="O32" s="99"/>
      <c r="P32" s="99"/>
      <c r="Q32" s="99"/>
      <c r="R32" s="99"/>
      <c r="S32" s="99"/>
      <c r="T32" s="99"/>
      <c r="U32" s="99"/>
      <c r="V32" s="99"/>
      <c r="W32" s="99"/>
      <c r="X32" s="99"/>
      <c r="Y32" s="99"/>
      <c r="Z32" s="99"/>
      <c r="AA32" s="99"/>
      <c r="AB32" s="99"/>
      <c r="AC32" s="99"/>
      <c r="AD32" s="99"/>
      <c r="AE32" s="99"/>
      <c r="AF32" s="99"/>
      <c r="AG32" s="99"/>
      <c r="AH32" s="99"/>
      <c r="AI32" s="99"/>
      <c r="AJ32" s="99"/>
      <c r="AK32" s="99"/>
      <c r="AL32" s="99"/>
      <c r="AM32" s="99"/>
      <c r="AN32" s="99"/>
      <c r="AO32" s="23"/>
      <c r="AP32" s="23"/>
      <c r="AQ32" s="23"/>
      <c r="AR32" s="23"/>
      <c r="AS32" s="23"/>
      <c r="AT32" s="23"/>
      <c r="AU32" s="23"/>
      <c r="AV32" s="23"/>
      <c r="AW32" s="23"/>
      <c r="AX32" s="23"/>
      <c r="AY32" s="23"/>
      <c r="AZ32" s="23"/>
      <c r="BA32" s="23"/>
      <c r="BB32" s="23"/>
      <c r="BC32" s="23"/>
      <c r="BD32" s="23"/>
      <c r="BE32" s="23"/>
      <c r="BF32" s="23"/>
      <c r="BG32" s="23"/>
      <c r="BH32" s="23"/>
      <c r="BI32" s="23"/>
      <c r="BJ32" s="23"/>
      <c r="BK32" s="23"/>
      <c r="BL32" s="23"/>
      <c r="BM32" s="23"/>
      <c r="BN32" s="23"/>
      <c r="BO32" s="23"/>
      <c r="BP32" s="23"/>
    </row>
    <row r="33" spans="1:70" s="5" customFormat="1" ht="28.5" customHeight="1" x14ac:dyDescent="0.25">
      <c r="A33" s="92" t="s">
        <v>19</v>
      </c>
      <c r="B33" s="92"/>
      <c r="C33" s="92"/>
      <c r="D33" s="92"/>
      <c r="E33" s="92"/>
      <c r="F33" s="92"/>
      <c r="G33" s="92" t="s">
        <v>85</v>
      </c>
      <c r="H33" s="92"/>
      <c r="I33" s="92"/>
      <c r="J33" s="92"/>
      <c r="K33" s="92"/>
      <c r="L33" s="92"/>
      <c r="M33" s="92" t="s">
        <v>86</v>
      </c>
      <c r="N33" s="92"/>
      <c r="O33" s="92"/>
      <c r="P33" s="92"/>
      <c r="Q33" s="92" t="s">
        <v>87</v>
      </c>
      <c r="R33" s="92"/>
      <c r="S33" s="92"/>
      <c r="T33" s="92"/>
      <c r="U33" s="92" t="s">
        <v>88</v>
      </c>
      <c r="V33" s="92"/>
      <c r="W33" s="92"/>
      <c r="X33" s="92"/>
      <c r="Y33" s="92" t="s">
        <v>89</v>
      </c>
      <c r="Z33" s="92"/>
      <c r="AA33" s="92"/>
      <c r="AB33" s="92" t="s">
        <v>90</v>
      </c>
      <c r="AC33" s="92"/>
      <c r="AD33" s="92"/>
      <c r="AE33" s="96" t="s">
        <v>58</v>
      </c>
      <c r="AF33" s="96"/>
      <c r="AG33" s="96"/>
      <c r="AH33" s="96" t="s">
        <v>59</v>
      </c>
      <c r="AI33" s="96"/>
      <c r="AJ33" s="96"/>
      <c r="AK33" s="96"/>
      <c r="AL33" s="96"/>
      <c r="AM33" s="96"/>
      <c r="AN33" s="96"/>
      <c r="AO33" s="19"/>
      <c r="AP33" s="20"/>
      <c r="AQ33" s="20"/>
      <c r="AR33" s="20"/>
      <c r="AS33" s="20"/>
      <c r="AT33" s="20"/>
      <c r="AU33" s="20"/>
      <c r="AV33" s="20"/>
      <c r="AW33" s="19"/>
      <c r="AX33" s="19"/>
      <c r="AY33" s="19"/>
      <c r="AZ33" s="19"/>
      <c r="BA33" s="19"/>
      <c r="BB33" s="19"/>
      <c r="BC33" s="19"/>
      <c r="BD33" s="19"/>
      <c r="BE33" s="19"/>
      <c r="BF33" s="77"/>
      <c r="BG33" s="77"/>
      <c r="BH33" s="77"/>
      <c r="BI33" s="77"/>
      <c r="BJ33" s="77"/>
      <c r="BK33" s="77"/>
      <c r="BL33" s="77"/>
      <c r="BM33" s="77"/>
      <c r="BN33" s="77"/>
      <c r="BO33" s="77"/>
      <c r="BP33" s="77"/>
      <c r="BQ33" s="77"/>
      <c r="BR33" s="77"/>
    </row>
    <row r="34" spans="1:70" ht="54" customHeight="1" x14ac:dyDescent="0.25">
      <c r="A34" s="117" t="s">
        <v>91</v>
      </c>
      <c r="B34" s="117"/>
      <c r="C34" s="117"/>
      <c r="D34" s="117"/>
      <c r="E34" s="117"/>
      <c r="F34" s="117"/>
      <c r="G34" s="117" t="s">
        <v>98</v>
      </c>
      <c r="H34" s="117"/>
      <c r="I34" s="117"/>
      <c r="J34" s="117"/>
      <c r="K34" s="117"/>
      <c r="L34" s="117"/>
      <c r="M34" s="157" t="s">
        <v>163</v>
      </c>
      <c r="N34" s="157"/>
      <c r="O34" s="157"/>
      <c r="P34" s="157"/>
      <c r="Q34" s="143">
        <v>45496</v>
      </c>
      <c r="R34" s="78"/>
      <c r="S34" s="78"/>
      <c r="T34" s="78"/>
      <c r="U34" s="78" t="s">
        <v>164</v>
      </c>
      <c r="V34" s="78"/>
      <c r="W34" s="78"/>
      <c r="X34" s="78"/>
      <c r="Y34" s="81" t="s">
        <v>81</v>
      </c>
      <c r="Z34" s="82"/>
      <c r="AA34" s="83"/>
      <c r="AB34" s="81" t="s">
        <v>81</v>
      </c>
      <c r="AC34" s="82"/>
      <c r="AD34" s="83"/>
      <c r="AE34" s="84" t="str">
        <f>+IF(AB34="SI","SI CUMPLE","NO CUMPLE")</f>
        <v>SI CUMPLE</v>
      </c>
      <c r="AF34" s="84"/>
      <c r="AG34" s="84"/>
      <c r="AH34" s="87"/>
      <c r="AI34" s="88"/>
      <c r="AJ34" s="88"/>
      <c r="AK34" s="88"/>
      <c r="AL34" s="88"/>
      <c r="AM34" s="88"/>
      <c r="AN34" s="89"/>
    </row>
    <row r="35" spans="1:70" x14ac:dyDescent="0.25">
      <c r="AE35" s="44" t="str">
        <f>+AE34</f>
        <v>SI CUMPLE</v>
      </c>
      <c r="AF35" s="45"/>
      <c r="AG35" s="45"/>
    </row>
    <row r="37" spans="1:70" x14ac:dyDescent="0.25">
      <c r="A37" s="5" t="s">
        <v>92</v>
      </c>
    </row>
    <row r="39" spans="1:70" s="5" customFormat="1" ht="15" customHeight="1" x14ac:dyDescent="0.25">
      <c r="A39" s="90" t="s">
        <v>93</v>
      </c>
      <c r="B39" s="91"/>
      <c r="C39" s="91"/>
      <c r="D39" s="91"/>
      <c r="E39" s="91"/>
      <c r="F39" s="91"/>
      <c r="G39" s="91"/>
      <c r="H39" s="91"/>
      <c r="I39" s="91"/>
      <c r="J39" s="91"/>
      <c r="K39" s="91"/>
      <c r="L39" s="91"/>
      <c r="M39" s="91"/>
      <c r="N39" s="91"/>
      <c r="O39" s="91"/>
      <c r="P39" s="91"/>
      <c r="Q39" s="91"/>
      <c r="R39" s="91"/>
      <c r="S39" s="91"/>
      <c r="T39" s="91"/>
      <c r="U39" s="91"/>
      <c r="V39" s="91"/>
      <c r="W39" s="91"/>
      <c r="X39" s="91"/>
      <c r="Y39" s="91"/>
      <c r="Z39" s="91"/>
      <c r="AA39" s="91"/>
      <c r="AB39" s="91"/>
      <c r="AC39" s="23"/>
      <c r="AD39" s="23"/>
      <c r="AE39" s="23"/>
      <c r="AF39" s="23"/>
      <c r="AG39" s="23"/>
      <c r="AH39" s="23"/>
      <c r="AI39" s="23"/>
      <c r="AJ39" s="23"/>
      <c r="AK39" s="23"/>
      <c r="AL39" s="23"/>
    </row>
    <row r="40" spans="1:70" ht="29.25" customHeight="1" x14ac:dyDescent="0.25">
      <c r="A40" s="92" t="s">
        <v>94</v>
      </c>
      <c r="B40" s="92"/>
      <c r="C40" s="92"/>
      <c r="D40" s="92"/>
      <c r="E40" s="92"/>
      <c r="F40" s="92"/>
      <c r="G40" s="93" t="s">
        <v>90</v>
      </c>
      <c r="H40" s="94"/>
      <c r="I40" s="95"/>
      <c r="J40" s="96" t="s">
        <v>58</v>
      </c>
      <c r="K40" s="96"/>
      <c r="L40" s="97"/>
      <c r="M40" s="92" t="s">
        <v>59</v>
      </c>
      <c r="N40" s="92"/>
      <c r="O40" s="92"/>
      <c r="P40" s="92"/>
      <c r="Q40" s="92"/>
      <c r="R40" s="92"/>
      <c r="S40" s="92"/>
      <c r="T40" s="92"/>
      <c r="U40" s="92"/>
      <c r="V40" s="92"/>
      <c r="W40" s="92"/>
      <c r="X40" s="92"/>
      <c r="Y40" s="92"/>
      <c r="Z40" s="92"/>
      <c r="AA40" s="92"/>
      <c r="AB40" s="92"/>
      <c r="AC40" s="98"/>
      <c r="AD40" s="98"/>
      <c r="AE40" s="98"/>
      <c r="AF40" s="98"/>
      <c r="AG40" s="98"/>
      <c r="AH40" s="98"/>
      <c r="AI40" s="98"/>
      <c r="AJ40" s="98"/>
      <c r="AK40" s="98"/>
      <c r="AL40" s="98"/>
    </row>
    <row r="41" spans="1:70" s="2" customFormat="1" ht="72.75" customHeight="1" x14ac:dyDescent="0.25">
      <c r="A41" s="79" t="s">
        <v>95</v>
      </c>
      <c r="B41" s="79"/>
      <c r="C41" s="79"/>
      <c r="D41" s="79"/>
      <c r="E41" s="79"/>
      <c r="F41" s="79"/>
      <c r="G41" s="78" t="s">
        <v>81</v>
      </c>
      <c r="H41" s="78"/>
      <c r="I41" s="78"/>
      <c r="J41" s="84" t="str">
        <f>+IF(G41="SI","SI CUMPLE","NO CUMPLE")</f>
        <v>SI CUMPLE</v>
      </c>
      <c r="K41" s="84"/>
      <c r="L41" s="84"/>
      <c r="M41" s="85" t="s">
        <v>96</v>
      </c>
      <c r="N41" s="85"/>
      <c r="O41" s="85"/>
      <c r="P41" s="85"/>
      <c r="Q41" s="85"/>
      <c r="R41" s="85"/>
      <c r="S41" s="85"/>
      <c r="T41" s="85"/>
      <c r="U41" s="85"/>
      <c r="V41" s="85"/>
      <c r="W41" s="85"/>
      <c r="X41" s="85"/>
      <c r="Y41" s="85"/>
      <c r="Z41" s="85"/>
      <c r="AA41" s="85"/>
      <c r="AB41" s="85"/>
      <c r="AC41" s="86"/>
      <c r="AD41" s="86"/>
      <c r="AE41" s="86"/>
      <c r="AF41" s="86"/>
      <c r="AG41" s="86"/>
      <c r="AH41" s="86"/>
      <c r="AI41" s="86"/>
      <c r="AJ41" s="86"/>
      <c r="AK41" s="86"/>
      <c r="AL41" s="86"/>
    </row>
    <row r="42" spans="1:70" x14ac:dyDescent="0.25">
      <c r="J42" s="46" t="str">
        <f>+J41</f>
        <v>SI CUMPLE</v>
      </c>
      <c r="K42" s="45"/>
      <c r="L42" s="45"/>
    </row>
  </sheetData>
  <mergeCells count="156">
    <mergeCell ref="A10:F10"/>
    <mergeCell ref="G10:T10"/>
    <mergeCell ref="A11:F11"/>
    <mergeCell ref="G11:T11"/>
    <mergeCell ref="A12:F12"/>
    <mergeCell ref="G12:T12"/>
    <mergeCell ref="A2:B2"/>
    <mergeCell ref="C2:BU2"/>
    <mergeCell ref="A3:B3"/>
    <mergeCell ref="C3:BU3"/>
    <mergeCell ref="A4:B4"/>
    <mergeCell ref="A9:F9"/>
    <mergeCell ref="G9:T9"/>
    <mergeCell ref="A13:F13"/>
    <mergeCell ref="G13:T13"/>
    <mergeCell ref="G14:T14"/>
    <mergeCell ref="A17:BU17"/>
    <mergeCell ref="A18:C18"/>
    <mergeCell ref="D18:F18"/>
    <mergeCell ref="G18:P18"/>
    <mergeCell ref="Q18:S18"/>
    <mergeCell ref="T18:V18"/>
    <mergeCell ref="W18:AH18"/>
    <mergeCell ref="BA18:BC18"/>
    <mergeCell ref="BD18:BF18"/>
    <mergeCell ref="BG18:BI18"/>
    <mergeCell ref="BJ18:BU18"/>
    <mergeCell ref="AR18:AT18"/>
    <mergeCell ref="AU18:AW18"/>
    <mergeCell ref="AX18:AZ18"/>
    <mergeCell ref="A19:C19"/>
    <mergeCell ref="D19:F19"/>
    <mergeCell ref="G19:P19"/>
    <mergeCell ref="Q19:S19"/>
    <mergeCell ref="T19:V19"/>
    <mergeCell ref="W19:AH19"/>
    <mergeCell ref="AI18:AK18"/>
    <mergeCell ref="AL18:AN18"/>
    <mergeCell ref="AO18:AQ18"/>
    <mergeCell ref="BA19:BC19"/>
    <mergeCell ref="BD19:BF19"/>
    <mergeCell ref="BG19:BI19"/>
    <mergeCell ref="BJ19:BU19"/>
    <mergeCell ref="A20:C20"/>
    <mergeCell ref="D20:F20"/>
    <mergeCell ref="G20:P20"/>
    <mergeCell ref="Q20:S20"/>
    <mergeCell ref="T20:V20"/>
    <mergeCell ref="W20:AH20"/>
    <mergeCell ref="AI19:AK19"/>
    <mergeCell ref="AL19:AN19"/>
    <mergeCell ref="AO19:AQ19"/>
    <mergeCell ref="AR19:AT19"/>
    <mergeCell ref="AU19:AW19"/>
    <mergeCell ref="AX19:AZ19"/>
    <mergeCell ref="BA20:BC20"/>
    <mergeCell ref="BD20:BF20"/>
    <mergeCell ref="BG20:BI20"/>
    <mergeCell ref="BJ20:BU20"/>
    <mergeCell ref="AI20:AK20"/>
    <mergeCell ref="AL20:AN20"/>
    <mergeCell ref="AO20:AQ20"/>
    <mergeCell ref="AR20:AT20"/>
    <mergeCell ref="AU20:AW20"/>
    <mergeCell ref="AX20:AZ20"/>
    <mergeCell ref="BG21:BI21"/>
    <mergeCell ref="BJ21:BU21"/>
    <mergeCell ref="AR22:AT22"/>
    <mergeCell ref="AU22:AW22"/>
    <mergeCell ref="AI21:AK21"/>
    <mergeCell ref="AL21:AN21"/>
    <mergeCell ref="AO21:AQ21"/>
    <mergeCell ref="AR21:AT21"/>
    <mergeCell ref="AU21:AW21"/>
    <mergeCell ref="AX21:AZ21"/>
    <mergeCell ref="J27:L27"/>
    <mergeCell ref="M27:P27"/>
    <mergeCell ref="Q27:S27"/>
    <mergeCell ref="T27:X27"/>
    <mergeCell ref="Y27:AC27"/>
    <mergeCell ref="AD27:AH27"/>
    <mergeCell ref="AI27:AM27"/>
    <mergeCell ref="BA21:BC21"/>
    <mergeCell ref="BD21:BF21"/>
    <mergeCell ref="W21:AH21"/>
    <mergeCell ref="T21:V21"/>
    <mergeCell ref="Q21:S21"/>
    <mergeCell ref="G21:P21"/>
    <mergeCell ref="BR28:BX28"/>
    <mergeCell ref="AI28:AM28"/>
    <mergeCell ref="AN28:AR28"/>
    <mergeCell ref="AV28:AX28"/>
    <mergeCell ref="AY28:BA28"/>
    <mergeCell ref="BB28:BC28"/>
    <mergeCell ref="BM27:BN27"/>
    <mergeCell ref="BO27:BQ27"/>
    <mergeCell ref="BR27:BX27"/>
    <mergeCell ref="AN27:AR27"/>
    <mergeCell ref="AV27:AX27"/>
    <mergeCell ref="AY27:BA27"/>
    <mergeCell ref="BB27:BC27"/>
    <mergeCell ref="BD27:BF27"/>
    <mergeCell ref="BG27:BI27"/>
    <mergeCell ref="AS27:AU27"/>
    <mergeCell ref="BF33:BH33"/>
    <mergeCell ref="BI33:BR33"/>
    <mergeCell ref="A34:F34"/>
    <mergeCell ref="G34:L34"/>
    <mergeCell ref="M34:P34"/>
    <mergeCell ref="Q34:T34"/>
    <mergeCell ref="U34:X34"/>
    <mergeCell ref="Y34:AA34"/>
    <mergeCell ref="AB34:AD34"/>
    <mergeCell ref="AE34:AG34"/>
    <mergeCell ref="A33:F33"/>
    <mergeCell ref="G33:L33"/>
    <mergeCell ref="M33:P33"/>
    <mergeCell ref="Q33:T33"/>
    <mergeCell ref="U33:X33"/>
    <mergeCell ref="Y33:AA33"/>
    <mergeCell ref="AB33:AD33"/>
    <mergeCell ref="AE33:AG33"/>
    <mergeCell ref="AH33:AN33"/>
    <mergeCell ref="D21:F21"/>
    <mergeCell ref="A21:C21"/>
    <mergeCell ref="A41:F41"/>
    <mergeCell ref="G41:I41"/>
    <mergeCell ref="J41:L41"/>
    <mergeCell ref="M41:AB41"/>
    <mergeCell ref="AC41:AE41"/>
    <mergeCell ref="AF41:AL41"/>
    <mergeCell ref="AH34:AN34"/>
    <mergeCell ref="A39:AB39"/>
    <mergeCell ref="A40:F40"/>
    <mergeCell ref="G40:I40"/>
    <mergeCell ref="J40:L40"/>
    <mergeCell ref="M40:AB40"/>
    <mergeCell ref="AC40:AE40"/>
    <mergeCell ref="AF40:AL40"/>
    <mergeCell ref="A32:AN32"/>
    <mergeCell ref="A26:BU26"/>
    <mergeCell ref="A27:F27"/>
    <mergeCell ref="G27:I27"/>
    <mergeCell ref="BO28:BQ28"/>
    <mergeCell ref="A28:F28"/>
    <mergeCell ref="G28:I28"/>
    <mergeCell ref="J28:L28"/>
    <mergeCell ref="M28:P28"/>
    <mergeCell ref="Q28:S28"/>
    <mergeCell ref="T28:X28"/>
    <mergeCell ref="Y28:AC28"/>
    <mergeCell ref="AD28:AH28"/>
    <mergeCell ref="AS28:AU28"/>
    <mergeCell ref="BD28:BF28"/>
    <mergeCell ref="BG28:BI28"/>
    <mergeCell ref="BM28:BN28"/>
  </mergeCells>
  <conditionalFormatting sqref="J41:L42">
    <cfRule type="cellIs" dxfId="31" priority="1" operator="equal">
      <formula>"NO CUMPLE"</formula>
    </cfRule>
    <cfRule type="cellIs" dxfId="30" priority="2" operator="equal">
      <formula>"SI CUMPLE"</formula>
    </cfRule>
  </conditionalFormatting>
  <conditionalFormatting sqref="AE34:AG35">
    <cfRule type="cellIs" dxfId="29" priority="3" operator="equal">
      <formula>"NO CUMPLE"</formula>
    </cfRule>
    <cfRule type="cellIs" dxfId="28" priority="4" operator="equal">
      <formula>"SI CUMPLE"</formula>
    </cfRule>
  </conditionalFormatting>
  <conditionalFormatting sqref="BG19:BG22">
    <cfRule type="cellIs" dxfId="27" priority="11" operator="equal">
      <formula>"SI CUMPLE"</formula>
    </cfRule>
    <cfRule type="cellIs" dxfId="26" priority="12" operator="equal">
      <formula>"NO CUMPLE"</formula>
    </cfRule>
  </conditionalFormatting>
  <conditionalFormatting sqref="BO28:BO29">
    <cfRule type="cellIs" dxfId="25" priority="9" operator="equal">
      <formula>"NO CUMPLE"</formula>
    </cfRule>
    <cfRule type="cellIs" dxfId="24" priority="10" operator="equal">
      <formula>"SI CUMPLE"</formula>
    </cfRule>
  </conditionalFormatting>
  <pageMargins left="0.7" right="0.7" top="0.75" bottom="0.75" header="0.3" footer="0.3"/>
  <pageSetup orientation="portrait" r:id="rId1"/>
  <extLst>
    <ext xmlns:x14="http://schemas.microsoft.com/office/spreadsheetml/2009/9/main" uri="{CCE6A557-97BC-4b89-ADB6-D9C93CAAB3DF}">
      <x14:dataValidations xmlns:xm="http://schemas.microsoft.com/office/excel/2006/main" count="5">
        <x14:dataValidation type="list" allowBlank="1" showInputMessage="1" showErrorMessage="1" xr:uid="{23E8EEEC-7824-4202-9A22-EF34CEFDBE45}">
          <x14:formula1>
            <xm:f>'LISTA '!$G$1:$G$4</xm:f>
          </x14:formula1>
          <xm:sqref>G34:L34</xm:sqref>
        </x14:dataValidation>
        <x14:dataValidation type="list" allowBlank="1" showInputMessage="1" showErrorMessage="1" xr:uid="{E903763D-E32E-4AF5-A40A-B2D2317B9B6E}">
          <x14:formula1>
            <xm:f>'LISTA '!$E$1:$E$2</xm:f>
          </x14:formula1>
          <xm:sqref>A34:F34</xm:sqref>
        </x14:dataValidation>
        <x14:dataValidation type="list" allowBlank="1" showInputMessage="1" showErrorMessage="1" xr:uid="{2B7990F1-B800-412A-AA2A-09EE497334A3}">
          <x14:formula1>
            <xm:f>'LISTA '!$C$1:$C$2</xm:f>
          </x14:formula1>
          <xm:sqref>G28 J28 BA19:BF21 Y34:AD34 G14 G41:I41 AL19:AN21 BB28:BC28 AD28 AN28:AS28 AV28</xm:sqref>
        </x14:dataValidation>
        <x14:dataValidation type="list" allowBlank="1" showInputMessage="1" showErrorMessage="1" xr:uid="{5FCCF82D-B08F-4EF9-9F8F-48D3B4D5FF24}">
          <x14:formula1>
            <xm:f>'LISTA '!$C$1:$C$3</xm:f>
          </x14:formula1>
          <xm:sqref>G12:T12 AO19:AQ21 AY28 Y28</xm:sqref>
        </x14:dataValidation>
        <x14:dataValidation type="list" allowBlank="1" showInputMessage="1" showErrorMessage="1" xr:uid="{AB6B90CE-AA34-4100-B026-AA5B3A16EC4A}">
          <x14:formula1>
            <xm:f>'LISTA '!$A$1:$A$2</xm:f>
          </x14:formula1>
          <xm:sqref>AI19:AK21</xm:sqref>
        </x14:dataValidation>
      </x14:dataValidations>
    </ext>
  </extLs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77D5AD-D7C8-4B0F-A1BF-D36C11E38438}">
  <sheetPr>
    <tabColor theme="5"/>
  </sheetPr>
  <dimension ref="A2:BX45"/>
  <sheetViews>
    <sheetView showGridLines="0" topLeftCell="A20" zoomScale="40" zoomScaleNormal="40" workbookViewId="0">
      <selection activeCell="BJ21" sqref="BJ21:BU21"/>
    </sheetView>
  </sheetViews>
  <sheetFormatPr baseColWidth="10" defaultColWidth="5.7109375" defaultRowHeight="15" x14ac:dyDescent="0.25"/>
  <cols>
    <col min="10" max="10" width="10.85546875" customWidth="1"/>
    <col min="31" max="31" width="12.5703125" customWidth="1"/>
    <col min="41" max="41" width="6.42578125" customWidth="1"/>
    <col min="42" max="42" width="7.85546875" customWidth="1"/>
    <col min="43" max="43" width="9" customWidth="1"/>
    <col min="44" max="44" width="7.85546875" customWidth="1"/>
    <col min="59" max="59" width="12.7109375" customWidth="1"/>
    <col min="67" max="67" width="12.28515625" customWidth="1"/>
    <col min="73" max="73" width="13" customWidth="1"/>
    <col min="76" max="76" width="12.85546875" customWidth="1"/>
  </cols>
  <sheetData>
    <row r="2" spans="1:73" ht="32.25" customHeight="1" x14ac:dyDescent="0.25">
      <c r="A2" s="151" t="s">
        <v>21</v>
      </c>
      <c r="B2" s="151"/>
      <c r="C2" s="152" t="s">
        <v>22</v>
      </c>
      <c r="D2" s="152"/>
      <c r="E2" s="152"/>
      <c r="F2" s="152"/>
      <c r="G2" s="152"/>
      <c r="H2" s="152"/>
      <c r="I2" s="152"/>
      <c r="J2" s="152"/>
      <c r="K2" s="152"/>
      <c r="L2" s="152"/>
      <c r="M2" s="152"/>
      <c r="N2" s="152"/>
      <c r="O2" s="152"/>
      <c r="P2" s="152"/>
      <c r="Q2" s="152"/>
      <c r="R2" s="152"/>
      <c r="S2" s="152"/>
      <c r="T2" s="152"/>
      <c r="U2" s="152"/>
      <c r="V2" s="152"/>
      <c r="W2" s="152"/>
      <c r="X2" s="152"/>
      <c r="Y2" s="152"/>
      <c r="Z2" s="152"/>
      <c r="AA2" s="152"/>
      <c r="AB2" s="152"/>
      <c r="AC2" s="152"/>
      <c r="AD2" s="152"/>
      <c r="AE2" s="152"/>
      <c r="AF2" s="152"/>
      <c r="AG2" s="152"/>
      <c r="AH2" s="152"/>
      <c r="AI2" s="152"/>
      <c r="AJ2" s="152"/>
      <c r="AK2" s="152"/>
      <c r="AL2" s="152"/>
      <c r="AM2" s="152"/>
      <c r="AN2" s="152"/>
      <c r="AO2" s="152"/>
      <c r="AP2" s="152"/>
      <c r="AQ2" s="152"/>
      <c r="AR2" s="152"/>
      <c r="AS2" s="152"/>
      <c r="AT2" s="152"/>
      <c r="AU2" s="152"/>
      <c r="AV2" s="152"/>
      <c r="AW2" s="152"/>
      <c r="AX2" s="152"/>
      <c r="AY2" s="152"/>
      <c r="AZ2" s="152"/>
      <c r="BA2" s="152"/>
      <c r="BB2" s="152"/>
      <c r="BC2" s="152"/>
      <c r="BD2" s="152"/>
      <c r="BE2" s="152"/>
      <c r="BF2" s="152"/>
      <c r="BG2" s="152"/>
      <c r="BH2" s="152"/>
      <c r="BI2" s="152"/>
      <c r="BJ2" s="152"/>
      <c r="BK2" s="152"/>
      <c r="BL2" s="152"/>
      <c r="BM2" s="152"/>
      <c r="BN2" s="152"/>
      <c r="BO2" s="152"/>
      <c r="BP2" s="152"/>
      <c r="BQ2" s="152"/>
      <c r="BR2" s="152"/>
      <c r="BS2" s="152"/>
      <c r="BT2" s="152"/>
      <c r="BU2" s="152"/>
    </row>
    <row r="3" spans="1:73" x14ac:dyDescent="0.25">
      <c r="A3" s="153" t="s">
        <v>23</v>
      </c>
      <c r="B3" s="154"/>
      <c r="C3" s="155" t="s">
        <v>24</v>
      </c>
      <c r="D3" s="155"/>
      <c r="E3" s="155"/>
      <c r="F3" s="155"/>
      <c r="G3" s="155"/>
      <c r="H3" s="155"/>
      <c r="I3" s="155"/>
      <c r="J3" s="155"/>
      <c r="K3" s="155"/>
      <c r="L3" s="155"/>
      <c r="M3" s="155"/>
      <c r="N3" s="155"/>
      <c r="O3" s="155"/>
      <c r="P3" s="155"/>
      <c r="Q3" s="155"/>
      <c r="R3" s="155"/>
      <c r="S3" s="155"/>
      <c r="T3" s="155"/>
      <c r="U3" s="155"/>
      <c r="V3" s="155"/>
      <c r="W3" s="155"/>
      <c r="X3" s="155"/>
      <c r="Y3" s="155"/>
      <c r="Z3" s="155"/>
      <c r="AA3" s="155"/>
      <c r="AB3" s="155"/>
      <c r="AC3" s="155"/>
      <c r="AD3" s="155"/>
      <c r="AE3" s="155"/>
      <c r="AF3" s="155"/>
      <c r="AG3" s="155"/>
      <c r="AH3" s="155"/>
      <c r="AI3" s="155"/>
      <c r="AJ3" s="155"/>
      <c r="AK3" s="155"/>
      <c r="AL3" s="155"/>
      <c r="AM3" s="155"/>
      <c r="AN3" s="155"/>
      <c r="AO3" s="155"/>
      <c r="AP3" s="155"/>
      <c r="AQ3" s="155"/>
      <c r="AR3" s="155"/>
      <c r="AS3" s="155"/>
      <c r="AT3" s="155"/>
      <c r="AU3" s="155"/>
      <c r="AV3" s="155"/>
      <c r="AW3" s="155"/>
      <c r="AX3" s="155"/>
      <c r="AY3" s="155"/>
      <c r="AZ3" s="155"/>
      <c r="BA3" s="155"/>
      <c r="BB3" s="155"/>
      <c r="BC3" s="155"/>
      <c r="BD3" s="155"/>
      <c r="BE3" s="155"/>
      <c r="BF3" s="155"/>
      <c r="BG3" s="155"/>
      <c r="BH3" s="155"/>
      <c r="BI3" s="155"/>
      <c r="BJ3" s="155"/>
      <c r="BK3" s="155"/>
      <c r="BL3" s="155"/>
      <c r="BM3" s="155"/>
      <c r="BN3" s="155"/>
      <c r="BO3" s="155"/>
      <c r="BP3" s="155"/>
      <c r="BQ3" s="155"/>
      <c r="BR3" s="155"/>
      <c r="BS3" s="155"/>
      <c r="BT3" s="155"/>
      <c r="BU3" s="155"/>
    </row>
    <row r="4" spans="1:73" s="5" customFormat="1" x14ac:dyDescent="0.25">
      <c r="A4" s="153" t="s">
        <v>25</v>
      </c>
      <c r="B4" s="156"/>
      <c r="C4" s="24" t="s">
        <v>26</v>
      </c>
      <c r="D4" s="24"/>
      <c r="E4" s="24"/>
      <c r="F4" s="24"/>
      <c r="G4" s="24"/>
      <c r="H4" s="24"/>
      <c r="I4" s="24"/>
      <c r="J4" s="24"/>
      <c r="K4" s="24"/>
      <c r="L4" s="24"/>
      <c r="M4" s="24"/>
      <c r="N4" s="24"/>
      <c r="O4" s="24"/>
      <c r="P4" s="24"/>
      <c r="Q4" s="24"/>
      <c r="R4" s="24"/>
      <c r="S4" s="24" t="s">
        <v>27</v>
      </c>
      <c r="T4" s="24"/>
      <c r="U4" s="24"/>
      <c r="V4" s="24"/>
      <c r="W4" s="24"/>
      <c r="X4" s="24"/>
      <c r="Y4" s="24"/>
      <c r="Z4" s="24"/>
      <c r="AA4" s="24"/>
      <c r="AB4" s="24"/>
      <c r="AC4" s="24"/>
      <c r="AD4" s="24"/>
      <c r="AE4" s="24"/>
      <c r="AF4" s="24"/>
      <c r="AG4" s="24"/>
      <c r="AH4" s="24" t="s">
        <v>28</v>
      </c>
      <c r="AI4" s="24"/>
      <c r="AJ4" s="24"/>
      <c r="AK4" s="24"/>
      <c r="AL4" s="24"/>
      <c r="AM4" s="24"/>
      <c r="AN4" s="24"/>
      <c r="AO4" s="24"/>
      <c r="AP4" s="24"/>
      <c r="AQ4" s="24"/>
      <c r="AR4" s="24"/>
      <c r="AS4" s="24"/>
      <c r="AT4" s="24"/>
      <c r="AU4" s="24"/>
      <c r="AV4" s="24"/>
      <c r="AW4" s="24"/>
      <c r="AX4" s="24"/>
      <c r="AY4" s="24"/>
      <c r="AZ4" s="24"/>
      <c r="BA4" s="24"/>
      <c r="BB4" s="24"/>
      <c r="BC4" s="24"/>
      <c r="BD4" s="24"/>
      <c r="BE4" s="24"/>
      <c r="BF4" s="24"/>
      <c r="BG4" s="24"/>
      <c r="BH4" s="24"/>
      <c r="BI4" s="24"/>
      <c r="BJ4" s="24"/>
      <c r="BK4" s="24"/>
      <c r="BL4" s="24"/>
      <c r="BM4" s="24"/>
      <c r="BN4" s="24"/>
      <c r="BO4" s="24"/>
      <c r="BP4" s="24"/>
      <c r="BQ4" s="24"/>
      <c r="BR4" s="24"/>
      <c r="BS4" s="24"/>
      <c r="BT4" s="24"/>
      <c r="BU4" s="25"/>
    </row>
    <row r="5" spans="1:73" s="5" customFormat="1" x14ac:dyDescent="0.25">
      <c r="A5" s="26"/>
      <c r="C5" s="5" t="s">
        <v>29</v>
      </c>
      <c r="S5" s="5" t="s">
        <v>30</v>
      </c>
      <c r="AH5" s="5" t="s">
        <v>31</v>
      </c>
      <c r="BU5" s="27"/>
    </row>
    <row r="6" spans="1:73" s="5" customFormat="1" x14ac:dyDescent="0.25">
      <c r="A6" s="26"/>
      <c r="C6" s="5" t="s">
        <v>32</v>
      </c>
      <c r="S6" s="5" t="s">
        <v>33</v>
      </c>
      <c r="AH6" s="5" t="s">
        <v>34</v>
      </c>
      <c r="BU6" s="27"/>
    </row>
    <row r="7" spans="1:73" x14ac:dyDescent="0.25">
      <c r="A7" s="13"/>
      <c r="B7" s="6"/>
      <c r="C7" s="6"/>
      <c r="D7" s="6"/>
      <c r="E7" s="6"/>
      <c r="F7" s="6"/>
      <c r="G7" s="6"/>
      <c r="H7" s="6"/>
      <c r="I7" s="6"/>
      <c r="J7" s="6"/>
      <c r="K7" s="6"/>
      <c r="L7" s="6"/>
      <c r="M7" s="6"/>
      <c r="N7" s="6"/>
      <c r="O7" s="6"/>
      <c r="P7" s="6"/>
      <c r="Q7" s="6"/>
      <c r="R7" s="6"/>
      <c r="S7" s="6"/>
      <c r="T7" s="6"/>
      <c r="U7" s="6"/>
      <c r="V7" s="6"/>
      <c r="W7" s="6"/>
      <c r="X7" s="6"/>
      <c r="Y7" s="6"/>
      <c r="Z7" s="6"/>
      <c r="AA7" s="6"/>
      <c r="AB7" s="6"/>
      <c r="AC7" s="6"/>
      <c r="AD7" s="6"/>
      <c r="AE7" s="6"/>
      <c r="AF7" s="6"/>
      <c r="AG7" s="6"/>
      <c r="AH7" s="28" t="s">
        <v>35</v>
      </c>
      <c r="AI7" s="6"/>
      <c r="AJ7" s="6"/>
      <c r="AK7" s="6"/>
      <c r="AL7" s="6"/>
      <c r="AM7" s="6"/>
      <c r="AN7" s="6"/>
      <c r="AO7" s="6"/>
      <c r="AP7" s="6"/>
      <c r="AQ7" s="6"/>
      <c r="AR7" s="6"/>
      <c r="AS7" s="6"/>
      <c r="AT7" s="6"/>
      <c r="AU7" s="6"/>
      <c r="AV7" s="6"/>
      <c r="AW7" s="6"/>
      <c r="AX7" s="6"/>
      <c r="AY7" s="6"/>
      <c r="AZ7" s="6"/>
      <c r="BA7" s="6"/>
      <c r="BB7" s="6"/>
      <c r="BC7" s="6"/>
      <c r="BD7" s="6"/>
      <c r="BE7" s="6"/>
      <c r="BF7" s="6"/>
      <c r="BG7" s="6"/>
      <c r="BH7" s="6"/>
      <c r="BI7" s="6"/>
      <c r="BJ7" s="6"/>
      <c r="BK7" s="6"/>
      <c r="BL7" s="6"/>
      <c r="BM7" s="6"/>
      <c r="BN7" s="6"/>
      <c r="BO7" s="6"/>
      <c r="BP7" s="6"/>
      <c r="BQ7" s="6"/>
      <c r="BR7" s="6"/>
      <c r="BS7" s="6"/>
      <c r="BT7" s="6"/>
      <c r="BU7" s="14"/>
    </row>
    <row r="9" spans="1:73" x14ac:dyDescent="0.25">
      <c r="A9" s="145" t="s">
        <v>36</v>
      </c>
      <c r="B9" s="145"/>
      <c r="C9" s="145"/>
      <c r="D9" s="145"/>
      <c r="E9" s="145"/>
      <c r="F9" s="145"/>
      <c r="G9" s="117" t="s">
        <v>165</v>
      </c>
      <c r="H9" s="117"/>
      <c r="I9" s="117"/>
      <c r="J9" s="117"/>
      <c r="K9" s="117"/>
      <c r="L9" s="117"/>
      <c r="M9" s="117"/>
      <c r="N9" s="117"/>
      <c r="O9" s="117"/>
      <c r="P9" s="117"/>
      <c r="Q9" s="117"/>
      <c r="R9" s="117"/>
      <c r="S9" s="117"/>
      <c r="T9" s="117"/>
    </row>
    <row r="10" spans="1:73" x14ac:dyDescent="0.25">
      <c r="A10" s="145" t="s">
        <v>37</v>
      </c>
      <c r="B10" s="145"/>
      <c r="C10" s="145"/>
      <c r="D10" s="145"/>
      <c r="E10" s="145"/>
      <c r="F10" s="145"/>
      <c r="G10" s="117" t="s">
        <v>166</v>
      </c>
      <c r="H10" s="117"/>
      <c r="I10" s="117"/>
      <c r="J10" s="117"/>
      <c r="K10" s="117"/>
      <c r="L10" s="117"/>
      <c r="M10" s="117"/>
      <c r="N10" s="117"/>
      <c r="O10" s="117"/>
      <c r="P10" s="117"/>
      <c r="Q10" s="117"/>
      <c r="R10" s="117"/>
      <c r="S10" s="117"/>
      <c r="T10" s="117"/>
    </row>
    <row r="11" spans="1:73" x14ac:dyDescent="0.25">
      <c r="A11" s="145" t="s">
        <v>38</v>
      </c>
      <c r="B11" s="145"/>
      <c r="C11" s="145"/>
      <c r="D11" s="145"/>
      <c r="E11" s="145"/>
      <c r="F11" s="145"/>
      <c r="G11" s="149" t="s">
        <v>167</v>
      </c>
      <c r="H11" s="117"/>
      <c r="I11" s="117"/>
      <c r="J11" s="117"/>
      <c r="K11" s="117"/>
      <c r="L11" s="117"/>
      <c r="M11" s="117"/>
      <c r="N11" s="117"/>
      <c r="O11" s="117"/>
      <c r="P11" s="117"/>
      <c r="Q11" s="117"/>
      <c r="R11" s="117"/>
      <c r="S11" s="117"/>
      <c r="T11" s="117"/>
    </row>
    <row r="12" spans="1:73" ht="15.75" customHeight="1" x14ac:dyDescent="0.25">
      <c r="A12" s="145" t="s">
        <v>39</v>
      </c>
      <c r="B12" s="145"/>
      <c r="C12" s="145"/>
      <c r="D12" s="145"/>
      <c r="E12" s="145"/>
      <c r="F12" s="145"/>
      <c r="G12" s="150" t="s">
        <v>102</v>
      </c>
      <c r="H12" s="150"/>
      <c r="I12" s="150"/>
      <c r="J12" s="150"/>
      <c r="K12" s="150"/>
      <c r="L12" s="150"/>
      <c r="M12" s="150"/>
      <c r="N12" s="150"/>
      <c r="O12" s="150"/>
      <c r="P12" s="150"/>
      <c r="Q12" s="150"/>
      <c r="R12" s="150"/>
      <c r="S12" s="150"/>
      <c r="T12" s="150"/>
    </row>
    <row r="13" spans="1:73" x14ac:dyDescent="0.25">
      <c r="A13" s="145" t="s">
        <v>41</v>
      </c>
      <c r="B13" s="145"/>
      <c r="C13" s="145"/>
      <c r="D13" s="145"/>
      <c r="E13" s="145"/>
      <c r="F13" s="145"/>
      <c r="G13" s="146">
        <v>252.71</v>
      </c>
      <c r="H13" s="146"/>
      <c r="I13" s="146"/>
      <c r="J13" s="146"/>
      <c r="K13" s="146"/>
      <c r="L13" s="146"/>
      <c r="M13" s="146"/>
      <c r="N13" s="146"/>
      <c r="O13" s="146"/>
      <c r="P13" s="146"/>
      <c r="Q13" s="146"/>
      <c r="R13" s="146"/>
      <c r="S13" s="146"/>
      <c r="T13" s="146"/>
    </row>
    <row r="14" spans="1:73" ht="15.75" customHeight="1" x14ac:dyDescent="0.25">
      <c r="A14" s="4"/>
      <c r="B14" s="4"/>
      <c r="C14" s="4"/>
      <c r="D14" s="4"/>
      <c r="E14" s="4"/>
      <c r="F14" s="4"/>
      <c r="G14" s="147"/>
      <c r="H14" s="147"/>
      <c r="I14" s="147"/>
      <c r="J14" s="147"/>
      <c r="K14" s="147"/>
      <c r="L14" s="147"/>
      <c r="M14" s="147"/>
      <c r="N14" s="147"/>
      <c r="O14" s="147"/>
      <c r="P14" s="147"/>
      <c r="Q14" s="147"/>
      <c r="R14" s="147"/>
      <c r="S14" s="147"/>
      <c r="T14" s="147"/>
    </row>
    <row r="15" spans="1:73" x14ac:dyDescent="0.25">
      <c r="A15" s="5" t="s">
        <v>42</v>
      </c>
    </row>
    <row r="17" spans="1:76" s="5" customFormat="1" ht="15" customHeight="1" x14ac:dyDescent="0.25">
      <c r="A17" s="90" t="s">
        <v>43</v>
      </c>
      <c r="B17" s="91"/>
      <c r="C17" s="91"/>
      <c r="D17" s="91"/>
      <c r="E17" s="91"/>
      <c r="F17" s="91"/>
      <c r="G17" s="91"/>
      <c r="H17" s="91"/>
      <c r="I17" s="91"/>
      <c r="J17" s="91"/>
      <c r="K17" s="91"/>
      <c r="L17" s="91"/>
      <c r="M17" s="91"/>
      <c r="N17" s="91"/>
      <c r="O17" s="91"/>
      <c r="P17" s="91"/>
      <c r="Q17" s="91"/>
      <c r="R17" s="91"/>
      <c r="S17" s="91"/>
      <c r="T17" s="91"/>
      <c r="U17" s="91"/>
      <c r="V17" s="91"/>
      <c r="W17" s="91"/>
      <c r="X17" s="91"/>
      <c r="Y17" s="91"/>
      <c r="Z17" s="91"/>
      <c r="AA17" s="91"/>
      <c r="AB17" s="91"/>
      <c r="AC17" s="91"/>
      <c r="AD17" s="91"/>
      <c r="AE17" s="91"/>
      <c r="AF17" s="91"/>
      <c r="AG17" s="91"/>
      <c r="AH17" s="91"/>
      <c r="AI17" s="91"/>
      <c r="AJ17" s="91"/>
      <c r="AK17" s="91"/>
      <c r="AL17" s="91"/>
      <c r="AM17" s="91"/>
      <c r="AN17" s="91"/>
      <c r="AO17" s="91"/>
      <c r="AP17" s="91"/>
      <c r="AQ17" s="91"/>
      <c r="AR17" s="91"/>
      <c r="AS17" s="91"/>
      <c r="AT17" s="91"/>
      <c r="AU17" s="91"/>
      <c r="AV17" s="91"/>
      <c r="AW17" s="91"/>
      <c r="AX17" s="91"/>
      <c r="AY17" s="91"/>
      <c r="AZ17" s="91"/>
      <c r="BA17" s="91"/>
      <c r="BB17" s="91"/>
      <c r="BC17" s="91"/>
      <c r="BD17" s="91"/>
      <c r="BE17" s="91"/>
      <c r="BF17" s="91"/>
      <c r="BG17" s="91"/>
      <c r="BH17" s="91"/>
      <c r="BI17" s="91"/>
      <c r="BJ17" s="91"/>
      <c r="BK17" s="91"/>
      <c r="BL17" s="91"/>
      <c r="BM17" s="91"/>
      <c r="BN17" s="91"/>
      <c r="BO17" s="91"/>
      <c r="BP17" s="91"/>
      <c r="BQ17" s="91"/>
      <c r="BR17" s="91"/>
      <c r="BS17" s="91"/>
      <c r="BT17" s="91"/>
      <c r="BU17" s="91"/>
    </row>
    <row r="18" spans="1:76" s="15" customFormat="1" ht="84.75" customHeight="1" x14ac:dyDescent="0.25">
      <c r="A18" s="93" t="s">
        <v>130</v>
      </c>
      <c r="B18" s="94"/>
      <c r="C18" s="95"/>
      <c r="D18" s="96" t="s">
        <v>45</v>
      </c>
      <c r="E18" s="96"/>
      <c r="F18" s="96"/>
      <c r="G18" s="96" t="s">
        <v>46</v>
      </c>
      <c r="H18" s="96"/>
      <c r="I18" s="96"/>
      <c r="J18" s="96"/>
      <c r="K18" s="96"/>
      <c r="L18" s="96"/>
      <c r="M18" s="96"/>
      <c r="N18" s="96"/>
      <c r="O18" s="96"/>
      <c r="P18" s="96"/>
      <c r="Q18" s="96" t="s">
        <v>47</v>
      </c>
      <c r="R18" s="96"/>
      <c r="S18" s="96"/>
      <c r="T18" s="96" t="s">
        <v>48</v>
      </c>
      <c r="U18" s="96"/>
      <c r="V18" s="96"/>
      <c r="W18" s="92" t="s">
        <v>329</v>
      </c>
      <c r="X18" s="92"/>
      <c r="Y18" s="92"/>
      <c r="Z18" s="92"/>
      <c r="AA18" s="92"/>
      <c r="AB18" s="92"/>
      <c r="AC18" s="92"/>
      <c r="AD18" s="92"/>
      <c r="AE18" s="92"/>
      <c r="AF18" s="92"/>
      <c r="AG18" s="92"/>
      <c r="AH18" s="92"/>
      <c r="AI18" s="92" t="s">
        <v>50</v>
      </c>
      <c r="AJ18" s="92"/>
      <c r="AK18" s="92"/>
      <c r="AL18" s="93" t="s">
        <v>51</v>
      </c>
      <c r="AM18" s="94"/>
      <c r="AN18" s="95"/>
      <c r="AO18" s="130" t="s">
        <v>52</v>
      </c>
      <c r="AP18" s="130"/>
      <c r="AQ18" s="130"/>
      <c r="AR18" s="130" t="s">
        <v>53</v>
      </c>
      <c r="AS18" s="130"/>
      <c r="AT18" s="130"/>
      <c r="AU18" s="130" t="s">
        <v>54</v>
      </c>
      <c r="AV18" s="130"/>
      <c r="AW18" s="130"/>
      <c r="AX18" s="130" t="s">
        <v>125</v>
      </c>
      <c r="AY18" s="130"/>
      <c r="AZ18" s="130"/>
      <c r="BA18" s="131" t="s">
        <v>56</v>
      </c>
      <c r="BB18" s="148"/>
      <c r="BC18" s="132"/>
      <c r="BD18" s="130" t="s">
        <v>57</v>
      </c>
      <c r="BE18" s="130"/>
      <c r="BF18" s="130"/>
      <c r="BG18" s="96" t="s">
        <v>58</v>
      </c>
      <c r="BH18" s="96"/>
      <c r="BI18" s="96"/>
      <c r="BJ18" s="96" t="s">
        <v>59</v>
      </c>
      <c r="BK18" s="96"/>
      <c r="BL18" s="96"/>
      <c r="BM18" s="96"/>
      <c r="BN18" s="96"/>
      <c r="BO18" s="96"/>
      <c r="BP18" s="96"/>
      <c r="BQ18" s="96"/>
      <c r="BR18" s="96"/>
      <c r="BS18" s="96"/>
      <c r="BT18" s="96"/>
      <c r="BU18" s="96"/>
    </row>
    <row r="19" spans="1:76" ht="171.75" customHeight="1" x14ac:dyDescent="0.25">
      <c r="A19" s="78">
        <v>927</v>
      </c>
      <c r="B19" s="78"/>
      <c r="C19" s="78"/>
      <c r="D19" s="79" t="s">
        <v>156</v>
      </c>
      <c r="E19" s="78"/>
      <c r="F19" s="78"/>
      <c r="G19" s="78" t="s">
        <v>168</v>
      </c>
      <c r="H19" s="78"/>
      <c r="I19" s="78"/>
      <c r="J19" s="78"/>
      <c r="K19" s="78"/>
      <c r="L19" s="78"/>
      <c r="M19" s="78"/>
      <c r="N19" s="78"/>
      <c r="O19" s="78"/>
      <c r="P19" s="78"/>
      <c r="Q19" s="143">
        <v>43767</v>
      </c>
      <c r="R19" s="78"/>
      <c r="S19" s="78"/>
      <c r="T19" s="78" t="s">
        <v>169</v>
      </c>
      <c r="U19" s="78"/>
      <c r="V19" s="78"/>
      <c r="W19" s="79" t="s">
        <v>170</v>
      </c>
      <c r="X19" s="79"/>
      <c r="Y19" s="79"/>
      <c r="Z19" s="79"/>
      <c r="AA19" s="79"/>
      <c r="AB19" s="79"/>
      <c r="AC19" s="79"/>
      <c r="AD19" s="79"/>
      <c r="AE19" s="79"/>
      <c r="AF19" s="79"/>
      <c r="AG19" s="79"/>
      <c r="AH19" s="79"/>
      <c r="AI19" s="78" t="s">
        <v>99</v>
      </c>
      <c r="AJ19" s="78"/>
      <c r="AK19" s="78"/>
      <c r="AL19" s="78" t="s">
        <v>40</v>
      </c>
      <c r="AM19" s="78"/>
      <c r="AN19" s="78"/>
      <c r="AO19" s="78" t="s">
        <v>102</v>
      </c>
      <c r="AP19" s="78"/>
      <c r="AQ19" s="78"/>
      <c r="AR19" s="78" t="s">
        <v>171</v>
      </c>
      <c r="AS19" s="78"/>
      <c r="AT19" s="78"/>
      <c r="AU19" s="78">
        <v>114.23</v>
      </c>
      <c r="AV19" s="78"/>
      <c r="AW19" s="78"/>
      <c r="AX19" s="78">
        <v>47</v>
      </c>
      <c r="AY19" s="78"/>
      <c r="AZ19" s="78"/>
      <c r="BA19" s="78" t="s">
        <v>81</v>
      </c>
      <c r="BB19" s="78"/>
      <c r="BC19" s="78"/>
      <c r="BD19" s="78" t="s">
        <v>81</v>
      </c>
      <c r="BE19" s="78"/>
      <c r="BF19" s="78"/>
      <c r="BG19" s="140" t="s">
        <v>99</v>
      </c>
      <c r="BH19" s="141"/>
      <c r="BI19" s="142"/>
      <c r="BJ19" s="79" t="s">
        <v>458</v>
      </c>
      <c r="BK19" s="79"/>
      <c r="BL19" s="79"/>
      <c r="BM19" s="79"/>
      <c r="BN19" s="79"/>
      <c r="BO19" s="79"/>
      <c r="BP19" s="79"/>
      <c r="BQ19" s="79"/>
      <c r="BR19" s="79"/>
      <c r="BS19" s="79"/>
      <c r="BT19" s="79"/>
      <c r="BU19" s="79"/>
    </row>
    <row r="20" spans="1:76" ht="147" customHeight="1" x14ac:dyDescent="0.25">
      <c r="A20" s="78" t="s">
        <v>173</v>
      </c>
      <c r="B20" s="78"/>
      <c r="C20" s="78"/>
      <c r="D20" s="79" t="s">
        <v>175</v>
      </c>
      <c r="E20" s="78"/>
      <c r="F20" s="78"/>
      <c r="G20" s="78" t="s">
        <v>172</v>
      </c>
      <c r="H20" s="78"/>
      <c r="I20" s="78"/>
      <c r="J20" s="78"/>
      <c r="K20" s="78"/>
      <c r="L20" s="78"/>
      <c r="M20" s="78"/>
      <c r="N20" s="78"/>
      <c r="O20" s="78"/>
      <c r="P20" s="78"/>
      <c r="Q20" s="143">
        <v>44767</v>
      </c>
      <c r="R20" s="78"/>
      <c r="S20" s="78"/>
      <c r="T20" s="143" t="s">
        <v>169</v>
      </c>
      <c r="U20" s="78"/>
      <c r="V20" s="78"/>
      <c r="W20" s="79" t="s">
        <v>174</v>
      </c>
      <c r="X20" s="79"/>
      <c r="Y20" s="79"/>
      <c r="Z20" s="79"/>
      <c r="AA20" s="79"/>
      <c r="AB20" s="79"/>
      <c r="AC20" s="79"/>
      <c r="AD20" s="79"/>
      <c r="AE20" s="79"/>
      <c r="AF20" s="79"/>
      <c r="AG20" s="79"/>
      <c r="AH20" s="79"/>
      <c r="AI20" s="78" t="s">
        <v>99</v>
      </c>
      <c r="AJ20" s="78"/>
      <c r="AK20" s="78"/>
      <c r="AL20" s="78" t="s">
        <v>40</v>
      </c>
      <c r="AM20" s="78"/>
      <c r="AN20" s="78"/>
      <c r="AO20" s="78" t="s">
        <v>81</v>
      </c>
      <c r="AP20" s="78"/>
      <c r="AQ20" s="78"/>
      <c r="AR20" s="144">
        <v>0.5</v>
      </c>
      <c r="AS20" s="78"/>
      <c r="AT20" s="78"/>
      <c r="AU20" s="79">
        <f>AV16*50/100</f>
        <v>0</v>
      </c>
      <c r="AV20" s="78"/>
      <c r="AW20" s="78"/>
      <c r="AX20" s="78">
        <v>55</v>
      </c>
      <c r="AY20" s="78"/>
      <c r="AZ20" s="78"/>
      <c r="BA20" s="78" t="s">
        <v>81</v>
      </c>
      <c r="BB20" s="78"/>
      <c r="BC20" s="78"/>
      <c r="BD20" s="78" t="s">
        <v>81</v>
      </c>
      <c r="BE20" s="78"/>
      <c r="BF20" s="78"/>
      <c r="BG20" s="135" t="s">
        <v>99</v>
      </c>
      <c r="BH20" s="136"/>
      <c r="BI20" s="137"/>
      <c r="BJ20" s="157" t="s">
        <v>459</v>
      </c>
      <c r="BK20" s="117"/>
      <c r="BL20" s="117"/>
      <c r="BM20" s="117"/>
      <c r="BN20" s="117"/>
      <c r="BO20" s="117"/>
      <c r="BP20" s="117"/>
      <c r="BQ20" s="117"/>
      <c r="BR20" s="117"/>
      <c r="BS20" s="117"/>
      <c r="BT20" s="117"/>
      <c r="BU20" s="117"/>
    </row>
    <row r="21" spans="1:76" ht="134.25" customHeight="1" x14ac:dyDescent="0.25">
      <c r="A21" s="78" t="s">
        <v>176</v>
      </c>
      <c r="B21" s="78"/>
      <c r="C21" s="78"/>
      <c r="D21" s="79" t="s">
        <v>179</v>
      </c>
      <c r="E21" s="78"/>
      <c r="F21" s="78"/>
      <c r="G21" s="78" t="s">
        <v>177</v>
      </c>
      <c r="H21" s="78"/>
      <c r="I21" s="78"/>
      <c r="J21" s="78"/>
      <c r="K21" s="78"/>
      <c r="L21" s="78"/>
      <c r="M21" s="78"/>
      <c r="N21" s="78"/>
      <c r="O21" s="78"/>
      <c r="P21" s="78"/>
      <c r="Q21" s="78" t="s">
        <v>169</v>
      </c>
      <c r="R21" s="78"/>
      <c r="S21" s="78"/>
      <c r="T21" s="78" t="s">
        <v>169</v>
      </c>
      <c r="U21" s="78"/>
      <c r="V21" s="78"/>
      <c r="W21" s="79" t="s">
        <v>178</v>
      </c>
      <c r="X21" s="78"/>
      <c r="Y21" s="78"/>
      <c r="Z21" s="78"/>
      <c r="AA21" s="78"/>
      <c r="AB21" s="78"/>
      <c r="AC21" s="78"/>
      <c r="AD21" s="78"/>
      <c r="AE21" s="78"/>
      <c r="AF21" s="78"/>
      <c r="AG21" s="78"/>
      <c r="AH21" s="78"/>
      <c r="AI21" s="78" t="s">
        <v>99</v>
      </c>
      <c r="AJ21" s="78"/>
      <c r="AK21" s="78"/>
      <c r="AL21" s="78" t="s">
        <v>40</v>
      </c>
      <c r="AM21" s="78"/>
      <c r="AN21" s="78"/>
      <c r="AO21" s="78" t="s">
        <v>102</v>
      </c>
      <c r="AP21" s="78"/>
      <c r="AQ21" s="78"/>
      <c r="AR21" s="78" t="s">
        <v>171</v>
      </c>
      <c r="AS21" s="78"/>
      <c r="AT21" s="78"/>
      <c r="AU21" s="78">
        <v>0</v>
      </c>
      <c r="AV21" s="78"/>
      <c r="AW21" s="78"/>
      <c r="AX21" s="78">
        <v>31</v>
      </c>
      <c r="AY21" s="78"/>
      <c r="AZ21" s="78"/>
      <c r="BA21" s="78" t="s">
        <v>81</v>
      </c>
      <c r="BB21" s="78"/>
      <c r="BC21" s="78"/>
      <c r="BD21" s="78" t="s">
        <v>81</v>
      </c>
      <c r="BE21" s="78"/>
      <c r="BF21" s="78"/>
      <c r="BG21" s="185" t="s">
        <v>99</v>
      </c>
      <c r="BH21" s="185"/>
      <c r="BI21" s="185"/>
      <c r="BJ21" s="157" t="s">
        <v>460</v>
      </c>
      <c r="BK21" s="117"/>
      <c r="BL21" s="117"/>
      <c r="BM21" s="117"/>
      <c r="BN21" s="117"/>
      <c r="BO21" s="117"/>
      <c r="BP21" s="117"/>
      <c r="BQ21" s="117"/>
      <c r="BR21" s="117"/>
      <c r="BS21" s="117"/>
      <c r="BT21" s="117"/>
      <c r="BU21" s="117"/>
    </row>
    <row r="22" spans="1:76" x14ac:dyDescent="0.25">
      <c r="AR22" s="138" t="s">
        <v>61</v>
      </c>
      <c r="AS22" s="138"/>
      <c r="AT22" s="138"/>
      <c r="AU22" s="139">
        <f>SUM(AU19:AW21)</f>
        <v>114.23</v>
      </c>
      <c r="AV22" s="139"/>
      <c r="AW22" s="139"/>
      <c r="BG22" s="47" t="s">
        <v>99</v>
      </c>
      <c r="BH22" s="40"/>
      <c r="BI22" s="40"/>
    </row>
    <row r="23" spans="1:76" x14ac:dyDescent="0.25">
      <c r="AR23" s="1"/>
      <c r="AS23" s="1"/>
      <c r="AT23" s="1"/>
      <c r="AU23" s="3"/>
      <c r="AV23" s="3"/>
      <c r="AW23" s="3"/>
    </row>
    <row r="24" spans="1:76" x14ac:dyDescent="0.25">
      <c r="A24" s="5" t="s">
        <v>62</v>
      </c>
      <c r="AR24" s="1"/>
      <c r="AS24" s="1"/>
      <c r="AT24" s="1"/>
      <c r="AU24" s="3"/>
      <c r="AV24" s="3"/>
      <c r="AW24" s="3"/>
    </row>
    <row r="25" spans="1:76" x14ac:dyDescent="0.25">
      <c r="AR25" s="1"/>
      <c r="AS25" s="1"/>
      <c r="AT25" s="1"/>
      <c r="AU25" s="3"/>
      <c r="AV25" s="3"/>
      <c r="AW25" s="3"/>
    </row>
    <row r="26" spans="1:76" s="5" customFormat="1" ht="15" customHeight="1" x14ac:dyDescent="0.25">
      <c r="A26" s="128" t="s">
        <v>63</v>
      </c>
      <c r="B26" s="129"/>
      <c r="C26" s="129"/>
      <c r="D26" s="129"/>
      <c r="E26" s="129"/>
      <c r="F26" s="129"/>
      <c r="G26" s="129"/>
      <c r="H26" s="129"/>
      <c r="I26" s="129"/>
      <c r="J26" s="129"/>
      <c r="K26" s="129"/>
      <c r="L26" s="129"/>
      <c r="M26" s="129"/>
      <c r="N26" s="129"/>
      <c r="O26" s="129"/>
      <c r="P26" s="129"/>
      <c r="Q26" s="129"/>
      <c r="R26" s="129"/>
      <c r="S26" s="129"/>
      <c r="T26" s="129"/>
      <c r="U26" s="129"/>
      <c r="V26" s="129"/>
      <c r="W26" s="129"/>
      <c r="X26" s="129"/>
      <c r="Y26" s="129"/>
      <c r="Z26" s="129"/>
      <c r="AA26" s="129"/>
      <c r="AB26" s="129"/>
      <c r="AC26" s="129"/>
      <c r="AD26" s="129"/>
      <c r="AE26" s="129"/>
      <c r="AF26" s="129"/>
      <c r="AG26" s="129"/>
      <c r="AH26" s="129"/>
      <c r="AI26" s="129"/>
      <c r="AJ26" s="129"/>
      <c r="AK26" s="129"/>
      <c r="AL26" s="129"/>
      <c r="AM26" s="129"/>
      <c r="AN26" s="129"/>
      <c r="AO26" s="129"/>
      <c r="AP26" s="129"/>
      <c r="AQ26" s="129"/>
      <c r="AR26" s="129"/>
      <c r="AS26" s="129"/>
      <c r="AT26" s="129"/>
      <c r="AU26" s="129"/>
      <c r="AV26" s="129"/>
      <c r="AW26" s="129"/>
      <c r="AX26" s="129"/>
      <c r="AY26" s="129"/>
      <c r="AZ26" s="129"/>
      <c r="BA26" s="129"/>
      <c r="BB26" s="129"/>
      <c r="BC26" s="129"/>
      <c r="BD26" s="129"/>
      <c r="BE26" s="129"/>
      <c r="BF26" s="129"/>
      <c r="BG26" s="129"/>
      <c r="BH26" s="129"/>
      <c r="BI26" s="129"/>
      <c r="BJ26" s="129"/>
      <c r="BK26" s="129"/>
      <c r="BL26" s="129"/>
      <c r="BM26" s="129"/>
      <c r="BN26" s="129"/>
      <c r="BO26" s="129"/>
      <c r="BP26" s="129"/>
      <c r="BQ26" s="129"/>
      <c r="BR26" s="129"/>
      <c r="BS26" s="129"/>
      <c r="BT26" s="129"/>
      <c r="BU26" s="129"/>
    </row>
    <row r="27" spans="1:76" s="17" customFormat="1" ht="45" customHeight="1" x14ac:dyDescent="0.25">
      <c r="A27" s="93" t="s">
        <v>64</v>
      </c>
      <c r="B27" s="94"/>
      <c r="C27" s="94"/>
      <c r="D27" s="94"/>
      <c r="E27" s="94"/>
      <c r="F27" s="95"/>
      <c r="G27" s="92" t="s">
        <v>65</v>
      </c>
      <c r="H27" s="92"/>
      <c r="I27" s="92"/>
      <c r="J27" s="92" t="s">
        <v>66</v>
      </c>
      <c r="K27" s="92"/>
      <c r="L27" s="92"/>
      <c r="M27" s="93" t="s">
        <v>67</v>
      </c>
      <c r="N27" s="94"/>
      <c r="O27" s="94"/>
      <c r="P27" s="95"/>
      <c r="Q27" s="92" t="s">
        <v>68</v>
      </c>
      <c r="R27" s="92"/>
      <c r="S27" s="92"/>
      <c r="T27" s="125" t="s">
        <v>69</v>
      </c>
      <c r="U27" s="126"/>
      <c r="V27" s="126"/>
      <c r="W27" s="126"/>
      <c r="X27" s="127"/>
      <c r="Y27" s="125" t="s">
        <v>70</v>
      </c>
      <c r="Z27" s="126"/>
      <c r="AA27" s="126"/>
      <c r="AB27" s="126"/>
      <c r="AC27" s="127"/>
      <c r="AD27" s="125" t="s">
        <v>71</v>
      </c>
      <c r="AE27" s="126"/>
      <c r="AF27" s="126"/>
      <c r="AG27" s="126"/>
      <c r="AH27" s="127"/>
      <c r="AI27" s="130" t="s">
        <v>72</v>
      </c>
      <c r="AJ27" s="130"/>
      <c r="AK27" s="130"/>
      <c r="AL27" s="130"/>
      <c r="AM27" s="130"/>
      <c r="AN27" s="125" t="s">
        <v>73</v>
      </c>
      <c r="AO27" s="126"/>
      <c r="AP27" s="126"/>
      <c r="AQ27" s="126"/>
      <c r="AR27" s="127"/>
      <c r="AS27" s="125" t="s">
        <v>192</v>
      </c>
      <c r="AT27" s="126"/>
      <c r="AU27" s="127"/>
      <c r="AV27" s="131" t="s">
        <v>74</v>
      </c>
      <c r="AW27" s="148"/>
      <c r="AX27" s="132"/>
      <c r="AY27" s="133" t="s">
        <v>75</v>
      </c>
      <c r="AZ27" s="133"/>
      <c r="BA27" s="133"/>
      <c r="BB27" s="125" t="s">
        <v>76</v>
      </c>
      <c r="BC27" s="127"/>
      <c r="BD27" s="132" t="s">
        <v>47</v>
      </c>
      <c r="BE27" s="130"/>
      <c r="BF27" s="130"/>
      <c r="BG27" s="130" t="s">
        <v>48</v>
      </c>
      <c r="BH27" s="130"/>
      <c r="BI27" s="130"/>
      <c r="BJ27" s="16" t="s">
        <v>77</v>
      </c>
      <c r="BK27" s="16" t="s">
        <v>78</v>
      </c>
      <c r="BL27" s="16" t="s">
        <v>79</v>
      </c>
      <c r="BM27" s="131" t="s">
        <v>80</v>
      </c>
      <c r="BN27" s="132"/>
      <c r="BO27" s="96" t="s">
        <v>58</v>
      </c>
      <c r="BP27" s="96"/>
      <c r="BQ27" s="96"/>
      <c r="BR27" s="92" t="s">
        <v>59</v>
      </c>
      <c r="BS27" s="92"/>
      <c r="BT27" s="92"/>
      <c r="BU27" s="92"/>
      <c r="BV27" s="92"/>
      <c r="BW27" s="92"/>
      <c r="BX27" s="92"/>
    </row>
    <row r="28" spans="1:76" ht="15.75" x14ac:dyDescent="0.25">
      <c r="A28" s="108"/>
      <c r="B28" s="109"/>
      <c r="C28" s="109"/>
      <c r="D28" s="109"/>
      <c r="E28" s="109"/>
      <c r="F28" s="110"/>
      <c r="G28" s="100"/>
      <c r="H28" s="101"/>
      <c r="I28" s="102"/>
      <c r="J28" s="100"/>
      <c r="K28" s="101"/>
      <c r="L28" s="102"/>
      <c r="M28" s="108"/>
      <c r="N28" s="109"/>
      <c r="O28" s="109"/>
      <c r="P28" s="110"/>
      <c r="Q28" s="108"/>
      <c r="R28" s="109"/>
      <c r="S28" s="110"/>
      <c r="T28" s="108"/>
      <c r="U28" s="109"/>
      <c r="V28" s="109"/>
      <c r="W28" s="109"/>
      <c r="X28" s="110"/>
      <c r="Y28" s="100"/>
      <c r="Z28" s="101"/>
      <c r="AA28" s="101"/>
      <c r="AB28" s="101"/>
      <c r="AC28" s="102"/>
      <c r="AD28" s="100"/>
      <c r="AE28" s="101"/>
      <c r="AF28" s="101"/>
      <c r="AG28" s="101"/>
      <c r="AH28" s="102"/>
      <c r="AI28" s="117"/>
      <c r="AJ28" s="117"/>
      <c r="AK28" s="117"/>
      <c r="AL28" s="117"/>
      <c r="AM28" s="117"/>
      <c r="AN28" s="87"/>
      <c r="AO28" s="88"/>
      <c r="AP28" s="88"/>
      <c r="AQ28" s="88"/>
      <c r="AR28" s="89"/>
      <c r="AS28" s="32"/>
      <c r="AT28" s="32"/>
      <c r="AU28" s="32"/>
      <c r="AV28" s="87"/>
      <c r="AW28" s="88"/>
      <c r="AX28" s="88"/>
      <c r="AY28" s="87"/>
      <c r="AZ28" s="88"/>
      <c r="BA28" s="89"/>
      <c r="BB28" s="87"/>
      <c r="BC28" s="89"/>
      <c r="BD28" s="134"/>
      <c r="BE28" s="88"/>
      <c r="BF28" s="89"/>
      <c r="BG28" s="158"/>
      <c r="BH28" s="117"/>
      <c r="BI28" s="117"/>
      <c r="BJ28" s="22"/>
      <c r="BK28" s="22"/>
      <c r="BL28" s="22"/>
      <c r="BM28" s="117"/>
      <c r="BN28" s="117"/>
      <c r="BO28" s="160" t="s">
        <v>99</v>
      </c>
      <c r="BP28" s="160"/>
      <c r="BQ28" s="160"/>
      <c r="BR28" s="157" t="s">
        <v>461</v>
      </c>
      <c r="BS28" s="117"/>
      <c r="BT28" s="117"/>
      <c r="BU28" s="117"/>
      <c r="BV28" s="117"/>
      <c r="BW28" s="117"/>
      <c r="BX28" s="117"/>
    </row>
    <row r="29" spans="1:76" ht="15.75" x14ac:dyDescent="0.25">
      <c r="A29" s="111"/>
      <c r="B29" s="112"/>
      <c r="C29" s="112"/>
      <c r="D29" s="112"/>
      <c r="E29" s="112"/>
      <c r="F29" s="113"/>
      <c r="G29" s="103"/>
      <c r="H29" s="86"/>
      <c r="I29" s="104"/>
      <c r="J29" s="103"/>
      <c r="K29" s="86"/>
      <c r="L29" s="104"/>
      <c r="M29" s="111"/>
      <c r="N29" s="112"/>
      <c r="O29" s="112"/>
      <c r="P29" s="113"/>
      <c r="Q29" s="111"/>
      <c r="R29" s="112"/>
      <c r="S29" s="113"/>
      <c r="T29" s="111"/>
      <c r="U29" s="112"/>
      <c r="V29" s="112"/>
      <c r="W29" s="112"/>
      <c r="X29" s="113"/>
      <c r="Y29" s="103"/>
      <c r="Z29" s="86"/>
      <c r="AA29" s="86"/>
      <c r="AB29" s="86"/>
      <c r="AC29" s="104"/>
      <c r="AD29" s="103"/>
      <c r="AE29" s="86"/>
      <c r="AF29" s="86"/>
      <c r="AG29" s="86"/>
      <c r="AH29" s="104"/>
      <c r="AI29" s="117"/>
      <c r="AJ29" s="117"/>
      <c r="AK29" s="117"/>
      <c r="AL29" s="117"/>
      <c r="AM29" s="117"/>
      <c r="AN29" s="87"/>
      <c r="AO29" s="88"/>
      <c r="AP29" s="88"/>
      <c r="AQ29" s="88"/>
      <c r="AR29" s="89"/>
      <c r="AS29" s="32"/>
      <c r="AT29" s="32"/>
      <c r="AU29" s="32"/>
      <c r="AV29" s="87"/>
      <c r="AW29" s="88"/>
      <c r="AX29" s="88"/>
      <c r="AY29" s="87"/>
      <c r="AZ29" s="88"/>
      <c r="BA29" s="89"/>
      <c r="BB29" s="87"/>
      <c r="BC29" s="89"/>
      <c r="BD29" s="87"/>
      <c r="BE29" s="88"/>
      <c r="BF29" s="89"/>
      <c r="BG29" s="117"/>
      <c r="BH29" s="117"/>
      <c r="BI29" s="117"/>
      <c r="BJ29" s="22"/>
      <c r="BK29" s="22"/>
      <c r="BL29" s="22"/>
      <c r="BM29" s="117"/>
      <c r="BN29" s="117"/>
      <c r="BO29" s="160"/>
      <c r="BP29" s="160"/>
      <c r="BQ29" s="160"/>
      <c r="BR29" s="117"/>
      <c r="BS29" s="117"/>
      <c r="BT29" s="117"/>
      <c r="BU29" s="117"/>
      <c r="BV29" s="117"/>
      <c r="BW29" s="117"/>
      <c r="BX29" s="117"/>
    </row>
    <row r="30" spans="1:76" ht="15.75" x14ac:dyDescent="0.25">
      <c r="A30" s="111"/>
      <c r="B30" s="112"/>
      <c r="C30" s="112"/>
      <c r="D30" s="112"/>
      <c r="E30" s="112"/>
      <c r="F30" s="113"/>
      <c r="G30" s="103"/>
      <c r="H30" s="86"/>
      <c r="I30" s="104"/>
      <c r="J30" s="103"/>
      <c r="K30" s="86"/>
      <c r="L30" s="104"/>
      <c r="M30" s="111"/>
      <c r="N30" s="112"/>
      <c r="O30" s="112"/>
      <c r="P30" s="113"/>
      <c r="Q30" s="111"/>
      <c r="R30" s="112"/>
      <c r="S30" s="113"/>
      <c r="T30" s="111"/>
      <c r="U30" s="112"/>
      <c r="V30" s="112"/>
      <c r="W30" s="112"/>
      <c r="X30" s="113"/>
      <c r="Y30" s="103"/>
      <c r="Z30" s="86"/>
      <c r="AA30" s="86"/>
      <c r="AB30" s="86"/>
      <c r="AC30" s="104"/>
      <c r="AD30" s="103"/>
      <c r="AE30" s="86"/>
      <c r="AF30" s="86"/>
      <c r="AG30" s="86"/>
      <c r="AH30" s="104"/>
      <c r="AI30" s="117"/>
      <c r="AJ30" s="117"/>
      <c r="AK30" s="117"/>
      <c r="AL30" s="117"/>
      <c r="AM30" s="117"/>
      <c r="AN30" s="87"/>
      <c r="AO30" s="88"/>
      <c r="AP30" s="88"/>
      <c r="AQ30" s="88"/>
      <c r="AR30" s="89"/>
      <c r="AS30" s="32"/>
      <c r="AT30" s="32"/>
      <c r="AU30" s="32"/>
      <c r="AV30" s="87"/>
      <c r="AW30" s="88"/>
      <c r="AX30" s="88"/>
      <c r="AY30" s="87"/>
      <c r="AZ30" s="88"/>
      <c r="BA30" s="89"/>
      <c r="BB30" s="87"/>
      <c r="BC30" s="89"/>
      <c r="BD30" s="87"/>
      <c r="BE30" s="88"/>
      <c r="BF30" s="89"/>
      <c r="BG30" s="117"/>
      <c r="BH30" s="117"/>
      <c r="BI30" s="117"/>
      <c r="BJ30" s="22"/>
      <c r="BK30" s="22"/>
      <c r="BL30" s="22"/>
      <c r="BM30" s="117"/>
      <c r="BN30" s="117"/>
      <c r="BO30" s="160"/>
      <c r="BP30" s="160"/>
      <c r="BQ30" s="160"/>
      <c r="BR30" s="117"/>
      <c r="BS30" s="117"/>
      <c r="BT30" s="117"/>
      <c r="BU30" s="117"/>
      <c r="BV30" s="117"/>
      <c r="BW30" s="117"/>
      <c r="BX30" s="117"/>
    </row>
    <row r="31" spans="1:76" ht="186.75" customHeight="1" x14ac:dyDescent="0.25">
      <c r="A31" s="114"/>
      <c r="B31" s="115"/>
      <c r="C31" s="115"/>
      <c r="D31" s="115"/>
      <c r="E31" s="115"/>
      <c r="F31" s="116"/>
      <c r="G31" s="105"/>
      <c r="H31" s="106"/>
      <c r="I31" s="107"/>
      <c r="J31" s="105"/>
      <c r="K31" s="106"/>
      <c r="L31" s="107"/>
      <c r="M31" s="114"/>
      <c r="N31" s="115"/>
      <c r="O31" s="115"/>
      <c r="P31" s="116"/>
      <c r="Q31" s="114"/>
      <c r="R31" s="115"/>
      <c r="S31" s="116"/>
      <c r="T31" s="114"/>
      <c r="U31" s="115"/>
      <c r="V31" s="115"/>
      <c r="W31" s="115"/>
      <c r="X31" s="116"/>
      <c r="Y31" s="105"/>
      <c r="Z31" s="106"/>
      <c r="AA31" s="106"/>
      <c r="AB31" s="106"/>
      <c r="AC31" s="107"/>
      <c r="AD31" s="105"/>
      <c r="AE31" s="106"/>
      <c r="AF31" s="106"/>
      <c r="AG31" s="106"/>
      <c r="AH31" s="107"/>
      <c r="AI31" s="117"/>
      <c r="AJ31" s="117"/>
      <c r="AK31" s="117"/>
      <c r="AL31" s="117"/>
      <c r="AM31" s="117"/>
      <c r="AN31" s="87"/>
      <c r="AO31" s="88"/>
      <c r="AP31" s="88"/>
      <c r="AQ31" s="88"/>
      <c r="AR31" s="89"/>
      <c r="AS31" s="32"/>
      <c r="AT31" s="32"/>
      <c r="AU31" s="32"/>
      <c r="AV31" s="87"/>
      <c r="AW31" s="88"/>
      <c r="AX31" s="88"/>
      <c r="AY31" s="87"/>
      <c r="AZ31" s="88"/>
      <c r="BA31" s="89"/>
      <c r="BB31" s="87"/>
      <c r="BC31" s="89"/>
      <c r="BD31" s="87"/>
      <c r="BE31" s="88"/>
      <c r="BF31" s="89"/>
      <c r="BG31" s="117"/>
      <c r="BH31" s="117"/>
      <c r="BI31" s="117"/>
      <c r="BJ31" s="22"/>
      <c r="BK31" s="22"/>
      <c r="BL31" s="22"/>
      <c r="BM31" s="117"/>
      <c r="BN31" s="117"/>
      <c r="BO31" s="160"/>
      <c r="BP31" s="160"/>
      <c r="BQ31" s="160"/>
      <c r="BR31" s="117"/>
      <c r="BS31" s="117"/>
      <c r="BT31" s="117"/>
      <c r="BU31" s="117"/>
      <c r="BV31" s="117"/>
      <c r="BW31" s="117"/>
      <c r="BX31" s="117"/>
    </row>
    <row r="32" spans="1:76" x14ac:dyDescent="0.25">
      <c r="BO32" s="42" t="s">
        <v>99</v>
      </c>
      <c r="BP32" s="43"/>
      <c r="BQ32" s="43"/>
    </row>
    <row r="33" spans="1:70" x14ac:dyDescent="0.25">
      <c r="A33" s="5" t="s">
        <v>83</v>
      </c>
      <c r="BO33" s="43"/>
      <c r="BP33" s="43"/>
      <c r="BQ33" s="43"/>
    </row>
    <row r="34" spans="1:70" x14ac:dyDescent="0.25">
      <c r="BO34" s="43"/>
      <c r="BP34" s="43"/>
      <c r="BQ34" s="43"/>
    </row>
    <row r="35" spans="1:70" s="5" customFormat="1" ht="15" customHeight="1" x14ac:dyDescent="0.25">
      <c r="A35" s="99" t="s">
        <v>84</v>
      </c>
      <c r="B35" s="99"/>
      <c r="C35" s="99"/>
      <c r="D35" s="99"/>
      <c r="E35" s="99"/>
      <c r="F35" s="99"/>
      <c r="G35" s="99"/>
      <c r="H35" s="99"/>
      <c r="I35" s="99"/>
      <c r="J35" s="99"/>
      <c r="K35" s="99"/>
      <c r="L35" s="99"/>
      <c r="M35" s="99"/>
      <c r="N35" s="99"/>
      <c r="O35" s="99"/>
      <c r="P35" s="99"/>
      <c r="Q35" s="99"/>
      <c r="R35" s="99"/>
      <c r="S35" s="99"/>
      <c r="T35" s="99"/>
      <c r="U35" s="99"/>
      <c r="V35" s="99"/>
      <c r="W35" s="99"/>
      <c r="X35" s="99"/>
      <c r="Y35" s="99"/>
      <c r="Z35" s="99"/>
      <c r="AA35" s="99"/>
      <c r="AB35" s="99"/>
      <c r="AC35" s="99"/>
      <c r="AD35" s="99"/>
      <c r="AE35" s="99"/>
      <c r="AF35" s="99"/>
      <c r="AG35" s="99"/>
      <c r="AH35" s="99"/>
      <c r="AI35" s="99"/>
      <c r="AJ35" s="99"/>
      <c r="AK35" s="99"/>
      <c r="AL35" s="99"/>
      <c r="AM35" s="99"/>
      <c r="AN35" s="99"/>
      <c r="AO35" s="23"/>
      <c r="AP35" s="23"/>
      <c r="AQ35" s="23"/>
      <c r="AR35" s="23"/>
      <c r="AS35" s="23"/>
      <c r="AT35" s="23"/>
      <c r="AU35" s="23"/>
      <c r="AV35" s="23"/>
      <c r="AW35" s="23"/>
      <c r="AX35" s="23"/>
      <c r="AY35" s="23"/>
      <c r="AZ35" s="23"/>
      <c r="BA35" s="23"/>
      <c r="BB35" s="23"/>
      <c r="BC35" s="23"/>
      <c r="BD35" s="23"/>
      <c r="BE35" s="23"/>
      <c r="BF35" s="23"/>
      <c r="BG35" s="23"/>
      <c r="BH35" s="23"/>
      <c r="BI35" s="23"/>
      <c r="BJ35" s="23"/>
      <c r="BK35" s="23"/>
      <c r="BL35" s="23"/>
      <c r="BM35" s="23"/>
      <c r="BN35" s="23"/>
      <c r="BO35" s="43"/>
      <c r="BP35" s="43"/>
      <c r="BQ35" s="43"/>
    </row>
    <row r="36" spans="1:70" s="5" customFormat="1" ht="28.5" customHeight="1" x14ac:dyDescent="0.25">
      <c r="A36" s="92" t="s">
        <v>19</v>
      </c>
      <c r="B36" s="92"/>
      <c r="C36" s="92"/>
      <c r="D36" s="92"/>
      <c r="E36" s="92"/>
      <c r="F36" s="92"/>
      <c r="G36" s="92" t="s">
        <v>85</v>
      </c>
      <c r="H36" s="92"/>
      <c r="I36" s="92"/>
      <c r="J36" s="92"/>
      <c r="K36" s="92"/>
      <c r="L36" s="92"/>
      <c r="M36" s="92" t="s">
        <v>86</v>
      </c>
      <c r="N36" s="92"/>
      <c r="O36" s="92"/>
      <c r="P36" s="92"/>
      <c r="Q36" s="92" t="s">
        <v>87</v>
      </c>
      <c r="R36" s="92"/>
      <c r="S36" s="92"/>
      <c r="T36" s="92"/>
      <c r="U36" s="92" t="s">
        <v>88</v>
      </c>
      <c r="V36" s="92"/>
      <c r="W36" s="92"/>
      <c r="X36" s="92"/>
      <c r="Y36" s="92" t="s">
        <v>89</v>
      </c>
      <c r="Z36" s="92"/>
      <c r="AA36" s="92"/>
      <c r="AB36" s="92" t="s">
        <v>90</v>
      </c>
      <c r="AC36" s="92"/>
      <c r="AD36" s="92"/>
      <c r="AE36" s="96" t="s">
        <v>58</v>
      </c>
      <c r="AF36" s="96"/>
      <c r="AG36" s="96"/>
      <c r="AH36" s="96" t="s">
        <v>59</v>
      </c>
      <c r="AI36" s="96"/>
      <c r="AJ36" s="96"/>
      <c r="AK36" s="96"/>
      <c r="AL36" s="96"/>
      <c r="AM36" s="96"/>
      <c r="AN36" s="96"/>
      <c r="AO36" s="19"/>
      <c r="AP36" s="20"/>
      <c r="AQ36" s="20"/>
      <c r="AR36" s="20"/>
      <c r="AS36" s="20"/>
      <c r="AT36" s="20"/>
      <c r="AU36" s="20"/>
      <c r="AV36" s="20"/>
      <c r="AW36" s="19"/>
      <c r="AX36" s="19"/>
      <c r="AY36" s="19"/>
      <c r="AZ36" s="19"/>
      <c r="BA36" s="19"/>
      <c r="BB36" s="19"/>
      <c r="BC36" s="19"/>
      <c r="BD36" s="19"/>
      <c r="BE36" s="19"/>
      <c r="BF36" s="77"/>
      <c r="BG36" s="77"/>
      <c r="BH36" s="77"/>
      <c r="BI36" s="77"/>
      <c r="BJ36" s="77"/>
      <c r="BK36" s="77"/>
      <c r="BL36" s="77"/>
      <c r="BM36" s="77"/>
      <c r="BN36" s="77"/>
      <c r="BO36" s="77"/>
      <c r="BP36" s="77"/>
      <c r="BQ36" s="77"/>
      <c r="BR36" s="77"/>
    </row>
    <row r="37" spans="1:70" ht="165.75" customHeight="1" x14ac:dyDescent="0.25">
      <c r="A37" s="78" t="s">
        <v>91</v>
      </c>
      <c r="B37" s="78"/>
      <c r="C37" s="78"/>
      <c r="D37" s="78"/>
      <c r="E37" s="78"/>
      <c r="F37" s="78"/>
      <c r="G37" s="79" t="s">
        <v>98</v>
      </c>
      <c r="H37" s="79"/>
      <c r="I37" s="79"/>
      <c r="J37" s="79"/>
      <c r="K37" s="79"/>
      <c r="L37" s="79"/>
      <c r="M37" s="79" t="s">
        <v>163</v>
      </c>
      <c r="N37" s="79"/>
      <c r="O37" s="79"/>
      <c r="P37" s="79"/>
      <c r="Q37" s="80">
        <v>45320</v>
      </c>
      <c r="R37" s="79"/>
      <c r="S37" s="79"/>
      <c r="T37" s="79"/>
      <c r="U37" s="78" t="s">
        <v>180</v>
      </c>
      <c r="V37" s="78"/>
      <c r="W37" s="78"/>
      <c r="X37" s="78"/>
      <c r="Y37" s="81" t="s">
        <v>81</v>
      </c>
      <c r="Z37" s="82"/>
      <c r="AA37" s="83"/>
      <c r="AB37" s="81" t="s">
        <v>40</v>
      </c>
      <c r="AC37" s="82"/>
      <c r="AD37" s="83"/>
      <c r="AE37" s="84" t="s">
        <v>99</v>
      </c>
      <c r="AF37" s="84"/>
      <c r="AG37" s="84"/>
      <c r="AH37" s="163" t="s">
        <v>462</v>
      </c>
      <c r="AI37" s="88"/>
      <c r="AJ37" s="88"/>
      <c r="AK37" s="88"/>
      <c r="AL37" s="88"/>
      <c r="AM37" s="88"/>
      <c r="AN37" s="89"/>
    </row>
    <row r="38" spans="1:70" x14ac:dyDescent="0.25">
      <c r="AE38" s="46" t="s">
        <v>99</v>
      </c>
      <c r="AF38" s="45"/>
      <c r="AG38" s="45"/>
    </row>
    <row r="40" spans="1:70" x14ac:dyDescent="0.25">
      <c r="A40" s="5" t="s">
        <v>92</v>
      </c>
    </row>
    <row r="42" spans="1:70" s="5" customFormat="1" ht="15" customHeight="1" x14ac:dyDescent="0.25">
      <c r="A42" s="90" t="s">
        <v>93</v>
      </c>
      <c r="B42" s="91"/>
      <c r="C42" s="91"/>
      <c r="D42" s="91"/>
      <c r="E42" s="91"/>
      <c r="F42" s="91"/>
      <c r="G42" s="91"/>
      <c r="H42" s="91"/>
      <c r="I42" s="91"/>
      <c r="J42" s="91"/>
      <c r="K42" s="91"/>
      <c r="L42" s="91"/>
      <c r="M42" s="91"/>
      <c r="N42" s="91"/>
      <c r="O42" s="91"/>
      <c r="P42" s="91"/>
      <c r="Q42" s="91"/>
      <c r="R42" s="91"/>
      <c r="S42" s="91"/>
      <c r="T42" s="91"/>
      <c r="U42" s="91"/>
      <c r="V42" s="91"/>
      <c r="W42" s="91"/>
      <c r="X42" s="91"/>
      <c r="Y42" s="91"/>
      <c r="Z42" s="91"/>
      <c r="AA42" s="91"/>
      <c r="AB42" s="91"/>
      <c r="AC42" s="23"/>
      <c r="AD42" s="23"/>
      <c r="AE42" s="23"/>
      <c r="AF42" s="23"/>
      <c r="AG42" s="23"/>
      <c r="AH42" s="23"/>
      <c r="AI42" s="23"/>
      <c r="AJ42" s="23"/>
      <c r="AK42" s="23"/>
      <c r="AL42" s="23"/>
    </row>
    <row r="43" spans="1:70" ht="29.25" customHeight="1" x14ac:dyDescent="0.25">
      <c r="A43" s="92" t="s">
        <v>94</v>
      </c>
      <c r="B43" s="92"/>
      <c r="C43" s="92"/>
      <c r="D43" s="92"/>
      <c r="E43" s="92"/>
      <c r="F43" s="92"/>
      <c r="G43" s="93" t="s">
        <v>90</v>
      </c>
      <c r="H43" s="94"/>
      <c r="I43" s="95"/>
      <c r="J43" s="196" t="s">
        <v>58</v>
      </c>
      <c r="K43" s="196"/>
      <c r="L43" s="253"/>
      <c r="M43" s="92" t="s">
        <v>59</v>
      </c>
      <c r="N43" s="92"/>
      <c r="O43" s="92"/>
      <c r="P43" s="92"/>
      <c r="Q43" s="92"/>
      <c r="R43" s="92"/>
      <c r="S43" s="92"/>
      <c r="T43" s="92"/>
      <c r="U43" s="92"/>
      <c r="V43" s="92"/>
      <c r="W43" s="92"/>
      <c r="X43" s="92"/>
      <c r="Y43" s="92"/>
      <c r="Z43" s="92"/>
      <c r="AA43" s="92"/>
      <c r="AB43" s="92"/>
      <c r="AC43" s="98"/>
      <c r="AD43" s="98"/>
      <c r="AE43" s="98"/>
      <c r="AF43" s="98"/>
      <c r="AG43" s="98"/>
      <c r="AH43" s="98"/>
      <c r="AI43" s="98"/>
      <c r="AJ43" s="98"/>
      <c r="AK43" s="98"/>
      <c r="AL43" s="98"/>
    </row>
    <row r="44" spans="1:70" s="2" customFormat="1" ht="72.75" customHeight="1" x14ac:dyDescent="0.25">
      <c r="A44" s="79" t="s">
        <v>95</v>
      </c>
      <c r="B44" s="79"/>
      <c r="C44" s="79"/>
      <c r="D44" s="79"/>
      <c r="E44" s="79"/>
      <c r="F44" s="79"/>
      <c r="G44" s="78" t="s">
        <v>81</v>
      </c>
      <c r="H44" s="78"/>
      <c r="I44" s="81"/>
      <c r="J44" s="84" t="str">
        <f>+IF(G44="SI","SI CUMPLE","NO CUMPLE")</f>
        <v>SI CUMPLE</v>
      </c>
      <c r="K44" s="84"/>
      <c r="L44" s="84"/>
      <c r="M44" s="252" t="s">
        <v>96</v>
      </c>
      <c r="N44" s="85"/>
      <c r="O44" s="85"/>
      <c r="P44" s="85"/>
      <c r="Q44" s="85"/>
      <c r="R44" s="85"/>
      <c r="S44" s="85"/>
      <c r="T44" s="85"/>
      <c r="U44" s="85"/>
      <c r="V44" s="85"/>
      <c r="W44" s="85"/>
      <c r="X44" s="85"/>
      <c r="Y44" s="85"/>
      <c r="Z44" s="85"/>
      <c r="AA44" s="85"/>
      <c r="AB44" s="85"/>
      <c r="AC44" s="86"/>
      <c r="AD44" s="86"/>
      <c r="AE44" s="86"/>
      <c r="AF44" s="86"/>
      <c r="AG44" s="86"/>
      <c r="AH44" s="86"/>
      <c r="AI44" s="86"/>
      <c r="AJ44" s="86"/>
      <c r="AK44" s="86"/>
      <c r="AL44" s="86"/>
    </row>
    <row r="45" spans="1:70" x14ac:dyDescent="0.25">
      <c r="J45" s="44" t="str">
        <f>+J44</f>
        <v>SI CUMPLE</v>
      </c>
      <c r="K45" s="45"/>
      <c r="L45" s="45"/>
    </row>
  </sheetData>
  <mergeCells count="179">
    <mergeCell ref="AX18:AZ18"/>
    <mergeCell ref="A10:F10"/>
    <mergeCell ref="G10:T10"/>
    <mergeCell ref="A11:F11"/>
    <mergeCell ref="G11:T11"/>
    <mergeCell ref="A12:F12"/>
    <mergeCell ref="G12:T12"/>
    <mergeCell ref="A2:B2"/>
    <mergeCell ref="C2:BU2"/>
    <mergeCell ref="A3:B3"/>
    <mergeCell ref="C3:BU3"/>
    <mergeCell ref="A4:B4"/>
    <mergeCell ref="A9:F9"/>
    <mergeCell ref="G9:T9"/>
    <mergeCell ref="D19:F19"/>
    <mergeCell ref="G19:P19"/>
    <mergeCell ref="Q19:S19"/>
    <mergeCell ref="T19:V19"/>
    <mergeCell ref="W19:AH19"/>
    <mergeCell ref="AI18:AK18"/>
    <mergeCell ref="AL18:AN18"/>
    <mergeCell ref="AO18:AQ18"/>
    <mergeCell ref="A13:F13"/>
    <mergeCell ref="G13:T13"/>
    <mergeCell ref="G14:T14"/>
    <mergeCell ref="A17:BU17"/>
    <mergeCell ref="A18:C18"/>
    <mergeCell ref="D18:F18"/>
    <mergeCell ref="G18:P18"/>
    <mergeCell ref="Q18:S18"/>
    <mergeCell ref="T18:V18"/>
    <mergeCell ref="W18:AH18"/>
    <mergeCell ref="BA18:BC18"/>
    <mergeCell ref="BD18:BF18"/>
    <mergeCell ref="BG18:BI18"/>
    <mergeCell ref="BJ18:BU18"/>
    <mergeCell ref="AR18:AT18"/>
    <mergeCell ref="AU18:AW18"/>
    <mergeCell ref="BA19:BC19"/>
    <mergeCell ref="BD19:BF19"/>
    <mergeCell ref="BG19:BI19"/>
    <mergeCell ref="BJ19:BU19"/>
    <mergeCell ref="A20:C20"/>
    <mergeCell ref="D20:F20"/>
    <mergeCell ref="G20:P20"/>
    <mergeCell ref="Q20:S20"/>
    <mergeCell ref="T20:V20"/>
    <mergeCell ref="W20:AH20"/>
    <mergeCell ref="AI19:AK19"/>
    <mergeCell ref="AL19:AN19"/>
    <mergeCell ref="AO19:AQ19"/>
    <mergeCell ref="AR19:AT19"/>
    <mergeCell ref="AU19:AW19"/>
    <mergeCell ref="AX19:AZ19"/>
    <mergeCell ref="BA20:BC20"/>
    <mergeCell ref="BD20:BF20"/>
    <mergeCell ref="BG20:BI20"/>
    <mergeCell ref="BJ20:BU20"/>
    <mergeCell ref="AR20:AT20"/>
    <mergeCell ref="AU20:AW20"/>
    <mergeCell ref="AX20:AZ20"/>
    <mergeCell ref="A19:C19"/>
    <mergeCell ref="A21:C21"/>
    <mergeCell ref="D21:F21"/>
    <mergeCell ref="G21:P21"/>
    <mergeCell ref="Q21:S21"/>
    <mergeCell ref="T21:V21"/>
    <mergeCell ref="W21:AH21"/>
    <mergeCell ref="AI20:AK20"/>
    <mergeCell ref="AL20:AN20"/>
    <mergeCell ref="AO20:AQ20"/>
    <mergeCell ref="BA21:BC21"/>
    <mergeCell ref="BD21:BF21"/>
    <mergeCell ref="BG21:BI21"/>
    <mergeCell ref="BJ21:BU21"/>
    <mergeCell ref="AR22:AT22"/>
    <mergeCell ref="AU22:AW22"/>
    <mergeCell ref="AI21:AK21"/>
    <mergeCell ref="AL21:AN21"/>
    <mergeCell ref="AO21:AQ21"/>
    <mergeCell ref="AR21:AT21"/>
    <mergeCell ref="AU21:AW21"/>
    <mergeCell ref="AX21:AZ21"/>
    <mergeCell ref="A26:BU26"/>
    <mergeCell ref="A27:F27"/>
    <mergeCell ref="G27:I27"/>
    <mergeCell ref="J27:L27"/>
    <mergeCell ref="M27:P27"/>
    <mergeCell ref="Q27:S27"/>
    <mergeCell ref="T27:X27"/>
    <mergeCell ref="Y27:AC27"/>
    <mergeCell ref="AD27:AH27"/>
    <mergeCell ref="AI27:AM27"/>
    <mergeCell ref="AN27:AR27"/>
    <mergeCell ref="AV27:AX27"/>
    <mergeCell ref="AS27:AU27"/>
    <mergeCell ref="BM27:BN27"/>
    <mergeCell ref="BO27:BQ27"/>
    <mergeCell ref="BR27:BX27"/>
    <mergeCell ref="AY27:BA27"/>
    <mergeCell ref="BB27:BC27"/>
    <mergeCell ref="BD27:BF27"/>
    <mergeCell ref="BG27:BI27"/>
    <mergeCell ref="BD28:BF28"/>
    <mergeCell ref="BG28:BI28"/>
    <mergeCell ref="BM28:BN28"/>
    <mergeCell ref="BO28:BQ31"/>
    <mergeCell ref="AY29:BA29"/>
    <mergeCell ref="BB29:BC29"/>
    <mergeCell ref="BD29:BF29"/>
    <mergeCell ref="BG29:BI29"/>
    <mergeCell ref="BM29:BN29"/>
    <mergeCell ref="AY30:BA30"/>
    <mergeCell ref="BB30:BC30"/>
    <mergeCell ref="BD30:BF30"/>
    <mergeCell ref="BM31:BN31"/>
    <mergeCell ref="BG30:BI30"/>
    <mergeCell ref="BM30:BN30"/>
    <mergeCell ref="BD31:BF31"/>
    <mergeCell ref="BG31:BI31"/>
    <mergeCell ref="Y37:AA37"/>
    <mergeCell ref="AB37:AD37"/>
    <mergeCell ref="AE37:AG37"/>
    <mergeCell ref="A35:AN35"/>
    <mergeCell ref="A36:F36"/>
    <mergeCell ref="G36:L36"/>
    <mergeCell ref="M36:P36"/>
    <mergeCell ref="Q36:T36"/>
    <mergeCell ref="U36:X36"/>
    <mergeCell ref="Y36:AA36"/>
    <mergeCell ref="AB36:AD36"/>
    <mergeCell ref="AE36:AG36"/>
    <mergeCell ref="AH36:AN36"/>
    <mergeCell ref="A28:F31"/>
    <mergeCell ref="G28:I31"/>
    <mergeCell ref="J28:L31"/>
    <mergeCell ref="M28:P31"/>
    <mergeCell ref="Q28:S31"/>
    <mergeCell ref="T28:X31"/>
    <mergeCell ref="Y28:AC31"/>
    <mergeCell ref="AY28:BA28"/>
    <mergeCell ref="BB28:BC28"/>
    <mergeCell ref="AD28:AH31"/>
    <mergeCell ref="AI28:AM28"/>
    <mergeCell ref="AN28:AR28"/>
    <mergeCell ref="AV28:AX28"/>
    <mergeCell ref="AI29:AM29"/>
    <mergeCell ref="AN29:AR29"/>
    <mergeCell ref="AV29:AX29"/>
    <mergeCell ref="AI30:AM30"/>
    <mergeCell ref="AN30:AR30"/>
    <mergeCell ref="AV30:AX30"/>
    <mergeCell ref="AI31:AM31"/>
    <mergeCell ref="AN31:AR31"/>
    <mergeCell ref="AV31:AX31"/>
    <mergeCell ref="BR28:BX31"/>
    <mergeCell ref="A44:F44"/>
    <mergeCell ref="G44:I44"/>
    <mergeCell ref="J44:L44"/>
    <mergeCell ref="M44:AB44"/>
    <mergeCell ref="AC44:AE44"/>
    <mergeCell ref="AF44:AL44"/>
    <mergeCell ref="AH37:AN37"/>
    <mergeCell ref="A42:AB42"/>
    <mergeCell ref="A43:F43"/>
    <mergeCell ref="G43:I43"/>
    <mergeCell ref="J43:L43"/>
    <mergeCell ref="M43:AB43"/>
    <mergeCell ref="AC43:AE43"/>
    <mergeCell ref="AF43:AL43"/>
    <mergeCell ref="BF36:BH36"/>
    <mergeCell ref="BI36:BR36"/>
    <mergeCell ref="A37:F37"/>
    <mergeCell ref="G37:L37"/>
    <mergeCell ref="M37:P37"/>
    <mergeCell ref="Q37:T37"/>
    <mergeCell ref="U37:X37"/>
    <mergeCell ref="AY31:BA31"/>
    <mergeCell ref="BB31:BC31"/>
  </mergeCells>
  <conditionalFormatting sqref="J44:L45">
    <cfRule type="cellIs" dxfId="23" priority="1" operator="equal">
      <formula>"NO CUMPLE"</formula>
    </cfRule>
    <cfRule type="cellIs" dxfId="22" priority="2" operator="equal">
      <formula>"SI CUMPLE"</formula>
    </cfRule>
  </conditionalFormatting>
  <conditionalFormatting sqref="AE37:AG38">
    <cfRule type="cellIs" dxfId="21" priority="3" operator="equal">
      <formula>"NO CUMPLE"</formula>
    </cfRule>
    <cfRule type="cellIs" dxfId="20" priority="4" operator="equal">
      <formula>"SI CUMPLE"</formula>
    </cfRule>
  </conditionalFormatting>
  <conditionalFormatting sqref="BG19:BG22">
    <cfRule type="cellIs" dxfId="19" priority="13" operator="equal">
      <formula>"SI CUMPLE"</formula>
    </cfRule>
    <cfRule type="cellIs" dxfId="18" priority="14" operator="equal">
      <formula>"NO CUMPLE"</formula>
    </cfRule>
  </conditionalFormatting>
  <conditionalFormatting sqref="BO28:BQ35">
    <cfRule type="cellIs" dxfId="17" priority="5" operator="equal">
      <formula>"NO CUMPLE"</formula>
    </cfRule>
    <cfRule type="cellIs" dxfId="16" priority="6" operator="equal">
      <formula>"SI CUMPLE"</formula>
    </cfRule>
  </conditionalFormatting>
  <pageMargins left="0.7" right="0.7" top="0.75" bottom="0.75" header="0.3" footer="0.3"/>
  <pageSetup orientation="portrait" r:id="rId1"/>
  <drawing r:id="rId2"/>
  <extLst>
    <ext xmlns:x14="http://schemas.microsoft.com/office/spreadsheetml/2009/9/main" uri="{CCE6A557-97BC-4b89-ADB6-D9C93CAAB3DF}">
      <x14:dataValidations xmlns:xm="http://schemas.microsoft.com/office/excel/2006/main" count="5">
        <x14:dataValidation type="list" allowBlank="1" showInputMessage="1" showErrorMessage="1" xr:uid="{0488EEF2-4A42-4B82-9A06-5D9248B1BC10}">
          <x14:formula1>
            <xm:f>'LISTA '!$A$1:$A$2</xm:f>
          </x14:formula1>
          <xm:sqref>AI19:AK21</xm:sqref>
        </x14:dataValidation>
        <x14:dataValidation type="list" allowBlank="1" showInputMessage="1" showErrorMessage="1" xr:uid="{DE77BB10-68E1-49F0-9B0E-F849910F5B8C}">
          <x14:formula1>
            <xm:f>'LISTA '!$C$1:$C$3</xm:f>
          </x14:formula1>
          <xm:sqref>AO19:AQ21 Y28:AC31 AY28:AY31 G12:T12</xm:sqref>
        </x14:dataValidation>
        <x14:dataValidation type="list" allowBlank="1" showInputMessage="1" showErrorMessage="1" xr:uid="{C88E1477-CF58-44CA-9BF3-37B555293048}">
          <x14:formula1>
            <xm:f>'LISTA '!$C$1:$C$2</xm:f>
          </x14:formula1>
          <xm:sqref>G28 J28 AL19:AN21 Y37:AD37 BA19:BF21 G44:I44 AD28:AH31 BB28:BC31 G14 AN28:AV31</xm:sqref>
        </x14:dataValidation>
        <x14:dataValidation type="list" allowBlank="1" showInputMessage="1" showErrorMessage="1" xr:uid="{A04AD88A-2ACC-4BC1-A02E-2B3982A3D11C}">
          <x14:formula1>
            <xm:f>'LISTA '!$E$1:$E$2</xm:f>
          </x14:formula1>
          <xm:sqref>A37:F37</xm:sqref>
        </x14:dataValidation>
        <x14:dataValidation type="list" allowBlank="1" showInputMessage="1" showErrorMessage="1" xr:uid="{A46752D3-38BE-46C7-B75D-B1D429C55094}">
          <x14:formula1>
            <xm:f>'LISTA '!$G$1:$G$4</xm:f>
          </x14:formula1>
          <xm:sqref>G37:L37</xm:sqref>
        </x14:dataValidation>
      </x14:dataValidations>
    </ext>
  </extLs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77FDE1-EA30-4A30-A3A7-C8A693D0C17C}">
  <sheetPr>
    <tabColor theme="5"/>
  </sheetPr>
  <dimension ref="A2:BX47"/>
  <sheetViews>
    <sheetView showGridLines="0" topLeftCell="O29" zoomScale="70" zoomScaleNormal="70" workbookViewId="0">
      <selection activeCell="BM20" sqref="BM20:BX20"/>
    </sheetView>
  </sheetViews>
  <sheetFormatPr baseColWidth="10" defaultColWidth="5.7109375" defaultRowHeight="15" x14ac:dyDescent="0.25"/>
  <cols>
    <col min="10" max="10" width="12.42578125" customWidth="1"/>
    <col min="31" max="31" width="14.42578125" customWidth="1"/>
    <col min="40" max="40" width="37.5703125" customWidth="1"/>
    <col min="41" max="41" width="6.42578125" customWidth="1"/>
    <col min="42" max="42" width="7.85546875" customWidth="1"/>
    <col min="43" max="43" width="9" customWidth="1"/>
    <col min="44" max="44" width="7.85546875" customWidth="1"/>
    <col min="47" max="47" width="7.7109375" bestFit="1" customWidth="1"/>
    <col min="51" max="51" width="9.140625" bestFit="1" customWidth="1"/>
    <col min="59" max="59" width="11.5703125" customWidth="1"/>
    <col min="62" max="62" width="11.140625" customWidth="1"/>
    <col min="67" max="67" width="12.7109375" customWidth="1"/>
    <col min="76" max="76" width="11.42578125" customWidth="1"/>
  </cols>
  <sheetData>
    <row r="2" spans="1:73" ht="32.25" customHeight="1" x14ac:dyDescent="0.25">
      <c r="A2" s="151" t="s">
        <v>21</v>
      </c>
      <c r="B2" s="151"/>
      <c r="C2" s="152" t="s">
        <v>22</v>
      </c>
      <c r="D2" s="152"/>
      <c r="E2" s="152"/>
      <c r="F2" s="152"/>
      <c r="G2" s="152"/>
      <c r="H2" s="152"/>
      <c r="I2" s="152"/>
      <c r="J2" s="152"/>
      <c r="K2" s="152"/>
      <c r="L2" s="152"/>
      <c r="M2" s="152"/>
      <c r="N2" s="152"/>
      <c r="O2" s="152"/>
      <c r="P2" s="152"/>
      <c r="Q2" s="152"/>
      <c r="R2" s="152"/>
      <c r="S2" s="152"/>
      <c r="T2" s="152"/>
      <c r="U2" s="152"/>
      <c r="V2" s="152"/>
      <c r="W2" s="152"/>
      <c r="X2" s="152"/>
      <c r="Y2" s="152"/>
      <c r="Z2" s="152"/>
      <c r="AA2" s="152"/>
      <c r="AB2" s="152"/>
      <c r="AC2" s="152"/>
      <c r="AD2" s="152"/>
      <c r="AE2" s="152"/>
      <c r="AF2" s="152"/>
      <c r="AG2" s="152"/>
      <c r="AH2" s="152"/>
      <c r="AI2" s="152"/>
      <c r="AJ2" s="152"/>
      <c r="AK2" s="152"/>
      <c r="AL2" s="152"/>
      <c r="AM2" s="152"/>
      <c r="AN2" s="152"/>
      <c r="AO2" s="152"/>
      <c r="AP2" s="152"/>
      <c r="AQ2" s="152"/>
      <c r="AR2" s="152"/>
      <c r="AS2" s="152"/>
      <c r="AT2" s="152"/>
      <c r="AU2" s="152"/>
      <c r="AV2" s="152"/>
      <c r="AW2" s="152"/>
      <c r="AX2" s="152"/>
      <c r="AY2" s="152"/>
      <c r="AZ2" s="152"/>
      <c r="BA2" s="152"/>
      <c r="BB2" s="152"/>
      <c r="BC2" s="152"/>
      <c r="BD2" s="152"/>
      <c r="BE2" s="152"/>
      <c r="BF2" s="152"/>
      <c r="BG2" s="152"/>
      <c r="BH2" s="152"/>
      <c r="BI2" s="152"/>
      <c r="BJ2" s="152"/>
      <c r="BK2" s="152"/>
      <c r="BL2" s="152"/>
      <c r="BM2" s="152"/>
      <c r="BN2" s="152"/>
      <c r="BO2" s="152"/>
      <c r="BP2" s="152"/>
      <c r="BQ2" s="152"/>
      <c r="BR2" s="152"/>
      <c r="BS2" s="152"/>
      <c r="BT2" s="152"/>
      <c r="BU2" s="152"/>
    </row>
    <row r="3" spans="1:73" x14ac:dyDescent="0.25">
      <c r="A3" s="153" t="s">
        <v>23</v>
      </c>
      <c r="B3" s="154"/>
      <c r="C3" s="155" t="s">
        <v>24</v>
      </c>
      <c r="D3" s="155"/>
      <c r="E3" s="155"/>
      <c r="F3" s="155"/>
      <c r="G3" s="155"/>
      <c r="H3" s="155"/>
      <c r="I3" s="155"/>
      <c r="J3" s="155"/>
      <c r="K3" s="155"/>
      <c r="L3" s="155"/>
      <c r="M3" s="155"/>
      <c r="N3" s="155"/>
      <c r="O3" s="155"/>
      <c r="P3" s="155"/>
      <c r="Q3" s="155"/>
      <c r="R3" s="155"/>
      <c r="S3" s="155"/>
      <c r="T3" s="155"/>
      <c r="U3" s="155"/>
      <c r="V3" s="155"/>
      <c r="W3" s="155"/>
      <c r="X3" s="155"/>
      <c r="Y3" s="155"/>
      <c r="Z3" s="155"/>
      <c r="AA3" s="155"/>
      <c r="AB3" s="155"/>
      <c r="AC3" s="155"/>
      <c r="AD3" s="155"/>
      <c r="AE3" s="155"/>
      <c r="AF3" s="155"/>
      <c r="AG3" s="155"/>
      <c r="AH3" s="155"/>
      <c r="AI3" s="155"/>
      <c r="AJ3" s="155"/>
      <c r="AK3" s="155"/>
      <c r="AL3" s="155"/>
      <c r="AM3" s="155"/>
      <c r="AN3" s="155"/>
      <c r="AO3" s="155"/>
      <c r="AP3" s="155"/>
      <c r="AQ3" s="155"/>
      <c r="AR3" s="155"/>
      <c r="AS3" s="155"/>
      <c r="AT3" s="155"/>
      <c r="AU3" s="155"/>
      <c r="AV3" s="155"/>
      <c r="AW3" s="155"/>
      <c r="AX3" s="155"/>
      <c r="AY3" s="155"/>
      <c r="AZ3" s="155"/>
      <c r="BA3" s="155"/>
      <c r="BB3" s="155"/>
      <c r="BC3" s="155"/>
      <c r="BD3" s="155"/>
      <c r="BE3" s="155"/>
      <c r="BF3" s="155"/>
      <c r="BG3" s="155"/>
      <c r="BH3" s="155"/>
      <c r="BI3" s="155"/>
      <c r="BJ3" s="155"/>
      <c r="BK3" s="155"/>
      <c r="BL3" s="155"/>
      <c r="BM3" s="155"/>
      <c r="BN3" s="155"/>
      <c r="BO3" s="155"/>
      <c r="BP3" s="155"/>
      <c r="BQ3" s="155"/>
      <c r="BR3" s="155"/>
      <c r="BS3" s="155"/>
      <c r="BT3" s="155"/>
      <c r="BU3" s="155"/>
    </row>
    <row r="4" spans="1:73" s="5" customFormat="1" x14ac:dyDescent="0.25">
      <c r="A4" s="153" t="s">
        <v>25</v>
      </c>
      <c r="B4" s="156"/>
      <c r="C4" s="24" t="s">
        <v>26</v>
      </c>
      <c r="D4" s="24"/>
      <c r="E4" s="24"/>
      <c r="F4" s="24"/>
      <c r="G4" s="24"/>
      <c r="H4" s="24"/>
      <c r="I4" s="24"/>
      <c r="J4" s="24"/>
      <c r="K4" s="24"/>
      <c r="L4" s="24"/>
      <c r="M4" s="24"/>
      <c r="N4" s="24"/>
      <c r="O4" s="24"/>
      <c r="P4" s="24"/>
      <c r="Q4" s="24"/>
      <c r="R4" s="24"/>
      <c r="S4" s="24" t="s">
        <v>27</v>
      </c>
      <c r="T4" s="24"/>
      <c r="U4" s="24"/>
      <c r="V4" s="24"/>
      <c r="W4" s="24"/>
      <c r="X4" s="24"/>
      <c r="Y4" s="24"/>
      <c r="Z4" s="24"/>
      <c r="AA4" s="24"/>
      <c r="AB4" s="24"/>
      <c r="AC4" s="24"/>
      <c r="AD4" s="24"/>
      <c r="AE4" s="24"/>
      <c r="AF4" s="24"/>
      <c r="AG4" s="24"/>
      <c r="AH4" s="24" t="s">
        <v>28</v>
      </c>
      <c r="AI4" s="24"/>
      <c r="AJ4" s="24"/>
      <c r="AK4" s="24"/>
      <c r="AL4" s="24"/>
      <c r="AM4" s="24"/>
      <c r="AN4" s="24"/>
      <c r="AO4" s="24"/>
      <c r="AP4" s="24"/>
      <c r="AQ4" s="24"/>
      <c r="AR4" s="24"/>
      <c r="AS4" s="24"/>
      <c r="AT4" s="24"/>
      <c r="AU4" s="24"/>
      <c r="AV4" s="24"/>
      <c r="AW4" s="24"/>
      <c r="AX4" s="24"/>
      <c r="AY4" s="24"/>
      <c r="AZ4" s="24"/>
      <c r="BA4" s="24"/>
      <c r="BB4" s="24"/>
      <c r="BC4" s="24"/>
      <c r="BD4" s="24"/>
      <c r="BE4" s="24"/>
      <c r="BF4" s="24"/>
      <c r="BG4" s="24"/>
      <c r="BH4" s="24"/>
      <c r="BI4" s="24"/>
      <c r="BJ4" s="24"/>
      <c r="BK4" s="24"/>
      <c r="BL4" s="24"/>
      <c r="BM4" s="24"/>
      <c r="BN4" s="24"/>
      <c r="BO4" s="24"/>
      <c r="BP4" s="24"/>
      <c r="BQ4" s="24"/>
      <c r="BR4" s="24"/>
      <c r="BS4" s="24"/>
      <c r="BT4" s="24"/>
      <c r="BU4" s="25"/>
    </row>
    <row r="5" spans="1:73" s="5" customFormat="1" x14ac:dyDescent="0.25">
      <c r="A5" s="26"/>
      <c r="C5" s="5" t="s">
        <v>29</v>
      </c>
      <c r="S5" s="5" t="s">
        <v>30</v>
      </c>
      <c r="AH5" s="5" t="s">
        <v>31</v>
      </c>
      <c r="BU5" s="27"/>
    </row>
    <row r="6" spans="1:73" s="5" customFormat="1" x14ac:dyDescent="0.25">
      <c r="A6" s="26"/>
      <c r="C6" s="5" t="s">
        <v>32</v>
      </c>
      <c r="S6" s="5" t="s">
        <v>33</v>
      </c>
      <c r="AH6" s="5" t="s">
        <v>34</v>
      </c>
      <c r="BU6" s="27"/>
    </row>
    <row r="7" spans="1:73" x14ac:dyDescent="0.25">
      <c r="A7" s="13"/>
      <c r="B7" s="6"/>
      <c r="C7" s="6"/>
      <c r="D7" s="6"/>
      <c r="E7" s="6"/>
      <c r="F7" s="6"/>
      <c r="G7" s="6"/>
      <c r="H7" s="6"/>
      <c r="I7" s="6"/>
      <c r="J7" s="6"/>
      <c r="K7" s="6"/>
      <c r="L7" s="6"/>
      <c r="M7" s="6"/>
      <c r="N7" s="6"/>
      <c r="O7" s="6"/>
      <c r="P7" s="6"/>
      <c r="Q7" s="6"/>
      <c r="R7" s="6"/>
      <c r="S7" s="6"/>
      <c r="T7" s="6"/>
      <c r="U7" s="6"/>
      <c r="V7" s="6"/>
      <c r="W7" s="6"/>
      <c r="X7" s="6"/>
      <c r="Y7" s="6"/>
      <c r="Z7" s="6"/>
      <c r="AA7" s="6"/>
      <c r="AB7" s="6"/>
      <c r="AC7" s="6"/>
      <c r="AD7" s="6"/>
      <c r="AE7" s="6"/>
      <c r="AF7" s="6"/>
      <c r="AG7" s="6"/>
      <c r="AH7" s="28" t="s">
        <v>35</v>
      </c>
      <c r="AI7" s="6"/>
      <c r="AJ7" s="6"/>
      <c r="AK7" s="6"/>
      <c r="AL7" s="6"/>
      <c r="AM7" s="6"/>
      <c r="AN7" s="6"/>
      <c r="AO7" s="6"/>
      <c r="AP7" s="6"/>
      <c r="AQ7" s="6"/>
      <c r="AR7" s="6"/>
      <c r="AS7" s="6"/>
      <c r="AT7" s="6"/>
      <c r="AU7" s="6"/>
      <c r="AV7" s="6"/>
      <c r="AW7" s="6"/>
      <c r="AX7" s="6"/>
      <c r="AY7" s="6"/>
      <c r="AZ7" s="6"/>
      <c r="BA7" s="6"/>
      <c r="BB7" s="6"/>
      <c r="BC7" s="6"/>
      <c r="BD7" s="6"/>
      <c r="BE7" s="6"/>
      <c r="BF7" s="6"/>
      <c r="BG7" s="6"/>
      <c r="BH7" s="6"/>
      <c r="BI7" s="6"/>
      <c r="BJ7" s="6"/>
      <c r="BK7" s="6"/>
      <c r="BL7" s="6"/>
      <c r="BM7" s="6"/>
      <c r="BN7" s="6"/>
      <c r="BO7" s="6"/>
      <c r="BP7" s="6"/>
      <c r="BQ7" s="6"/>
      <c r="BR7" s="6"/>
      <c r="BS7" s="6"/>
      <c r="BT7" s="6"/>
      <c r="BU7" s="14"/>
    </row>
    <row r="9" spans="1:73" x14ac:dyDescent="0.25">
      <c r="A9" s="145" t="s">
        <v>36</v>
      </c>
      <c r="B9" s="145"/>
      <c r="C9" s="145"/>
      <c r="D9" s="145"/>
      <c r="E9" s="145"/>
      <c r="F9" s="145"/>
      <c r="G9" s="157" t="s">
        <v>214</v>
      </c>
      <c r="H9" s="157"/>
      <c r="I9" s="157"/>
      <c r="J9" s="157"/>
      <c r="K9" s="157"/>
      <c r="L9" s="157"/>
      <c r="M9" s="157"/>
      <c r="N9" s="157"/>
      <c r="O9" s="157"/>
      <c r="P9" s="157"/>
      <c r="Q9" s="157"/>
      <c r="R9" s="157"/>
      <c r="S9" s="157"/>
      <c r="T9" s="157"/>
      <c r="W9" s="54" t="s">
        <v>216</v>
      </c>
      <c r="X9" s="9"/>
      <c r="Y9" s="9"/>
      <c r="Z9" s="9"/>
      <c r="AA9" s="9"/>
      <c r="AB9" s="9"/>
      <c r="AC9" s="9"/>
      <c r="AD9" s="9"/>
      <c r="AE9" s="9" t="s">
        <v>217</v>
      </c>
      <c r="AF9" s="9"/>
      <c r="AG9" s="55">
        <v>0.55000000000000004</v>
      </c>
      <c r="AH9" s="9"/>
      <c r="AI9" s="9" t="s">
        <v>218</v>
      </c>
      <c r="AJ9" s="9"/>
      <c r="AK9" s="9"/>
      <c r="AL9" s="10"/>
    </row>
    <row r="10" spans="1:73" x14ac:dyDescent="0.25">
      <c r="A10" s="145" t="s">
        <v>37</v>
      </c>
      <c r="B10" s="145"/>
      <c r="C10" s="145"/>
      <c r="D10" s="145"/>
      <c r="E10" s="145"/>
      <c r="F10" s="145"/>
      <c r="G10" s="117" t="s">
        <v>215</v>
      </c>
      <c r="H10" s="117"/>
      <c r="I10" s="117"/>
      <c r="J10" s="117"/>
      <c r="K10" s="117"/>
      <c r="L10" s="117"/>
      <c r="M10" s="117"/>
      <c r="N10" s="117"/>
      <c r="O10" s="117"/>
      <c r="P10" s="117"/>
      <c r="Q10" s="117"/>
      <c r="R10" s="117"/>
      <c r="S10" s="117"/>
      <c r="T10" s="117"/>
      <c r="W10" s="11" t="s">
        <v>219</v>
      </c>
      <c r="AE10" t="s">
        <v>220</v>
      </c>
      <c r="AG10" s="56">
        <v>0.45</v>
      </c>
      <c r="AI10" t="s">
        <v>221</v>
      </c>
      <c r="AL10" s="12"/>
    </row>
    <row r="11" spans="1:73" x14ac:dyDescent="0.25">
      <c r="A11" s="145" t="s">
        <v>38</v>
      </c>
      <c r="B11" s="145"/>
      <c r="C11" s="145"/>
      <c r="D11" s="145"/>
      <c r="E11" s="145"/>
      <c r="F11" s="145"/>
      <c r="G11" s="149"/>
      <c r="H11" s="117"/>
      <c r="I11" s="117"/>
      <c r="J11" s="117"/>
      <c r="K11" s="117"/>
      <c r="L11" s="117"/>
      <c r="M11" s="117"/>
      <c r="N11" s="117"/>
      <c r="O11" s="117"/>
      <c r="P11" s="117"/>
      <c r="Q11" s="117"/>
      <c r="R11" s="117"/>
      <c r="S11" s="117"/>
      <c r="T11" s="117"/>
      <c r="W11" s="13"/>
      <c r="X11" s="6"/>
      <c r="Y11" s="6"/>
      <c r="Z11" s="6"/>
      <c r="AA11" s="6"/>
      <c r="AB11" s="6"/>
      <c r="AC11" s="6"/>
      <c r="AD11" s="6"/>
      <c r="AE11" s="6"/>
      <c r="AF11" s="6"/>
      <c r="AG11" s="6"/>
      <c r="AH11" s="6"/>
      <c r="AI11" s="6"/>
      <c r="AJ11" s="6"/>
      <c r="AK11" s="6"/>
      <c r="AL11" s="14"/>
    </row>
    <row r="12" spans="1:73" ht="15.75" customHeight="1" x14ac:dyDescent="0.25">
      <c r="A12" s="145" t="s">
        <v>39</v>
      </c>
      <c r="B12" s="145"/>
      <c r="C12" s="145"/>
      <c r="D12" s="145"/>
      <c r="E12" s="145"/>
      <c r="F12" s="145"/>
      <c r="G12" s="150" t="s">
        <v>81</v>
      </c>
      <c r="H12" s="150"/>
      <c r="I12" s="150"/>
      <c r="J12" s="150"/>
      <c r="K12" s="150"/>
      <c r="L12" s="150"/>
      <c r="M12" s="150"/>
      <c r="N12" s="150"/>
      <c r="O12" s="150"/>
      <c r="P12" s="150"/>
      <c r="Q12" s="150"/>
      <c r="R12" s="150"/>
      <c r="S12" s="150"/>
      <c r="T12" s="150"/>
    </row>
    <row r="13" spans="1:73" x14ac:dyDescent="0.25">
      <c r="A13" s="145" t="s">
        <v>41</v>
      </c>
      <c r="B13" s="145"/>
      <c r="C13" s="145"/>
      <c r="D13" s="145"/>
      <c r="E13" s="145"/>
      <c r="F13" s="145"/>
      <c r="G13" s="146">
        <v>252.71</v>
      </c>
      <c r="H13" s="146"/>
      <c r="I13" s="146"/>
      <c r="J13" s="146"/>
      <c r="K13" s="146"/>
      <c r="L13" s="146"/>
      <c r="M13" s="146"/>
      <c r="N13" s="146"/>
      <c r="O13" s="146"/>
      <c r="P13" s="146"/>
      <c r="Q13" s="146"/>
      <c r="R13" s="146"/>
      <c r="S13" s="146"/>
      <c r="T13" s="146"/>
    </row>
    <row r="14" spans="1:73" ht="15.75" customHeight="1" x14ac:dyDescent="0.25">
      <c r="A14" s="4"/>
      <c r="B14" s="4"/>
      <c r="C14" s="4"/>
      <c r="D14" s="4"/>
      <c r="E14" s="4"/>
      <c r="F14" s="4"/>
      <c r="G14" s="147"/>
      <c r="H14" s="147"/>
      <c r="I14" s="147"/>
      <c r="J14" s="147"/>
      <c r="K14" s="147"/>
      <c r="L14" s="147"/>
      <c r="M14" s="147"/>
      <c r="N14" s="147"/>
      <c r="O14" s="147"/>
      <c r="P14" s="147"/>
      <c r="Q14" s="147"/>
      <c r="R14" s="147"/>
      <c r="S14" s="147"/>
      <c r="T14" s="147"/>
      <c r="AE14" s="86"/>
      <c r="AF14" s="86"/>
      <c r="AG14" s="86"/>
    </row>
    <row r="15" spans="1:73" x14ac:dyDescent="0.25">
      <c r="A15" s="5" t="s">
        <v>42</v>
      </c>
    </row>
    <row r="16" spans="1:73" x14ac:dyDescent="0.25">
      <c r="AV16" s="79"/>
      <c r="AW16" s="78"/>
      <c r="AX16" s="78"/>
    </row>
    <row r="17" spans="1:76" s="5" customFormat="1" ht="15" customHeight="1" x14ac:dyDescent="0.25">
      <c r="A17" s="90" t="s">
        <v>43</v>
      </c>
      <c r="B17" s="91"/>
      <c r="C17" s="91"/>
      <c r="D17" s="91"/>
      <c r="E17" s="91"/>
      <c r="F17" s="91"/>
      <c r="G17" s="91"/>
      <c r="H17" s="91"/>
      <c r="I17" s="91"/>
      <c r="J17" s="91"/>
      <c r="K17" s="91"/>
      <c r="L17" s="91"/>
      <c r="M17" s="91"/>
      <c r="N17" s="91"/>
      <c r="O17" s="91"/>
      <c r="P17" s="91"/>
      <c r="Q17" s="91"/>
      <c r="R17" s="91"/>
      <c r="S17" s="91"/>
      <c r="T17" s="91"/>
      <c r="U17" s="91"/>
      <c r="V17" s="91"/>
      <c r="W17" s="91"/>
      <c r="X17" s="91"/>
      <c r="Y17" s="91"/>
      <c r="Z17" s="91"/>
      <c r="AA17" s="91"/>
      <c r="AB17" s="91"/>
      <c r="AC17" s="91"/>
      <c r="AD17" s="91"/>
      <c r="AE17" s="91"/>
      <c r="AF17" s="91"/>
      <c r="AG17" s="91"/>
      <c r="AH17" s="91"/>
      <c r="AI17" s="91"/>
      <c r="AJ17" s="91"/>
      <c r="AK17" s="91"/>
      <c r="AL17" s="91"/>
      <c r="AM17" s="91"/>
      <c r="AN17" s="91"/>
      <c r="AO17" s="91"/>
      <c r="AP17" s="91"/>
      <c r="AQ17" s="91"/>
      <c r="AR17" s="91"/>
      <c r="AS17" s="91"/>
      <c r="AT17" s="91"/>
      <c r="AU17" s="91"/>
      <c r="AV17" s="91"/>
      <c r="AW17" s="91"/>
      <c r="AX17" s="91"/>
      <c r="AY17" s="91"/>
      <c r="AZ17" s="91"/>
      <c r="BA17" s="91"/>
      <c r="BB17" s="91"/>
      <c r="BC17" s="91"/>
      <c r="BD17" s="91"/>
      <c r="BE17" s="91"/>
      <c r="BF17" s="91"/>
      <c r="BG17" s="91"/>
      <c r="BH17" s="91"/>
      <c r="BI17" s="91"/>
      <c r="BJ17" s="91"/>
      <c r="BK17" s="91"/>
      <c r="BL17" s="91"/>
      <c r="BM17" s="91"/>
      <c r="BN17" s="91"/>
      <c r="BO17" s="91"/>
      <c r="BP17" s="91"/>
      <c r="BQ17" s="91"/>
      <c r="BR17" s="91"/>
      <c r="BS17" s="91"/>
      <c r="BT17" s="91"/>
      <c r="BU17" s="91"/>
    </row>
    <row r="18" spans="1:76" s="15" customFormat="1" ht="55.5" customHeight="1" x14ac:dyDescent="0.25">
      <c r="A18" s="93" t="s">
        <v>130</v>
      </c>
      <c r="B18" s="94"/>
      <c r="C18" s="95"/>
      <c r="D18" s="96" t="s">
        <v>45</v>
      </c>
      <c r="E18" s="96"/>
      <c r="F18" s="96"/>
      <c r="G18" s="96" t="s">
        <v>46</v>
      </c>
      <c r="H18" s="96"/>
      <c r="I18" s="96"/>
      <c r="J18" s="96"/>
      <c r="K18" s="96"/>
      <c r="L18" s="96"/>
      <c r="M18" s="96"/>
      <c r="N18" s="96"/>
      <c r="O18" s="96"/>
      <c r="P18" s="96"/>
      <c r="Q18" s="96" t="s">
        <v>47</v>
      </c>
      <c r="R18" s="96"/>
      <c r="S18" s="96"/>
      <c r="T18" s="96" t="s">
        <v>48</v>
      </c>
      <c r="U18" s="96"/>
      <c r="V18" s="96"/>
      <c r="W18" s="92" t="s">
        <v>329</v>
      </c>
      <c r="X18" s="92"/>
      <c r="Y18" s="92"/>
      <c r="Z18" s="92"/>
      <c r="AA18" s="92"/>
      <c r="AB18" s="92"/>
      <c r="AC18" s="92"/>
      <c r="AD18" s="92"/>
      <c r="AE18" s="92"/>
      <c r="AF18" s="92"/>
      <c r="AG18" s="92"/>
      <c r="AH18" s="92"/>
      <c r="AI18" s="92" t="s">
        <v>50</v>
      </c>
      <c r="AJ18" s="92"/>
      <c r="AK18" s="92"/>
      <c r="AL18" s="93" t="s">
        <v>51</v>
      </c>
      <c r="AM18" s="94"/>
      <c r="AN18" s="95"/>
      <c r="AO18" s="130" t="s">
        <v>52</v>
      </c>
      <c r="AP18" s="130"/>
      <c r="AQ18" s="130"/>
      <c r="AR18" s="130" t="s">
        <v>53</v>
      </c>
      <c r="AS18" s="130"/>
      <c r="AT18" s="130"/>
      <c r="AU18" s="130" t="s">
        <v>225</v>
      </c>
      <c r="AV18" s="130"/>
      <c r="AW18" s="130"/>
      <c r="AX18" s="130" t="s">
        <v>54</v>
      </c>
      <c r="AY18" s="130"/>
      <c r="AZ18" s="130"/>
      <c r="BA18" s="130" t="s">
        <v>125</v>
      </c>
      <c r="BB18" s="130"/>
      <c r="BC18" s="130"/>
      <c r="BD18" s="131" t="s">
        <v>56</v>
      </c>
      <c r="BE18" s="148"/>
      <c r="BF18" s="132"/>
      <c r="BG18" s="130" t="s">
        <v>57</v>
      </c>
      <c r="BH18" s="130"/>
      <c r="BI18" s="130"/>
      <c r="BJ18" s="96" t="s">
        <v>58</v>
      </c>
      <c r="BK18" s="96"/>
      <c r="BL18" s="96"/>
      <c r="BM18" s="96" t="s">
        <v>59</v>
      </c>
      <c r="BN18" s="96"/>
      <c r="BO18" s="96"/>
      <c r="BP18" s="96"/>
      <c r="BQ18" s="96"/>
      <c r="BR18" s="96"/>
      <c r="BS18" s="96"/>
      <c r="BT18" s="96"/>
      <c r="BU18" s="96"/>
      <c r="BV18" s="96"/>
      <c r="BW18" s="96"/>
      <c r="BX18" s="96"/>
    </row>
    <row r="19" spans="1:76" s="15" customFormat="1" ht="22.5" customHeight="1" x14ac:dyDescent="0.25">
      <c r="A19" s="205" t="s">
        <v>227</v>
      </c>
      <c r="B19" s="206"/>
      <c r="C19" s="206"/>
      <c r="D19" s="206"/>
      <c r="E19" s="206"/>
      <c r="F19" s="206"/>
      <c r="G19" s="206"/>
      <c r="H19" s="206"/>
      <c r="I19" s="206"/>
      <c r="J19" s="206"/>
      <c r="K19" s="206"/>
      <c r="L19" s="206"/>
      <c r="M19" s="206"/>
      <c r="N19" s="206"/>
      <c r="O19" s="206"/>
      <c r="P19" s="206"/>
      <c r="Q19" s="206"/>
      <c r="R19" s="206"/>
      <c r="S19" s="206"/>
      <c r="T19" s="206"/>
      <c r="U19" s="206"/>
      <c r="V19" s="206"/>
      <c r="W19" s="206"/>
      <c r="X19" s="206"/>
      <c r="Y19" s="206"/>
      <c r="Z19" s="206"/>
      <c r="AA19" s="206"/>
      <c r="AB19" s="206"/>
      <c r="AC19" s="206"/>
      <c r="AD19" s="206"/>
      <c r="AE19" s="206"/>
      <c r="AF19" s="206"/>
      <c r="AG19" s="206"/>
      <c r="AH19" s="206"/>
      <c r="AI19" s="206"/>
      <c r="AJ19" s="206"/>
      <c r="AK19" s="206"/>
      <c r="AL19" s="206"/>
      <c r="AM19" s="206"/>
      <c r="AN19" s="206"/>
      <c r="AO19" s="206"/>
      <c r="AP19" s="206"/>
      <c r="AQ19" s="206"/>
      <c r="AR19" s="206"/>
      <c r="AS19" s="206"/>
      <c r="AT19" s="206"/>
      <c r="AU19" s="206"/>
      <c r="AV19" s="206"/>
      <c r="AW19" s="206"/>
      <c r="AX19" s="206"/>
      <c r="AY19" s="206"/>
      <c r="AZ19" s="206"/>
      <c r="BA19" s="206"/>
      <c r="BB19" s="206"/>
      <c r="BC19" s="206"/>
      <c r="BD19" s="206"/>
      <c r="BE19" s="206"/>
      <c r="BF19" s="206"/>
      <c r="BG19" s="206"/>
      <c r="BH19" s="206"/>
      <c r="BI19" s="206"/>
      <c r="BJ19" s="206"/>
      <c r="BK19" s="206"/>
      <c r="BL19" s="206"/>
      <c r="BM19" s="206"/>
      <c r="BN19" s="206"/>
      <c r="BO19" s="206"/>
      <c r="BP19" s="206"/>
      <c r="BQ19" s="206"/>
      <c r="BR19" s="206"/>
      <c r="BS19" s="206"/>
      <c r="BT19" s="206"/>
      <c r="BU19" s="206"/>
      <c r="BV19" s="206"/>
      <c r="BW19" s="206"/>
      <c r="BX19" s="207"/>
    </row>
    <row r="20" spans="1:76" ht="409.5" customHeight="1" x14ac:dyDescent="0.25">
      <c r="A20" s="78" t="s">
        <v>223</v>
      </c>
      <c r="B20" s="78"/>
      <c r="C20" s="78"/>
      <c r="D20" s="79" t="s">
        <v>226</v>
      </c>
      <c r="E20" s="78"/>
      <c r="F20" s="78"/>
      <c r="G20" s="79" t="s">
        <v>224</v>
      </c>
      <c r="H20" s="78"/>
      <c r="I20" s="78"/>
      <c r="J20" s="78"/>
      <c r="K20" s="78"/>
      <c r="L20" s="78"/>
      <c r="M20" s="78"/>
      <c r="N20" s="78"/>
      <c r="O20" s="78"/>
      <c r="P20" s="78"/>
      <c r="Q20" s="143">
        <v>44941</v>
      </c>
      <c r="R20" s="78"/>
      <c r="S20" s="78"/>
      <c r="T20" s="143">
        <v>45274</v>
      </c>
      <c r="U20" s="78"/>
      <c r="V20" s="78"/>
      <c r="W20" s="79" t="s">
        <v>222</v>
      </c>
      <c r="X20" s="79"/>
      <c r="Y20" s="79"/>
      <c r="Z20" s="79"/>
      <c r="AA20" s="79"/>
      <c r="AB20" s="79"/>
      <c r="AC20" s="79"/>
      <c r="AD20" s="79"/>
      <c r="AE20" s="79"/>
      <c r="AF20" s="79"/>
      <c r="AG20" s="79"/>
      <c r="AH20" s="79"/>
      <c r="AI20" s="78" t="s">
        <v>97</v>
      </c>
      <c r="AJ20" s="78"/>
      <c r="AK20" s="78"/>
      <c r="AL20" s="78" t="s">
        <v>81</v>
      </c>
      <c r="AM20" s="78"/>
      <c r="AN20" s="78"/>
      <c r="AO20" s="78" t="s">
        <v>40</v>
      </c>
      <c r="AP20" s="78"/>
      <c r="AQ20" s="78"/>
      <c r="AR20" s="78" t="s">
        <v>171</v>
      </c>
      <c r="AS20" s="78"/>
      <c r="AT20" s="78"/>
      <c r="AU20" s="175">
        <v>172.41</v>
      </c>
      <c r="AV20" s="175"/>
      <c r="AW20" s="175"/>
      <c r="AX20" s="175">
        <f>+AU20*AG9</f>
        <v>94.825500000000005</v>
      </c>
      <c r="AY20" s="175"/>
      <c r="AZ20" s="175"/>
      <c r="BA20" s="78">
        <v>16</v>
      </c>
      <c r="BB20" s="78"/>
      <c r="BC20" s="78"/>
      <c r="BD20" s="78" t="s">
        <v>81</v>
      </c>
      <c r="BE20" s="78"/>
      <c r="BF20" s="78"/>
      <c r="BG20" s="78" t="s">
        <v>81</v>
      </c>
      <c r="BH20" s="78"/>
      <c r="BI20" s="78"/>
      <c r="BJ20" s="185" t="s">
        <v>99</v>
      </c>
      <c r="BK20" s="185"/>
      <c r="BL20" s="185"/>
      <c r="BM20" s="79" t="s">
        <v>435</v>
      </c>
      <c r="BN20" s="79"/>
      <c r="BO20" s="79"/>
      <c r="BP20" s="79"/>
      <c r="BQ20" s="79"/>
      <c r="BR20" s="79"/>
      <c r="BS20" s="79"/>
      <c r="BT20" s="79"/>
      <c r="BU20" s="79"/>
      <c r="BV20" s="79"/>
      <c r="BW20" s="79"/>
      <c r="BX20" s="79"/>
    </row>
    <row r="21" spans="1:76" ht="409.5" customHeight="1" x14ac:dyDescent="0.25">
      <c r="A21" s="78" t="s">
        <v>229</v>
      </c>
      <c r="B21" s="78"/>
      <c r="C21" s="78"/>
      <c r="D21" s="79" t="s">
        <v>232</v>
      </c>
      <c r="E21" s="78"/>
      <c r="F21" s="78"/>
      <c r="G21" s="78" t="s">
        <v>230</v>
      </c>
      <c r="H21" s="78"/>
      <c r="I21" s="78"/>
      <c r="J21" s="78"/>
      <c r="K21" s="78"/>
      <c r="L21" s="78"/>
      <c r="M21" s="78"/>
      <c r="N21" s="78"/>
      <c r="O21" s="78"/>
      <c r="P21" s="78"/>
      <c r="Q21" s="143">
        <v>45166</v>
      </c>
      <c r="R21" s="78"/>
      <c r="S21" s="78"/>
      <c r="T21" s="143" t="s">
        <v>231</v>
      </c>
      <c r="U21" s="78"/>
      <c r="V21" s="78"/>
      <c r="W21" s="79" t="s">
        <v>228</v>
      </c>
      <c r="X21" s="79"/>
      <c r="Y21" s="79"/>
      <c r="Z21" s="79"/>
      <c r="AA21" s="79"/>
      <c r="AB21" s="79"/>
      <c r="AC21" s="79"/>
      <c r="AD21" s="79"/>
      <c r="AE21" s="79"/>
      <c r="AF21" s="79"/>
      <c r="AG21" s="79"/>
      <c r="AH21" s="79"/>
      <c r="AI21" s="78" t="s">
        <v>97</v>
      </c>
      <c r="AJ21" s="78"/>
      <c r="AK21" s="78"/>
      <c r="AL21" s="78" t="s">
        <v>81</v>
      </c>
      <c r="AM21" s="78"/>
      <c r="AN21" s="78"/>
      <c r="AO21" s="78" t="s">
        <v>40</v>
      </c>
      <c r="AP21" s="78"/>
      <c r="AQ21" s="78"/>
      <c r="AR21" s="78" t="s">
        <v>171</v>
      </c>
      <c r="AS21" s="78"/>
      <c r="AT21" s="78"/>
      <c r="AU21" s="78">
        <v>51.57</v>
      </c>
      <c r="AV21" s="78"/>
      <c r="AW21" s="78"/>
      <c r="AX21" s="175">
        <f>+AU21*AG9</f>
        <v>28.363500000000002</v>
      </c>
      <c r="AY21" s="175"/>
      <c r="AZ21" s="175"/>
      <c r="BA21" s="78">
        <v>15</v>
      </c>
      <c r="BB21" s="78"/>
      <c r="BC21" s="78"/>
      <c r="BD21" s="78" t="s">
        <v>81</v>
      </c>
      <c r="BE21" s="78"/>
      <c r="BF21" s="78"/>
      <c r="BG21" s="78" t="s">
        <v>81</v>
      </c>
      <c r="BH21" s="78"/>
      <c r="BI21" s="78"/>
      <c r="BJ21" s="185" t="s">
        <v>99</v>
      </c>
      <c r="BK21" s="185"/>
      <c r="BL21" s="185"/>
      <c r="BM21" s="79" t="s">
        <v>464</v>
      </c>
      <c r="BN21" s="79"/>
      <c r="BO21" s="79"/>
      <c r="BP21" s="79"/>
      <c r="BQ21" s="79"/>
      <c r="BR21" s="79"/>
      <c r="BS21" s="79"/>
      <c r="BT21" s="79"/>
      <c r="BU21" s="79"/>
      <c r="BV21" s="79"/>
      <c r="BW21" s="79"/>
      <c r="BX21" s="79"/>
    </row>
    <row r="22" spans="1:76" ht="23.25" customHeight="1" x14ac:dyDescent="0.25">
      <c r="A22" s="205" t="s">
        <v>233</v>
      </c>
      <c r="B22" s="206"/>
      <c r="C22" s="206"/>
      <c r="D22" s="206"/>
      <c r="E22" s="206"/>
      <c r="F22" s="206"/>
      <c r="G22" s="206"/>
      <c r="H22" s="206"/>
      <c r="I22" s="206"/>
      <c r="J22" s="206"/>
      <c r="K22" s="206"/>
      <c r="L22" s="206"/>
      <c r="M22" s="206"/>
      <c r="N22" s="206"/>
      <c r="O22" s="206"/>
      <c r="P22" s="206"/>
      <c r="Q22" s="206"/>
      <c r="R22" s="206"/>
      <c r="S22" s="206"/>
      <c r="T22" s="206"/>
      <c r="U22" s="206"/>
      <c r="V22" s="206"/>
      <c r="W22" s="206"/>
      <c r="X22" s="206"/>
      <c r="Y22" s="206"/>
      <c r="Z22" s="206"/>
      <c r="AA22" s="206"/>
      <c r="AB22" s="206"/>
      <c r="AC22" s="206"/>
      <c r="AD22" s="206"/>
      <c r="AE22" s="206"/>
      <c r="AF22" s="206"/>
      <c r="AG22" s="206"/>
      <c r="AH22" s="206"/>
      <c r="AI22" s="206"/>
      <c r="AJ22" s="206"/>
      <c r="AK22" s="206"/>
      <c r="AL22" s="206"/>
      <c r="AM22" s="206"/>
      <c r="AN22" s="206"/>
      <c r="AO22" s="206"/>
      <c r="AP22" s="206"/>
      <c r="AQ22" s="206"/>
      <c r="AR22" s="206"/>
      <c r="AS22" s="206"/>
      <c r="AT22" s="206"/>
      <c r="AU22" s="206"/>
      <c r="AV22" s="206"/>
      <c r="AW22" s="206"/>
      <c r="AX22" s="206"/>
      <c r="AY22" s="206"/>
      <c r="AZ22" s="206"/>
      <c r="BA22" s="206"/>
      <c r="BB22" s="206"/>
      <c r="BC22" s="206"/>
      <c r="BD22" s="206"/>
      <c r="BE22" s="206"/>
      <c r="BF22" s="206"/>
      <c r="BG22" s="206"/>
      <c r="BH22" s="206"/>
      <c r="BI22" s="206"/>
      <c r="BJ22" s="206"/>
      <c r="BK22" s="206"/>
      <c r="BL22" s="206"/>
      <c r="BM22" s="206"/>
      <c r="BN22" s="206"/>
      <c r="BO22" s="206"/>
      <c r="BP22" s="206"/>
      <c r="BQ22" s="206"/>
      <c r="BR22" s="206"/>
      <c r="BS22" s="206"/>
      <c r="BT22" s="206"/>
      <c r="BU22" s="206"/>
      <c r="BV22" s="206"/>
      <c r="BW22" s="206"/>
      <c r="BX22" s="207"/>
    </row>
    <row r="23" spans="1:76" ht="391.5" customHeight="1" x14ac:dyDescent="0.25">
      <c r="A23" s="78" t="s">
        <v>234</v>
      </c>
      <c r="B23" s="78"/>
      <c r="C23" s="78"/>
      <c r="D23" s="79" t="s">
        <v>226</v>
      </c>
      <c r="E23" s="78"/>
      <c r="F23" s="78"/>
      <c r="G23" s="78" t="s">
        <v>236</v>
      </c>
      <c r="H23" s="78"/>
      <c r="I23" s="78"/>
      <c r="J23" s="78"/>
      <c r="K23" s="78"/>
      <c r="L23" s="78"/>
      <c r="M23" s="78"/>
      <c r="N23" s="78"/>
      <c r="O23" s="78"/>
      <c r="P23" s="78"/>
      <c r="Q23" s="143">
        <v>44768</v>
      </c>
      <c r="R23" s="78"/>
      <c r="S23" s="78"/>
      <c r="T23" s="143">
        <v>44926</v>
      </c>
      <c r="U23" s="78"/>
      <c r="V23" s="78"/>
      <c r="W23" s="79" t="s">
        <v>237</v>
      </c>
      <c r="X23" s="79"/>
      <c r="Y23" s="79"/>
      <c r="Z23" s="79"/>
      <c r="AA23" s="79"/>
      <c r="AB23" s="79"/>
      <c r="AC23" s="79"/>
      <c r="AD23" s="79"/>
      <c r="AE23" s="79"/>
      <c r="AF23" s="79"/>
      <c r="AG23" s="79"/>
      <c r="AH23" s="79"/>
      <c r="AI23" s="78" t="s">
        <v>97</v>
      </c>
      <c r="AJ23" s="78"/>
      <c r="AK23" s="78"/>
      <c r="AL23" s="78" t="s">
        <v>81</v>
      </c>
      <c r="AM23" s="78"/>
      <c r="AN23" s="78"/>
      <c r="AO23" s="78" t="s">
        <v>40</v>
      </c>
      <c r="AP23" s="78"/>
      <c r="AQ23" s="78"/>
      <c r="AR23" s="78" t="s">
        <v>171</v>
      </c>
      <c r="AS23" s="78"/>
      <c r="AT23" s="78"/>
      <c r="AU23" s="78">
        <v>157.32</v>
      </c>
      <c r="AV23" s="78"/>
      <c r="AW23" s="78"/>
      <c r="AX23" s="175">
        <f>+AU23*AG10</f>
        <v>70.793999999999997</v>
      </c>
      <c r="AY23" s="175"/>
      <c r="AZ23" s="175"/>
      <c r="BA23" s="78">
        <v>59</v>
      </c>
      <c r="BB23" s="78"/>
      <c r="BC23" s="78"/>
      <c r="BD23" s="78" t="s">
        <v>81</v>
      </c>
      <c r="BE23" s="78"/>
      <c r="BF23" s="78"/>
      <c r="BG23" s="78" t="s">
        <v>81</v>
      </c>
      <c r="BH23" s="78"/>
      <c r="BI23" s="78"/>
      <c r="BJ23" s="185" t="s">
        <v>99</v>
      </c>
      <c r="BK23" s="185"/>
      <c r="BL23" s="185"/>
      <c r="BM23" s="79" t="s">
        <v>436</v>
      </c>
      <c r="BN23" s="79"/>
      <c r="BO23" s="79"/>
      <c r="BP23" s="79"/>
      <c r="BQ23" s="79"/>
      <c r="BR23" s="79"/>
      <c r="BS23" s="79"/>
      <c r="BT23" s="79"/>
      <c r="BU23" s="79"/>
      <c r="BV23" s="79"/>
      <c r="BW23" s="79"/>
      <c r="BX23" s="79"/>
    </row>
    <row r="24" spans="1:76" x14ac:dyDescent="0.25">
      <c r="AR24" s="138" t="s">
        <v>61</v>
      </c>
      <c r="AS24" s="138"/>
      <c r="AT24" s="138"/>
      <c r="AU24" s="139"/>
      <c r="AV24" s="139"/>
      <c r="AW24" s="139"/>
      <c r="AX24" s="139">
        <f>+AX20+AX21+AX23</f>
        <v>193.983</v>
      </c>
      <c r="AY24" s="139"/>
      <c r="AZ24" s="139"/>
      <c r="BH24" s="40"/>
      <c r="BI24" s="40"/>
      <c r="BJ24" s="41" t="s">
        <v>99</v>
      </c>
    </row>
    <row r="25" spans="1:76" x14ac:dyDescent="0.25">
      <c r="AR25" s="1"/>
      <c r="AS25" s="1"/>
      <c r="AT25" s="57"/>
      <c r="AU25" s="58"/>
      <c r="AV25" s="58"/>
      <c r="AW25" s="58"/>
      <c r="AX25" s="31"/>
    </row>
    <row r="26" spans="1:76" x14ac:dyDescent="0.25">
      <c r="A26" s="5" t="s">
        <v>62</v>
      </c>
      <c r="AR26" s="1"/>
      <c r="AS26" s="1"/>
      <c r="AT26" s="57"/>
      <c r="AU26" s="58"/>
      <c r="AV26" s="58"/>
      <c r="AW26" s="58"/>
      <c r="AX26" s="31"/>
    </row>
    <row r="27" spans="1:76" x14ac:dyDescent="0.25">
      <c r="AR27" s="1"/>
      <c r="AS27" s="1"/>
      <c r="AT27" s="1"/>
      <c r="AU27" s="3"/>
      <c r="AV27" s="3"/>
      <c r="AW27" s="3"/>
    </row>
    <row r="28" spans="1:76" s="5" customFormat="1" ht="15" customHeight="1" x14ac:dyDescent="0.25">
      <c r="A28" s="128" t="s">
        <v>204</v>
      </c>
      <c r="B28" s="129"/>
      <c r="C28" s="129"/>
      <c r="D28" s="129"/>
      <c r="E28" s="129"/>
      <c r="F28" s="129"/>
      <c r="G28" s="129"/>
      <c r="H28" s="129"/>
      <c r="I28" s="129"/>
      <c r="J28" s="129"/>
      <c r="K28" s="129"/>
      <c r="L28" s="129"/>
      <c r="M28" s="129"/>
      <c r="N28" s="129"/>
      <c r="O28" s="129"/>
      <c r="P28" s="129"/>
      <c r="Q28" s="129"/>
      <c r="R28" s="129"/>
      <c r="S28" s="129"/>
      <c r="T28" s="129"/>
      <c r="U28" s="129"/>
      <c r="V28" s="129"/>
      <c r="W28" s="129"/>
      <c r="X28" s="129"/>
      <c r="Y28" s="129"/>
      <c r="Z28" s="129"/>
      <c r="AA28" s="129"/>
      <c r="AB28" s="129"/>
      <c r="AC28" s="129"/>
      <c r="AD28" s="129"/>
      <c r="AE28" s="129"/>
      <c r="AF28" s="129"/>
      <c r="AG28" s="129"/>
      <c r="AH28" s="129"/>
      <c r="AI28" s="129"/>
      <c r="AJ28" s="129"/>
      <c r="AK28" s="129"/>
      <c r="AL28" s="129"/>
      <c r="AM28" s="129"/>
      <c r="AN28" s="129"/>
      <c r="AO28" s="129"/>
      <c r="AP28" s="129"/>
      <c r="AQ28" s="129"/>
      <c r="AR28" s="129"/>
      <c r="AS28" s="129"/>
      <c r="AT28" s="129"/>
      <c r="AU28" s="129"/>
      <c r="AV28" s="129"/>
      <c r="AW28" s="129"/>
      <c r="AX28" s="129"/>
      <c r="AY28" s="129"/>
      <c r="AZ28" s="129"/>
      <c r="BA28" s="129"/>
      <c r="BB28" s="129"/>
      <c r="BC28" s="129"/>
      <c r="BD28" s="129"/>
      <c r="BE28" s="129"/>
      <c r="BF28" s="129"/>
      <c r="BG28" s="129"/>
      <c r="BH28" s="129"/>
      <c r="BI28" s="129"/>
      <c r="BJ28" s="129"/>
      <c r="BK28" s="129"/>
      <c r="BL28" s="129"/>
      <c r="BM28" s="129"/>
      <c r="BN28" s="129"/>
      <c r="BO28" s="129"/>
      <c r="BP28" s="129"/>
      <c r="BQ28" s="129"/>
      <c r="BR28" s="129"/>
      <c r="BS28" s="129"/>
      <c r="BT28" s="129"/>
      <c r="BU28" s="129"/>
    </row>
    <row r="29" spans="1:76" s="17" customFormat="1" ht="89.25" customHeight="1" x14ac:dyDescent="0.25">
      <c r="A29" s="186" t="s">
        <v>64</v>
      </c>
      <c r="B29" s="187"/>
      <c r="C29" s="187"/>
      <c r="D29" s="187"/>
      <c r="E29" s="187"/>
      <c r="F29" s="188"/>
      <c r="G29" s="189" t="s">
        <v>65</v>
      </c>
      <c r="H29" s="189"/>
      <c r="I29" s="189"/>
      <c r="J29" s="189" t="s">
        <v>66</v>
      </c>
      <c r="K29" s="189"/>
      <c r="L29" s="189"/>
      <c r="M29" s="186" t="s">
        <v>67</v>
      </c>
      <c r="N29" s="187"/>
      <c r="O29" s="187"/>
      <c r="P29" s="188"/>
      <c r="Q29" s="189" t="s">
        <v>68</v>
      </c>
      <c r="R29" s="189"/>
      <c r="S29" s="189"/>
      <c r="T29" s="190" t="s">
        <v>69</v>
      </c>
      <c r="U29" s="191"/>
      <c r="V29" s="191"/>
      <c r="W29" s="191"/>
      <c r="X29" s="192"/>
      <c r="Y29" s="190" t="s">
        <v>70</v>
      </c>
      <c r="Z29" s="191"/>
      <c r="AA29" s="191"/>
      <c r="AB29" s="191"/>
      <c r="AC29" s="192"/>
      <c r="AD29" s="190" t="s">
        <v>71</v>
      </c>
      <c r="AE29" s="191"/>
      <c r="AF29" s="191"/>
      <c r="AG29" s="191"/>
      <c r="AH29" s="192"/>
      <c r="AI29" s="193" t="s">
        <v>72</v>
      </c>
      <c r="AJ29" s="193"/>
      <c r="AK29" s="193"/>
      <c r="AL29" s="193"/>
      <c r="AM29" s="193"/>
      <c r="AN29" s="190" t="s">
        <v>73</v>
      </c>
      <c r="AO29" s="191"/>
      <c r="AP29" s="191"/>
      <c r="AQ29" s="191"/>
      <c r="AR29" s="192"/>
      <c r="AS29" s="190" t="s">
        <v>192</v>
      </c>
      <c r="AT29" s="191"/>
      <c r="AU29" s="192"/>
      <c r="AV29" s="190" t="s">
        <v>74</v>
      </c>
      <c r="AW29" s="191"/>
      <c r="AX29" s="192"/>
      <c r="AY29" s="197" t="s">
        <v>75</v>
      </c>
      <c r="AZ29" s="197"/>
      <c r="BA29" s="197"/>
      <c r="BB29" s="190" t="s">
        <v>76</v>
      </c>
      <c r="BC29" s="192"/>
      <c r="BD29" s="195" t="s">
        <v>47</v>
      </c>
      <c r="BE29" s="193"/>
      <c r="BF29" s="193"/>
      <c r="BG29" s="193" t="s">
        <v>48</v>
      </c>
      <c r="BH29" s="193"/>
      <c r="BI29" s="193"/>
      <c r="BJ29" s="37" t="s">
        <v>77</v>
      </c>
      <c r="BK29" s="37" t="s">
        <v>78</v>
      </c>
      <c r="BL29" s="37" t="s">
        <v>79</v>
      </c>
      <c r="BM29" s="194" t="s">
        <v>80</v>
      </c>
      <c r="BN29" s="195"/>
      <c r="BO29" s="196" t="s">
        <v>58</v>
      </c>
      <c r="BP29" s="196"/>
      <c r="BQ29" s="196"/>
      <c r="BR29" s="189" t="s">
        <v>59</v>
      </c>
      <c r="BS29" s="189"/>
      <c r="BT29" s="189"/>
      <c r="BU29" s="189"/>
      <c r="BV29" s="189"/>
      <c r="BW29" s="189"/>
      <c r="BX29" s="189"/>
    </row>
    <row r="30" spans="1:76" ht="108" customHeight="1" x14ac:dyDescent="0.25">
      <c r="A30" s="100" t="s">
        <v>238</v>
      </c>
      <c r="B30" s="101"/>
      <c r="C30" s="101"/>
      <c r="D30" s="101"/>
      <c r="E30" s="101"/>
      <c r="F30" s="102"/>
      <c r="G30" s="78" t="s">
        <v>81</v>
      </c>
      <c r="H30" s="78"/>
      <c r="I30" s="78"/>
      <c r="J30" s="78" t="s">
        <v>81</v>
      </c>
      <c r="K30" s="78"/>
      <c r="L30" s="78"/>
      <c r="M30" s="79" t="s">
        <v>239</v>
      </c>
      <c r="N30" s="79"/>
      <c r="O30" s="79"/>
      <c r="P30" s="79"/>
      <c r="Q30" s="143">
        <v>41355</v>
      </c>
      <c r="R30" s="143"/>
      <c r="S30" s="143"/>
      <c r="T30" s="100" t="s">
        <v>81</v>
      </c>
      <c r="U30" s="101"/>
      <c r="V30" s="101"/>
      <c r="W30" s="101"/>
      <c r="X30" s="102"/>
      <c r="Y30" s="100" t="s">
        <v>81</v>
      </c>
      <c r="Z30" s="101"/>
      <c r="AA30" s="101"/>
      <c r="AB30" s="101"/>
      <c r="AC30" s="102"/>
      <c r="AD30" s="100" t="s">
        <v>81</v>
      </c>
      <c r="AE30" s="101"/>
      <c r="AF30" s="101"/>
      <c r="AG30" s="101"/>
      <c r="AH30" s="102"/>
      <c r="AI30" s="79" t="s">
        <v>240</v>
      </c>
      <c r="AJ30" s="79"/>
      <c r="AK30" s="79"/>
      <c r="AL30" s="79"/>
      <c r="AM30" s="79"/>
      <c r="AN30" s="78" t="s">
        <v>40</v>
      </c>
      <c r="AO30" s="78"/>
      <c r="AP30" s="78"/>
      <c r="AQ30" s="78"/>
      <c r="AR30" s="78"/>
      <c r="AS30" s="78" t="s">
        <v>81</v>
      </c>
      <c r="AT30" s="78"/>
      <c r="AU30" s="78"/>
      <c r="AV30" s="78" t="s">
        <v>40</v>
      </c>
      <c r="AW30" s="78"/>
      <c r="AX30" s="78"/>
      <c r="AY30" s="78" t="s">
        <v>102</v>
      </c>
      <c r="AZ30" s="78"/>
      <c r="BA30" s="78"/>
      <c r="BB30" s="78" t="s">
        <v>81</v>
      </c>
      <c r="BC30" s="78"/>
      <c r="BD30" s="143">
        <v>40738</v>
      </c>
      <c r="BE30" s="78"/>
      <c r="BF30" s="78"/>
      <c r="BG30" s="143">
        <v>40877</v>
      </c>
      <c r="BH30" s="78"/>
      <c r="BI30" s="78"/>
      <c r="BJ30" s="36">
        <f>DATEDIF(BD30,BG30,"Y")</f>
        <v>0</v>
      </c>
      <c r="BK30" s="36">
        <f>DATEDIF(BD30,BG30,"YM")</f>
        <v>4</v>
      </c>
      <c r="BL30" s="36">
        <f>DATEDIF(BD30,BG30,"MD")</f>
        <v>16</v>
      </c>
      <c r="BM30" s="117"/>
      <c r="BN30" s="117"/>
      <c r="BO30" s="185" t="s">
        <v>99</v>
      </c>
      <c r="BP30" s="185"/>
      <c r="BQ30" s="185"/>
      <c r="BR30" s="164" t="s">
        <v>244</v>
      </c>
      <c r="BS30" s="165"/>
      <c r="BT30" s="165"/>
      <c r="BU30" s="165"/>
      <c r="BV30" s="165"/>
      <c r="BW30" s="165"/>
      <c r="BX30" s="166"/>
    </row>
    <row r="31" spans="1:76" ht="74.25" customHeight="1" x14ac:dyDescent="0.25">
      <c r="A31" s="103"/>
      <c r="B31" s="86"/>
      <c r="C31" s="86"/>
      <c r="D31" s="86"/>
      <c r="E31" s="86"/>
      <c r="F31" s="104"/>
      <c r="G31" s="78"/>
      <c r="H31" s="78"/>
      <c r="I31" s="78"/>
      <c r="J31" s="78"/>
      <c r="K31" s="78"/>
      <c r="L31" s="78"/>
      <c r="M31" s="79"/>
      <c r="N31" s="79"/>
      <c r="O31" s="79"/>
      <c r="P31" s="79"/>
      <c r="Q31" s="143"/>
      <c r="R31" s="143"/>
      <c r="S31" s="143"/>
      <c r="T31" s="103"/>
      <c r="U31" s="86"/>
      <c r="V31" s="86"/>
      <c r="W31" s="86"/>
      <c r="X31" s="104"/>
      <c r="Y31" s="103"/>
      <c r="Z31" s="86"/>
      <c r="AA31" s="86"/>
      <c r="AB31" s="86"/>
      <c r="AC31" s="104"/>
      <c r="AD31" s="103"/>
      <c r="AE31" s="86"/>
      <c r="AF31" s="86"/>
      <c r="AG31" s="86"/>
      <c r="AH31" s="104"/>
      <c r="AI31" s="79" t="s">
        <v>240</v>
      </c>
      <c r="AJ31" s="79"/>
      <c r="AK31" s="79"/>
      <c r="AL31" s="79"/>
      <c r="AM31" s="79"/>
      <c r="AN31" s="78" t="s">
        <v>40</v>
      </c>
      <c r="AO31" s="78"/>
      <c r="AP31" s="78"/>
      <c r="AQ31" s="78"/>
      <c r="AR31" s="78"/>
      <c r="AS31" s="78" t="s">
        <v>81</v>
      </c>
      <c r="AT31" s="78"/>
      <c r="AU31" s="78"/>
      <c r="AV31" s="78" t="s">
        <v>40</v>
      </c>
      <c r="AW31" s="78"/>
      <c r="AX31" s="78"/>
      <c r="AY31" s="78" t="s">
        <v>102</v>
      </c>
      <c r="AZ31" s="78"/>
      <c r="BA31" s="78"/>
      <c r="BB31" s="78" t="s">
        <v>81</v>
      </c>
      <c r="BC31" s="78"/>
      <c r="BD31" s="143">
        <v>40931</v>
      </c>
      <c r="BE31" s="78"/>
      <c r="BF31" s="78"/>
      <c r="BG31" s="143">
        <v>41243</v>
      </c>
      <c r="BH31" s="78"/>
      <c r="BI31" s="78"/>
      <c r="BJ31" s="36">
        <f>DATEDIF(BD31,BG31,"Y")</f>
        <v>0</v>
      </c>
      <c r="BK31" s="36">
        <f>DATEDIF(BD31,BG31,"YM")</f>
        <v>10</v>
      </c>
      <c r="BL31" s="36">
        <f>DATEDIF(BD31,BG31,"MD")</f>
        <v>7</v>
      </c>
      <c r="BM31" s="117"/>
      <c r="BN31" s="117"/>
      <c r="BO31" s="185" t="s">
        <v>99</v>
      </c>
      <c r="BP31" s="185"/>
      <c r="BQ31" s="185"/>
      <c r="BR31" s="170"/>
      <c r="BS31" s="171"/>
      <c r="BT31" s="171"/>
      <c r="BU31" s="171"/>
      <c r="BV31" s="171"/>
      <c r="BW31" s="171"/>
      <c r="BX31" s="172"/>
    </row>
    <row r="32" spans="1:76" ht="138" customHeight="1" x14ac:dyDescent="0.25">
      <c r="A32" s="103"/>
      <c r="B32" s="86"/>
      <c r="C32" s="86"/>
      <c r="D32" s="86"/>
      <c r="E32" s="86"/>
      <c r="F32" s="104"/>
      <c r="G32" s="78"/>
      <c r="H32" s="78"/>
      <c r="I32" s="78"/>
      <c r="J32" s="78"/>
      <c r="K32" s="78"/>
      <c r="L32" s="78"/>
      <c r="M32" s="79"/>
      <c r="N32" s="79"/>
      <c r="O32" s="79"/>
      <c r="P32" s="79"/>
      <c r="Q32" s="143"/>
      <c r="R32" s="143"/>
      <c r="S32" s="143"/>
      <c r="T32" s="103"/>
      <c r="U32" s="86"/>
      <c r="V32" s="86"/>
      <c r="W32" s="86"/>
      <c r="X32" s="104"/>
      <c r="Y32" s="103"/>
      <c r="Z32" s="86"/>
      <c r="AA32" s="86"/>
      <c r="AB32" s="86"/>
      <c r="AC32" s="104"/>
      <c r="AD32" s="103"/>
      <c r="AE32" s="86"/>
      <c r="AF32" s="86"/>
      <c r="AG32" s="86"/>
      <c r="AH32" s="104"/>
      <c r="AI32" s="79" t="s">
        <v>240</v>
      </c>
      <c r="AJ32" s="79"/>
      <c r="AK32" s="79"/>
      <c r="AL32" s="79"/>
      <c r="AM32" s="79"/>
      <c r="AN32" s="78" t="s">
        <v>81</v>
      </c>
      <c r="AO32" s="78"/>
      <c r="AP32" s="78"/>
      <c r="AQ32" s="78"/>
      <c r="AR32" s="78"/>
      <c r="AS32" s="78" t="s">
        <v>81</v>
      </c>
      <c r="AT32" s="78"/>
      <c r="AU32" s="78"/>
      <c r="AV32" s="78" t="s">
        <v>40</v>
      </c>
      <c r="AW32" s="78"/>
      <c r="AX32" s="78"/>
      <c r="AY32" s="78" t="s">
        <v>102</v>
      </c>
      <c r="AZ32" s="78"/>
      <c r="BA32" s="78"/>
      <c r="BB32" s="78" t="s">
        <v>81</v>
      </c>
      <c r="BC32" s="78"/>
      <c r="BD32" s="80" t="s">
        <v>241</v>
      </c>
      <c r="BE32" s="79"/>
      <c r="BF32" s="79"/>
      <c r="BG32" s="80" t="s">
        <v>242</v>
      </c>
      <c r="BH32" s="79"/>
      <c r="BI32" s="79"/>
      <c r="BJ32" s="36" t="e">
        <f>DATEDIF(BD32,BG32,"Y")</f>
        <v>#VALUE!</v>
      </c>
      <c r="BK32" s="36" t="e">
        <f>DATEDIF(BD32,BG32,"YM")</f>
        <v>#VALUE!</v>
      </c>
      <c r="BL32" s="36" t="e">
        <f>DATEDIF(BD32,BG32,"MD")</f>
        <v>#VALUE!</v>
      </c>
      <c r="BM32" s="117"/>
      <c r="BN32" s="117"/>
      <c r="BO32" s="185" t="s">
        <v>99</v>
      </c>
      <c r="BP32" s="185"/>
      <c r="BQ32" s="185"/>
      <c r="BR32" s="79" t="s">
        <v>245</v>
      </c>
      <c r="BS32" s="79"/>
      <c r="BT32" s="79"/>
      <c r="BU32" s="79"/>
      <c r="BV32" s="79"/>
      <c r="BW32" s="79"/>
      <c r="BX32" s="79"/>
    </row>
    <row r="33" spans="1:76" ht="74.25" customHeight="1" x14ac:dyDescent="0.25">
      <c r="A33" s="105"/>
      <c r="B33" s="106"/>
      <c r="C33" s="106"/>
      <c r="D33" s="106"/>
      <c r="E33" s="106"/>
      <c r="F33" s="107"/>
      <c r="G33" s="78"/>
      <c r="H33" s="78"/>
      <c r="I33" s="78"/>
      <c r="J33" s="78"/>
      <c r="K33" s="78"/>
      <c r="L33" s="78"/>
      <c r="M33" s="79"/>
      <c r="N33" s="79"/>
      <c r="O33" s="79"/>
      <c r="P33" s="79"/>
      <c r="Q33" s="143"/>
      <c r="R33" s="143"/>
      <c r="S33" s="143"/>
      <c r="T33" s="105"/>
      <c r="U33" s="106"/>
      <c r="V33" s="106"/>
      <c r="W33" s="106"/>
      <c r="X33" s="107"/>
      <c r="Y33" s="105"/>
      <c r="Z33" s="106"/>
      <c r="AA33" s="106"/>
      <c r="AB33" s="106"/>
      <c r="AC33" s="107"/>
      <c r="AD33" s="105"/>
      <c r="AE33" s="106"/>
      <c r="AF33" s="106"/>
      <c r="AG33" s="106"/>
      <c r="AH33" s="107"/>
      <c r="AI33" s="79" t="s">
        <v>243</v>
      </c>
      <c r="AJ33" s="79"/>
      <c r="AK33" s="79"/>
      <c r="AL33" s="79"/>
      <c r="AM33" s="79"/>
      <c r="AN33" s="78" t="s">
        <v>81</v>
      </c>
      <c r="AO33" s="78"/>
      <c r="AP33" s="78"/>
      <c r="AQ33" s="78"/>
      <c r="AR33" s="78"/>
      <c r="AS33" s="78" t="s">
        <v>81</v>
      </c>
      <c r="AT33" s="78"/>
      <c r="AU33" s="78"/>
      <c r="AV33" s="78" t="s">
        <v>40</v>
      </c>
      <c r="AW33" s="78"/>
      <c r="AX33" s="78"/>
      <c r="AY33" s="78" t="s">
        <v>102</v>
      </c>
      <c r="AZ33" s="78"/>
      <c r="BA33" s="78"/>
      <c r="BB33" s="78" t="s">
        <v>81</v>
      </c>
      <c r="BC33" s="78"/>
      <c r="BD33" s="80">
        <v>44296</v>
      </c>
      <c r="BE33" s="79"/>
      <c r="BF33" s="79"/>
      <c r="BG33" s="80">
        <v>45239</v>
      </c>
      <c r="BH33" s="79"/>
      <c r="BI33" s="79"/>
      <c r="BJ33" s="36">
        <f>DATEDIF(BD33,BG33,"Y")</f>
        <v>2</v>
      </c>
      <c r="BK33" s="36">
        <f>DATEDIF(BD33,BG33,"YM")</f>
        <v>6</v>
      </c>
      <c r="BL33" s="36">
        <f>DATEDIF(BD33,BG33,"MD")</f>
        <v>30</v>
      </c>
      <c r="BM33" s="117"/>
      <c r="BN33" s="117"/>
      <c r="BO33" s="185" t="s">
        <v>97</v>
      </c>
      <c r="BP33" s="185"/>
      <c r="BQ33" s="185"/>
      <c r="BR33" s="157"/>
      <c r="BS33" s="157"/>
      <c r="BT33" s="157"/>
      <c r="BU33" s="157"/>
      <c r="BV33" s="157"/>
      <c r="BW33" s="157"/>
      <c r="BX33" s="157"/>
    </row>
    <row r="34" spans="1:76" x14ac:dyDescent="0.25">
      <c r="BO34" s="43" t="s">
        <v>97</v>
      </c>
      <c r="BP34" s="43"/>
      <c r="BQ34" s="43"/>
    </row>
    <row r="35" spans="1:76" x14ac:dyDescent="0.25">
      <c r="A35" s="5" t="s">
        <v>83</v>
      </c>
    </row>
    <row r="37" spans="1:76" s="5" customFormat="1" ht="15" customHeight="1" x14ac:dyDescent="0.25">
      <c r="A37" s="99" t="s">
        <v>84</v>
      </c>
      <c r="B37" s="99"/>
      <c r="C37" s="99"/>
      <c r="D37" s="99"/>
      <c r="E37" s="99"/>
      <c r="F37" s="99"/>
      <c r="G37" s="99"/>
      <c r="H37" s="99"/>
      <c r="I37" s="99"/>
      <c r="J37" s="99"/>
      <c r="K37" s="99"/>
      <c r="L37" s="99"/>
      <c r="M37" s="99"/>
      <c r="N37" s="99"/>
      <c r="O37" s="99"/>
      <c r="P37" s="99"/>
      <c r="Q37" s="99"/>
      <c r="R37" s="99"/>
      <c r="S37" s="99"/>
      <c r="T37" s="99"/>
      <c r="U37" s="99"/>
      <c r="V37" s="99"/>
      <c r="W37" s="99"/>
      <c r="X37" s="99"/>
      <c r="Y37" s="99"/>
      <c r="Z37" s="99"/>
      <c r="AA37" s="99"/>
      <c r="AB37" s="99"/>
      <c r="AC37" s="99"/>
      <c r="AD37" s="99"/>
      <c r="AE37" s="99"/>
      <c r="AF37" s="99"/>
      <c r="AG37" s="99"/>
      <c r="AH37" s="99"/>
      <c r="AI37" s="99"/>
      <c r="AJ37" s="99"/>
      <c r="AK37" s="99"/>
      <c r="AL37" s="99"/>
      <c r="AM37" s="99"/>
      <c r="AN37" s="99"/>
      <c r="AO37" s="23"/>
      <c r="AP37" s="23"/>
      <c r="AQ37" s="23"/>
      <c r="AR37" s="23"/>
      <c r="AS37" s="23"/>
      <c r="AT37" s="23"/>
      <c r="AU37" s="23"/>
      <c r="AV37" s="23"/>
      <c r="AW37" s="23"/>
      <c r="AX37" s="23"/>
      <c r="AY37" s="23"/>
      <c r="AZ37" s="23"/>
      <c r="BA37" s="23"/>
      <c r="BB37" s="23"/>
      <c r="BC37" s="23"/>
      <c r="BD37" s="23"/>
      <c r="BE37" s="23"/>
      <c r="BF37" s="23"/>
      <c r="BG37" s="23"/>
      <c r="BH37" s="23"/>
      <c r="BI37" s="23"/>
      <c r="BJ37" s="23"/>
      <c r="BK37" s="23"/>
      <c r="BL37" s="23"/>
      <c r="BM37" s="23"/>
      <c r="BN37" s="23"/>
      <c r="BO37" s="23"/>
      <c r="BP37" s="23"/>
    </row>
    <row r="38" spans="1:76" s="5" customFormat="1" ht="28.5" customHeight="1" x14ac:dyDescent="0.25">
      <c r="A38" s="92" t="s">
        <v>19</v>
      </c>
      <c r="B38" s="92"/>
      <c r="C38" s="92"/>
      <c r="D38" s="92"/>
      <c r="E38" s="92"/>
      <c r="F38" s="92"/>
      <c r="G38" s="92" t="s">
        <v>85</v>
      </c>
      <c r="H38" s="92"/>
      <c r="I38" s="92"/>
      <c r="J38" s="92"/>
      <c r="K38" s="92"/>
      <c r="L38" s="92"/>
      <c r="M38" s="92" t="s">
        <v>86</v>
      </c>
      <c r="N38" s="92"/>
      <c r="O38" s="92"/>
      <c r="P38" s="92"/>
      <c r="Q38" s="92" t="s">
        <v>87</v>
      </c>
      <c r="R38" s="92"/>
      <c r="S38" s="92"/>
      <c r="T38" s="92"/>
      <c r="U38" s="92" t="s">
        <v>88</v>
      </c>
      <c r="V38" s="92"/>
      <c r="W38" s="92"/>
      <c r="X38" s="92"/>
      <c r="Y38" s="92" t="s">
        <v>89</v>
      </c>
      <c r="Z38" s="92"/>
      <c r="AA38" s="92"/>
      <c r="AB38" s="92" t="s">
        <v>90</v>
      </c>
      <c r="AC38" s="92"/>
      <c r="AD38" s="92"/>
      <c r="AE38" s="96" t="s">
        <v>58</v>
      </c>
      <c r="AF38" s="96"/>
      <c r="AG38" s="96"/>
      <c r="AH38" s="96" t="s">
        <v>59</v>
      </c>
      <c r="AI38" s="96"/>
      <c r="AJ38" s="96"/>
      <c r="AK38" s="96"/>
      <c r="AL38" s="96"/>
      <c r="AM38" s="96"/>
      <c r="AN38" s="96"/>
      <c r="AO38" s="19"/>
      <c r="AP38" s="20"/>
      <c r="AQ38" s="20"/>
      <c r="AR38" s="20"/>
      <c r="AS38" s="20"/>
      <c r="AT38" s="20"/>
      <c r="AU38" s="20"/>
      <c r="AV38" s="20"/>
      <c r="AW38" s="19"/>
      <c r="AX38" s="19"/>
      <c r="AY38" s="19"/>
      <c r="AZ38" s="19"/>
      <c r="BA38" s="19"/>
      <c r="BB38" s="19"/>
      <c r="BC38" s="19"/>
      <c r="BD38" s="19"/>
      <c r="BE38" s="19"/>
      <c r="BF38" s="77"/>
      <c r="BG38" s="77"/>
      <c r="BH38" s="77"/>
      <c r="BI38" s="77"/>
      <c r="BJ38" s="77"/>
      <c r="BK38" s="77"/>
      <c r="BL38" s="77"/>
      <c r="BM38" s="77"/>
      <c r="BN38" s="77"/>
      <c r="BO38" s="77"/>
      <c r="BP38" s="77"/>
      <c r="BQ38" s="77"/>
      <c r="BR38" s="77"/>
    </row>
    <row r="39" spans="1:76" ht="321.75" customHeight="1" x14ac:dyDescent="0.25">
      <c r="A39" s="78"/>
      <c r="B39" s="78"/>
      <c r="C39" s="78"/>
      <c r="D39" s="78"/>
      <c r="E39" s="78"/>
      <c r="F39" s="78"/>
      <c r="G39" s="79"/>
      <c r="H39" s="79"/>
      <c r="I39" s="79"/>
      <c r="J39" s="79"/>
      <c r="K39" s="79"/>
      <c r="L39" s="79"/>
      <c r="M39" s="79"/>
      <c r="N39" s="79"/>
      <c r="O39" s="79"/>
      <c r="P39" s="79"/>
      <c r="Q39" s="80"/>
      <c r="R39" s="79"/>
      <c r="S39" s="79"/>
      <c r="T39" s="79"/>
      <c r="U39" s="78"/>
      <c r="V39" s="78"/>
      <c r="W39" s="78"/>
      <c r="X39" s="78"/>
      <c r="Y39" s="81"/>
      <c r="Z39" s="82"/>
      <c r="AA39" s="83"/>
      <c r="AB39" s="81" t="s">
        <v>40</v>
      </c>
      <c r="AC39" s="82"/>
      <c r="AD39" s="83"/>
      <c r="AE39" s="204" t="s">
        <v>99</v>
      </c>
      <c r="AF39" s="204"/>
      <c r="AG39" s="204"/>
      <c r="AH39" s="176" t="s">
        <v>463</v>
      </c>
      <c r="AI39" s="177"/>
      <c r="AJ39" s="177"/>
      <c r="AK39" s="177"/>
      <c r="AL39" s="177"/>
      <c r="AM39" s="177"/>
      <c r="AN39" s="178"/>
    </row>
    <row r="40" spans="1:76" x14ac:dyDescent="0.25">
      <c r="AE40" s="44" t="s">
        <v>99</v>
      </c>
      <c r="AF40" s="45"/>
      <c r="AG40" s="45"/>
    </row>
    <row r="42" spans="1:76" x14ac:dyDescent="0.25">
      <c r="A42" s="5" t="s">
        <v>92</v>
      </c>
    </row>
    <row r="44" spans="1:76" s="5" customFormat="1" ht="15" customHeight="1" x14ac:dyDescent="0.25">
      <c r="A44" s="90" t="s">
        <v>93</v>
      </c>
      <c r="B44" s="91"/>
      <c r="C44" s="91"/>
      <c r="D44" s="91"/>
      <c r="E44" s="91"/>
      <c r="F44" s="91"/>
      <c r="G44" s="91"/>
      <c r="H44" s="91"/>
      <c r="I44" s="91"/>
      <c r="J44" s="91"/>
      <c r="K44" s="91"/>
      <c r="L44" s="91"/>
      <c r="M44" s="91"/>
      <c r="N44" s="91"/>
      <c r="O44" s="91"/>
      <c r="P44" s="91"/>
      <c r="Q44" s="91"/>
      <c r="R44" s="91"/>
      <c r="S44" s="91"/>
      <c r="T44" s="91"/>
      <c r="U44" s="91"/>
      <c r="V44" s="91"/>
      <c r="W44" s="91"/>
      <c r="X44" s="91"/>
      <c r="Y44" s="91"/>
      <c r="Z44" s="91"/>
      <c r="AA44" s="91"/>
      <c r="AB44" s="91"/>
      <c r="AC44" s="23"/>
      <c r="AD44" s="23"/>
      <c r="AE44" s="23"/>
      <c r="AF44" s="23"/>
      <c r="AG44" s="23"/>
      <c r="AH44" s="23"/>
      <c r="AI44" s="23"/>
      <c r="AJ44" s="23"/>
      <c r="AK44" s="23"/>
      <c r="AL44" s="23"/>
    </row>
    <row r="45" spans="1:76" ht="29.25" customHeight="1" x14ac:dyDescent="0.25">
      <c r="A45" s="92" t="s">
        <v>94</v>
      </c>
      <c r="B45" s="92"/>
      <c r="C45" s="92"/>
      <c r="D45" s="92"/>
      <c r="E45" s="92"/>
      <c r="F45" s="92"/>
      <c r="G45" s="93" t="s">
        <v>90</v>
      </c>
      <c r="H45" s="94"/>
      <c r="I45" s="95"/>
      <c r="J45" s="96" t="s">
        <v>58</v>
      </c>
      <c r="K45" s="96"/>
      <c r="L45" s="97"/>
      <c r="M45" s="92" t="s">
        <v>59</v>
      </c>
      <c r="N45" s="92"/>
      <c r="O45" s="92"/>
      <c r="P45" s="92"/>
      <c r="Q45" s="92"/>
      <c r="R45" s="92"/>
      <c r="S45" s="92"/>
      <c r="T45" s="92"/>
      <c r="U45" s="92"/>
      <c r="V45" s="92"/>
      <c r="W45" s="92"/>
      <c r="X45" s="92"/>
      <c r="Y45" s="92"/>
      <c r="Z45" s="92"/>
      <c r="AA45" s="92"/>
      <c r="AB45" s="92"/>
      <c r="AC45" s="98"/>
      <c r="AD45" s="98"/>
      <c r="AE45" s="98"/>
      <c r="AF45" s="98"/>
      <c r="AG45" s="98"/>
      <c r="AH45" s="98"/>
      <c r="AI45" s="98"/>
      <c r="AJ45" s="98"/>
      <c r="AK45" s="98"/>
      <c r="AL45" s="98"/>
    </row>
    <row r="46" spans="1:76" s="2" customFormat="1" ht="72.75" customHeight="1" x14ac:dyDescent="0.25">
      <c r="A46" s="79" t="s">
        <v>95</v>
      </c>
      <c r="B46" s="79"/>
      <c r="C46" s="79"/>
      <c r="D46" s="79"/>
      <c r="E46" s="79"/>
      <c r="F46" s="79"/>
      <c r="G46" s="78" t="s">
        <v>81</v>
      </c>
      <c r="H46" s="78"/>
      <c r="I46" s="78"/>
      <c r="J46" s="84" t="str">
        <f>+IF(G46="SI","SI CUMPLE","NO CUMPLE")</f>
        <v>SI CUMPLE</v>
      </c>
      <c r="K46" s="84"/>
      <c r="L46" s="84"/>
      <c r="M46" s="85" t="s">
        <v>96</v>
      </c>
      <c r="N46" s="85"/>
      <c r="O46" s="85"/>
      <c r="P46" s="85"/>
      <c r="Q46" s="85"/>
      <c r="R46" s="85"/>
      <c r="S46" s="85"/>
      <c r="T46" s="85"/>
      <c r="U46" s="85"/>
      <c r="V46" s="85"/>
      <c r="W46" s="85"/>
      <c r="X46" s="85"/>
      <c r="Y46" s="85"/>
      <c r="Z46" s="85"/>
      <c r="AA46" s="85"/>
      <c r="AB46" s="85"/>
      <c r="AC46" s="86"/>
      <c r="AD46" s="86"/>
      <c r="AE46" s="86"/>
      <c r="AF46" s="86"/>
      <c r="AG46" s="86"/>
      <c r="AH46" s="86"/>
      <c r="AI46" s="86"/>
      <c r="AJ46" s="86"/>
      <c r="AK46" s="86"/>
      <c r="AL46" s="86"/>
    </row>
    <row r="47" spans="1:76" x14ac:dyDescent="0.25">
      <c r="J47" s="44" t="str">
        <f>+J46</f>
        <v>SI CUMPLE</v>
      </c>
      <c r="K47" s="45"/>
      <c r="L47" s="45"/>
    </row>
  </sheetData>
  <mergeCells count="197">
    <mergeCell ref="A46:F46"/>
    <mergeCell ref="G46:I46"/>
    <mergeCell ref="J46:L46"/>
    <mergeCell ref="M46:AB46"/>
    <mergeCell ref="AC46:AE46"/>
    <mergeCell ref="AF46:AL46"/>
    <mergeCell ref="AB39:AD39"/>
    <mergeCell ref="AE39:AG39"/>
    <mergeCell ref="AH39:AN39"/>
    <mergeCell ref="A44:AB44"/>
    <mergeCell ref="A45:F45"/>
    <mergeCell ref="G45:I45"/>
    <mergeCell ref="J45:L45"/>
    <mergeCell ref="M45:AB45"/>
    <mergeCell ref="AC45:AE45"/>
    <mergeCell ref="AF45:AL45"/>
    <mergeCell ref="BR32:BX32"/>
    <mergeCell ref="AI33:AM33"/>
    <mergeCell ref="AE38:AG38"/>
    <mergeCell ref="AH38:AN38"/>
    <mergeCell ref="BF38:BH38"/>
    <mergeCell ref="BI38:BR38"/>
    <mergeCell ref="A39:F39"/>
    <mergeCell ref="G39:L39"/>
    <mergeCell ref="M39:P39"/>
    <mergeCell ref="Q39:T39"/>
    <mergeCell ref="U39:X39"/>
    <mergeCell ref="Y39:AA39"/>
    <mergeCell ref="BR33:BX33"/>
    <mergeCell ref="AI30:AM30"/>
    <mergeCell ref="AN30:AR30"/>
    <mergeCell ref="AS30:AU30"/>
    <mergeCell ref="AV30:AX30"/>
    <mergeCell ref="BO31:BQ31"/>
    <mergeCell ref="A37:AN37"/>
    <mergeCell ref="A38:F38"/>
    <mergeCell ref="G38:L38"/>
    <mergeCell ref="M38:P38"/>
    <mergeCell ref="Q38:T38"/>
    <mergeCell ref="U38:X38"/>
    <mergeCell ref="Y38:AA38"/>
    <mergeCell ref="AB38:AD38"/>
    <mergeCell ref="AI32:AM32"/>
    <mergeCell ref="AN32:AR32"/>
    <mergeCell ref="AS32:AU32"/>
    <mergeCell ref="AV32:AX32"/>
    <mergeCell ref="AY32:BA32"/>
    <mergeCell ref="BB32:BC32"/>
    <mergeCell ref="BD32:BF32"/>
    <mergeCell ref="BG32:BI32"/>
    <mergeCell ref="BM32:BN32"/>
    <mergeCell ref="BO32:BQ32"/>
    <mergeCell ref="BD31:BF31"/>
    <mergeCell ref="BG31:BI31"/>
    <mergeCell ref="BM31:BN31"/>
    <mergeCell ref="AY30:BA30"/>
    <mergeCell ref="BB30:BC30"/>
    <mergeCell ref="BD30:BF30"/>
    <mergeCell ref="BG30:BI30"/>
    <mergeCell ref="BM30:BN30"/>
    <mergeCell ref="BO30:BQ30"/>
    <mergeCell ref="A28:BU28"/>
    <mergeCell ref="A29:F29"/>
    <mergeCell ref="G29:I29"/>
    <mergeCell ref="J29:L29"/>
    <mergeCell ref="M29:P29"/>
    <mergeCell ref="Q29:S29"/>
    <mergeCell ref="T29:X29"/>
    <mergeCell ref="Y29:AC29"/>
    <mergeCell ref="AD29:AH29"/>
    <mergeCell ref="AI29:AM29"/>
    <mergeCell ref="BG29:BI29"/>
    <mergeCell ref="BM29:BN29"/>
    <mergeCell ref="BO29:BQ29"/>
    <mergeCell ref="BR29:BX29"/>
    <mergeCell ref="AN29:AR29"/>
    <mergeCell ref="AS29:AU29"/>
    <mergeCell ref="AV29:AX29"/>
    <mergeCell ref="AY29:BA29"/>
    <mergeCell ref="BB29:BC29"/>
    <mergeCell ref="BD29:BF29"/>
    <mergeCell ref="AX20:AZ20"/>
    <mergeCell ref="A19:BX19"/>
    <mergeCell ref="BA20:BC20"/>
    <mergeCell ref="BD20:BF20"/>
    <mergeCell ref="BG20:BI20"/>
    <mergeCell ref="BJ20:BL20"/>
    <mergeCell ref="BM20:BX20"/>
    <mergeCell ref="AR24:AT24"/>
    <mergeCell ref="AU24:AW24"/>
    <mergeCell ref="W20:AH20"/>
    <mergeCell ref="AI20:AK20"/>
    <mergeCell ref="AL20:AN20"/>
    <mergeCell ref="AO20:AQ20"/>
    <mergeCell ref="AR20:AT20"/>
    <mergeCell ref="AU20:AW20"/>
    <mergeCell ref="AR21:AT21"/>
    <mergeCell ref="AU21:AW21"/>
    <mergeCell ref="BA21:BC21"/>
    <mergeCell ref="BD21:BF21"/>
    <mergeCell ref="BG21:BI21"/>
    <mergeCell ref="BJ21:BL21"/>
    <mergeCell ref="BM21:BX21"/>
    <mergeCell ref="AX21:AZ21"/>
    <mergeCell ref="AX24:AZ24"/>
    <mergeCell ref="A20:C20"/>
    <mergeCell ref="D20:F20"/>
    <mergeCell ref="G20:P20"/>
    <mergeCell ref="Q20:S20"/>
    <mergeCell ref="T20:V20"/>
    <mergeCell ref="A21:C21"/>
    <mergeCell ref="D21:F21"/>
    <mergeCell ref="G21:P21"/>
    <mergeCell ref="Q21:S21"/>
    <mergeCell ref="T21:V21"/>
    <mergeCell ref="W21:AH21"/>
    <mergeCell ref="AI21:AK21"/>
    <mergeCell ref="AL21:AN21"/>
    <mergeCell ref="AO21:AQ21"/>
    <mergeCell ref="AR23:AT23"/>
    <mergeCell ref="AU23:AW23"/>
    <mergeCell ref="AX23:AZ23"/>
    <mergeCell ref="BA23:BC23"/>
    <mergeCell ref="BD23:BF23"/>
    <mergeCell ref="BG23:BI23"/>
    <mergeCell ref="W18:AH18"/>
    <mergeCell ref="AI18:AK18"/>
    <mergeCell ref="AL18:AN18"/>
    <mergeCell ref="AO18:AQ18"/>
    <mergeCell ref="A13:F13"/>
    <mergeCell ref="G13:T13"/>
    <mergeCell ref="G14:T14"/>
    <mergeCell ref="AV16:AX16"/>
    <mergeCell ref="A17:BU17"/>
    <mergeCell ref="A18:C18"/>
    <mergeCell ref="D18:F18"/>
    <mergeCell ref="G18:P18"/>
    <mergeCell ref="Q18:S18"/>
    <mergeCell ref="T18:V18"/>
    <mergeCell ref="AE14:AG14"/>
    <mergeCell ref="AX18:AZ18"/>
    <mergeCell ref="BA18:BC18"/>
    <mergeCell ref="BD18:BF18"/>
    <mergeCell ref="BG18:BI18"/>
    <mergeCell ref="BJ18:BL18"/>
    <mergeCell ref="BM18:BX18"/>
    <mergeCell ref="AR18:AT18"/>
    <mergeCell ref="AU18:AW18"/>
    <mergeCell ref="A10:F10"/>
    <mergeCell ref="G10:T10"/>
    <mergeCell ref="A11:F11"/>
    <mergeCell ref="G11:T11"/>
    <mergeCell ref="A12:F12"/>
    <mergeCell ref="G12:T12"/>
    <mergeCell ref="A2:B2"/>
    <mergeCell ref="C2:BU2"/>
    <mergeCell ref="A3:B3"/>
    <mergeCell ref="C3:BU3"/>
    <mergeCell ref="A4:B4"/>
    <mergeCell ref="A9:F9"/>
    <mergeCell ref="G9:T9"/>
    <mergeCell ref="BJ23:BL23"/>
    <mergeCell ref="BM23:BX23"/>
    <mergeCell ref="A22:BX22"/>
    <mergeCell ref="A23:C23"/>
    <mergeCell ref="D23:F23"/>
    <mergeCell ref="G23:P23"/>
    <mergeCell ref="Q23:S23"/>
    <mergeCell ref="T23:V23"/>
    <mergeCell ref="W23:AH23"/>
    <mergeCell ref="AI23:AK23"/>
    <mergeCell ref="AL23:AN23"/>
    <mergeCell ref="AO23:AQ23"/>
    <mergeCell ref="BR30:BX31"/>
    <mergeCell ref="A30:F33"/>
    <mergeCell ref="G30:I33"/>
    <mergeCell ref="J30:L33"/>
    <mergeCell ref="M30:P33"/>
    <mergeCell ref="Q30:S33"/>
    <mergeCell ref="T30:X33"/>
    <mergeCell ref="Y30:AC33"/>
    <mergeCell ref="AD30:AH33"/>
    <mergeCell ref="AN33:AR33"/>
    <mergeCell ref="AS33:AU33"/>
    <mergeCell ref="AV33:AX33"/>
    <mergeCell ref="AY33:BA33"/>
    <mergeCell ref="BB33:BC33"/>
    <mergeCell ref="BD33:BF33"/>
    <mergeCell ref="BG33:BI33"/>
    <mergeCell ref="BM33:BN33"/>
    <mergeCell ref="BO33:BQ33"/>
    <mergeCell ref="AI31:AM31"/>
    <mergeCell ref="AN31:AR31"/>
    <mergeCell ref="AS31:AU31"/>
    <mergeCell ref="AV31:AX31"/>
    <mergeCell ref="AY31:BA31"/>
    <mergeCell ref="BB31:BC31"/>
  </mergeCells>
  <conditionalFormatting sqref="AE39:AG40">
    <cfRule type="cellIs" dxfId="15" priority="5" operator="equal">
      <formula>"NO CUMPLE"</formula>
    </cfRule>
    <cfRule type="cellIs" dxfId="14" priority="6" operator="equal">
      <formula>"SI CUMPLE"</formula>
    </cfRule>
  </conditionalFormatting>
  <conditionalFormatting sqref="AF46:AL46">
    <cfRule type="cellIs" dxfId="13" priority="1" operator="equal">
      <formula>"NO CUMPLE"</formula>
    </cfRule>
    <cfRule type="cellIs" dxfId="12" priority="2" operator="equal">
      <formula>"SI CUMPLE"</formula>
    </cfRule>
  </conditionalFormatting>
  <conditionalFormatting sqref="BJ20:BJ21 BJ23:BJ24">
    <cfRule type="cellIs" dxfId="11" priority="13" operator="equal">
      <formula>"SI CUMPLE"</formula>
    </cfRule>
    <cfRule type="cellIs" dxfId="10" priority="14" operator="equal">
      <formula>"NO CUMPLE"</formula>
    </cfRule>
  </conditionalFormatting>
  <conditionalFormatting sqref="BO30:BO34 J46:L47">
    <cfRule type="cellIs" dxfId="9" priority="3" operator="equal">
      <formula>"NO CUMPLE"</formula>
    </cfRule>
    <cfRule type="cellIs" dxfId="8" priority="4" operator="equal">
      <formula>"SI CUMPLE"</formula>
    </cfRule>
  </conditionalFormatting>
  <pageMargins left="0.7" right="0.7" top="0.75" bottom="0.75" header="0.3" footer="0.3"/>
  <pageSetup orientation="portrait" r:id="rId1"/>
  <extLst>
    <ext xmlns:x14="http://schemas.microsoft.com/office/spreadsheetml/2009/9/main" uri="{CCE6A557-97BC-4b89-ADB6-D9C93CAAB3DF}">
      <x14:dataValidations xmlns:xm="http://schemas.microsoft.com/office/excel/2006/main" count="5">
        <x14:dataValidation type="list" allowBlank="1" showInputMessage="1" showErrorMessage="1" xr:uid="{5F5C1255-CF6C-4B06-A78A-3C4A52F065F5}">
          <x14:formula1>
            <xm:f>'LISTA '!$G$1:$G$4</xm:f>
          </x14:formula1>
          <xm:sqref>G39:L39</xm:sqref>
        </x14:dataValidation>
        <x14:dataValidation type="list" allowBlank="1" showInputMessage="1" showErrorMessage="1" xr:uid="{90C81731-1202-4856-AEC0-641D9BD86D55}">
          <x14:formula1>
            <xm:f>'LISTA '!$E$1:$E$2</xm:f>
          </x14:formula1>
          <xm:sqref>A39:F39</xm:sqref>
        </x14:dataValidation>
        <x14:dataValidation type="list" allowBlank="1" showInputMessage="1" showErrorMessage="1" xr:uid="{05999F51-27B2-4192-A33F-D9A7BF2DACCF}">
          <x14:formula1>
            <xm:f>'LISTA '!$C$1:$C$2</xm:f>
          </x14:formula1>
          <xm:sqref>G30 J30 BD23:BI23 Y39:AD39 AD30 G46:I46 AV30:AV33 AN30:AS33 G14 AL23:AN23 BD20:BI21 AL20:AN21 BB30:BC33</xm:sqref>
        </x14:dataValidation>
        <x14:dataValidation type="list" allowBlank="1" showInputMessage="1" showErrorMessage="1" xr:uid="{58BDA115-7C6B-4CF7-8EA1-EBFF86C3546F}">
          <x14:formula1>
            <xm:f>'LISTA '!$C$1:$C$3</xm:f>
          </x14:formula1>
          <xm:sqref>Y30 G12:T12 AO23:AQ23 AO20:AQ21 AY30:AY33</xm:sqref>
        </x14:dataValidation>
        <x14:dataValidation type="list" allowBlank="1" showInputMessage="1" showErrorMessage="1" xr:uid="{6BB9ACB2-6916-4DF2-950D-1C825D63D260}">
          <x14:formula1>
            <xm:f>'LISTA '!$A$1:$A$2</xm:f>
          </x14:formula1>
          <xm:sqref>AI20:AK21 AI23:AK23</xm:sqref>
        </x14:dataValidation>
      </x14:dataValidations>
    </ext>
  </extLst>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4F8312-5BDC-4310-827D-9BC217B5A4D8}">
  <sheetPr>
    <tabColor theme="5"/>
  </sheetPr>
  <dimension ref="A2:BX41"/>
  <sheetViews>
    <sheetView showGridLines="0" topLeftCell="C14" zoomScale="55" zoomScaleNormal="55" workbookViewId="0">
      <selection activeCell="BR27" sqref="BR27:BX27"/>
    </sheetView>
  </sheetViews>
  <sheetFormatPr baseColWidth="10" defaultColWidth="5.7109375" defaultRowHeight="15" x14ac:dyDescent="0.25"/>
  <cols>
    <col min="10" max="10" width="12.42578125" customWidth="1"/>
    <col min="31" max="31" width="14.42578125" customWidth="1"/>
    <col min="40" max="40" width="25.7109375" customWidth="1"/>
    <col min="41" max="41" width="6.42578125" customWidth="1"/>
    <col min="42" max="42" width="7.85546875" customWidth="1"/>
    <col min="43" max="43" width="9" customWidth="1"/>
    <col min="44" max="44" width="7.85546875" customWidth="1"/>
    <col min="59" max="59" width="11.5703125" customWidth="1"/>
    <col min="67" max="67" width="12.7109375" customWidth="1"/>
    <col min="76" max="76" width="11.42578125" customWidth="1"/>
  </cols>
  <sheetData>
    <row r="2" spans="1:73" ht="32.25" customHeight="1" x14ac:dyDescent="0.25">
      <c r="A2" s="151" t="s">
        <v>21</v>
      </c>
      <c r="B2" s="151"/>
      <c r="C2" s="152" t="s">
        <v>22</v>
      </c>
      <c r="D2" s="152"/>
      <c r="E2" s="152"/>
      <c r="F2" s="152"/>
      <c r="G2" s="152"/>
      <c r="H2" s="152"/>
      <c r="I2" s="152"/>
      <c r="J2" s="152"/>
      <c r="K2" s="152"/>
      <c r="L2" s="152"/>
      <c r="M2" s="152"/>
      <c r="N2" s="152"/>
      <c r="O2" s="152"/>
      <c r="P2" s="152"/>
      <c r="Q2" s="152"/>
      <c r="R2" s="152"/>
      <c r="S2" s="152"/>
      <c r="T2" s="152"/>
      <c r="U2" s="152"/>
      <c r="V2" s="152"/>
      <c r="W2" s="152"/>
      <c r="X2" s="152"/>
      <c r="Y2" s="152"/>
      <c r="Z2" s="152"/>
      <c r="AA2" s="152"/>
      <c r="AB2" s="152"/>
      <c r="AC2" s="152"/>
      <c r="AD2" s="152"/>
      <c r="AE2" s="152"/>
      <c r="AF2" s="152"/>
      <c r="AG2" s="152"/>
      <c r="AH2" s="152"/>
      <c r="AI2" s="152"/>
      <c r="AJ2" s="152"/>
      <c r="AK2" s="152"/>
      <c r="AL2" s="152"/>
      <c r="AM2" s="152"/>
      <c r="AN2" s="152"/>
      <c r="AO2" s="152"/>
      <c r="AP2" s="152"/>
      <c r="AQ2" s="152"/>
      <c r="AR2" s="152"/>
      <c r="AS2" s="152"/>
      <c r="AT2" s="152"/>
      <c r="AU2" s="152"/>
      <c r="AV2" s="152"/>
      <c r="AW2" s="152"/>
      <c r="AX2" s="152"/>
      <c r="AY2" s="152"/>
      <c r="AZ2" s="152"/>
      <c r="BA2" s="152"/>
      <c r="BB2" s="152"/>
      <c r="BC2" s="152"/>
      <c r="BD2" s="152"/>
      <c r="BE2" s="152"/>
      <c r="BF2" s="152"/>
      <c r="BG2" s="152"/>
      <c r="BH2" s="152"/>
      <c r="BI2" s="152"/>
      <c r="BJ2" s="152"/>
      <c r="BK2" s="152"/>
      <c r="BL2" s="152"/>
      <c r="BM2" s="152"/>
      <c r="BN2" s="152"/>
      <c r="BO2" s="152"/>
      <c r="BP2" s="152"/>
      <c r="BQ2" s="152"/>
      <c r="BR2" s="152"/>
      <c r="BS2" s="152"/>
      <c r="BT2" s="152"/>
      <c r="BU2" s="152"/>
    </row>
    <row r="3" spans="1:73" x14ac:dyDescent="0.25">
      <c r="A3" s="153" t="s">
        <v>23</v>
      </c>
      <c r="B3" s="154"/>
      <c r="C3" s="155" t="s">
        <v>24</v>
      </c>
      <c r="D3" s="155"/>
      <c r="E3" s="155"/>
      <c r="F3" s="155"/>
      <c r="G3" s="155"/>
      <c r="H3" s="155"/>
      <c r="I3" s="155"/>
      <c r="J3" s="155"/>
      <c r="K3" s="155"/>
      <c r="L3" s="155"/>
      <c r="M3" s="155"/>
      <c r="N3" s="155"/>
      <c r="O3" s="155"/>
      <c r="P3" s="155"/>
      <c r="Q3" s="155"/>
      <c r="R3" s="155"/>
      <c r="S3" s="155"/>
      <c r="T3" s="155"/>
      <c r="U3" s="155"/>
      <c r="V3" s="155"/>
      <c r="W3" s="155"/>
      <c r="X3" s="155"/>
      <c r="Y3" s="155"/>
      <c r="Z3" s="155"/>
      <c r="AA3" s="155"/>
      <c r="AB3" s="155"/>
      <c r="AC3" s="155"/>
      <c r="AD3" s="155"/>
      <c r="AE3" s="155"/>
      <c r="AF3" s="155"/>
      <c r="AG3" s="155"/>
      <c r="AH3" s="155"/>
      <c r="AI3" s="155"/>
      <c r="AJ3" s="155"/>
      <c r="AK3" s="155"/>
      <c r="AL3" s="155"/>
      <c r="AM3" s="155"/>
      <c r="AN3" s="155"/>
      <c r="AO3" s="155"/>
      <c r="AP3" s="155"/>
      <c r="AQ3" s="155"/>
      <c r="AR3" s="155"/>
      <c r="AS3" s="155"/>
      <c r="AT3" s="155"/>
      <c r="AU3" s="155"/>
      <c r="AV3" s="155"/>
      <c r="AW3" s="155"/>
      <c r="AX3" s="155"/>
      <c r="AY3" s="155"/>
      <c r="AZ3" s="155"/>
      <c r="BA3" s="155"/>
      <c r="BB3" s="155"/>
      <c r="BC3" s="155"/>
      <c r="BD3" s="155"/>
      <c r="BE3" s="155"/>
      <c r="BF3" s="155"/>
      <c r="BG3" s="155"/>
      <c r="BH3" s="155"/>
      <c r="BI3" s="155"/>
      <c r="BJ3" s="155"/>
      <c r="BK3" s="155"/>
      <c r="BL3" s="155"/>
      <c r="BM3" s="155"/>
      <c r="BN3" s="155"/>
      <c r="BO3" s="155"/>
      <c r="BP3" s="155"/>
      <c r="BQ3" s="155"/>
      <c r="BR3" s="155"/>
      <c r="BS3" s="155"/>
      <c r="BT3" s="155"/>
      <c r="BU3" s="155"/>
    </row>
    <row r="4" spans="1:73" s="5" customFormat="1" x14ac:dyDescent="0.25">
      <c r="A4" s="153" t="s">
        <v>25</v>
      </c>
      <c r="B4" s="156"/>
      <c r="C4" s="24" t="s">
        <v>26</v>
      </c>
      <c r="D4" s="24"/>
      <c r="E4" s="24"/>
      <c r="F4" s="24"/>
      <c r="G4" s="24"/>
      <c r="H4" s="24"/>
      <c r="I4" s="24"/>
      <c r="J4" s="24"/>
      <c r="K4" s="24"/>
      <c r="L4" s="24"/>
      <c r="M4" s="24"/>
      <c r="N4" s="24"/>
      <c r="O4" s="24"/>
      <c r="P4" s="24"/>
      <c r="Q4" s="24"/>
      <c r="R4" s="24"/>
      <c r="S4" s="24" t="s">
        <v>27</v>
      </c>
      <c r="T4" s="24"/>
      <c r="U4" s="24"/>
      <c r="V4" s="24"/>
      <c r="W4" s="24"/>
      <c r="X4" s="24"/>
      <c r="Y4" s="24"/>
      <c r="Z4" s="24"/>
      <c r="AA4" s="24"/>
      <c r="AB4" s="24"/>
      <c r="AC4" s="24"/>
      <c r="AD4" s="24"/>
      <c r="AE4" s="24"/>
      <c r="AF4" s="24"/>
      <c r="AG4" s="24"/>
      <c r="AH4" s="24" t="s">
        <v>28</v>
      </c>
      <c r="AI4" s="24"/>
      <c r="AJ4" s="24"/>
      <c r="AK4" s="24"/>
      <c r="AL4" s="24"/>
      <c r="AM4" s="24"/>
      <c r="AN4" s="24"/>
      <c r="AO4" s="24"/>
      <c r="AP4" s="24"/>
      <c r="AQ4" s="24"/>
      <c r="AR4" s="24"/>
      <c r="AS4" s="24"/>
      <c r="AT4" s="24"/>
      <c r="AU4" s="24"/>
      <c r="AV4" s="24"/>
      <c r="AW4" s="24"/>
      <c r="AX4" s="24"/>
      <c r="AY4" s="24"/>
      <c r="AZ4" s="24"/>
      <c r="BA4" s="24"/>
      <c r="BB4" s="24"/>
      <c r="BC4" s="24"/>
      <c r="BD4" s="24"/>
      <c r="BE4" s="24"/>
      <c r="BF4" s="24"/>
      <c r="BG4" s="24"/>
      <c r="BH4" s="24"/>
      <c r="BI4" s="24"/>
      <c r="BJ4" s="24"/>
      <c r="BK4" s="24"/>
      <c r="BL4" s="24"/>
      <c r="BM4" s="24"/>
      <c r="BN4" s="24"/>
      <c r="BO4" s="24"/>
      <c r="BP4" s="24"/>
      <c r="BQ4" s="24"/>
      <c r="BR4" s="24"/>
      <c r="BS4" s="24"/>
      <c r="BT4" s="24"/>
      <c r="BU4" s="25"/>
    </row>
    <row r="5" spans="1:73" s="5" customFormat="1" x14ac:dyDescent="0.25">
      <c r="A5" s="26"/>
      <c r="C5" s="5" t="s">
        <v>29</v>
      </c>
      <c r="S5" s="5" t="s">
        <v>30</v>
      </c>
      <c r="AH5" s="5" t="s">
        <v>31</v>
      </c>
      <c r="BU5" s="27"/>
    </row>
    <row r="6" spans="1:73" s="5" customFormat="1" x14ac:dyDescent="0.25">
      <c r="A6" s="26"/>
      <c r="C6" s="5" t="s">
        <v>32</v>
      </c>
      <c r="S6" s="5" t="s">
        <v>33</v>
      </c>
      <c r="AH6" s="5" t="s">
        <v>34</v>
      </c>
      <c r="BU6" s="27"/>
    </row>
    <row r="7" spans="1:73" x14ac:dyDescent="0.25">
      <c r="A7" s="13"/>
      <c r="B7" s="6"/>
      <c r="C7" s="6"/>
      <c r="D7" s="6"/>
      <c r="E7" s="6"/>
      <c r="F7" s="6"/>
      <c r="G7" s="6"/>
      <c r="H7" s="6"/>
      <c r="I7" s="6"/>
      <c r="J7" s="6"/>
      <c r="K7" s="6"/>
      <c r="L7" s="6"/>
      <c r="M7" s="6"/>
      <c r="N7" s="6"/>
      <c r="O7" s="6"/>
      <c r="P7" s="6"/>
      <c r="Q7" s="6"/>
      <c r="R7" s="6"/>
      <c r="S7" s="6"/>
      <c r="T7" s="6"/>
      <c r="U7" s="6"/>
      <c r="V7" s="6"/>
      <c r="W7" s="6"/>
      <c r="X7" s="6"/>
      <c r="Y7" s="6"/>
      <c r="Z7" s="6"/>
      <c r="AA7" s="6"/>
      <c r="AB7" s="6"/>
      <c r="AC7" s="6"/>
      <c r="AD7" s="6"/>
      <c r="AE7" s="6"/>
      <c r="AF7" s="6"/>
      <c r="AG7" s="6"/>
      <c r="AH7" s="28" t="s">
        <v>35</v>
      </c>
      <c r="AI7" s="6"/>
      <c r="AJ7" s="6"/>
      <c r="AK7" s="6"/>
      <c r="AL7" s="6"/>
      <c r="AM7" s="6"/>
      <c r="AN7" s="6"/>
      <c r="AO7" s="6"/>
      <c r="AP7" s="6"/>
      <c r="AQ7" s="6"/>
      <c r="AR7" s="6"/>
      <c r="AS7" s="6"/>
      <c r="AT7" s="6"/>
      <c r="AU7" s="6"/>
      <c r="AV7" s="6"/>
      <c r="AW7" s="6"/>
      <c r="AX7" s="6"/>
      <c r="AY7" s="6"/>
      <c r="AZ7" s="6"/>
      <c r="BA7" s="6"/>
      <c r="BB7" s="6"/>
      <c r="BC7" s="6"/>
      <c r="BD7" s="6"/>
      <c r="BE7" s="6"/>
      <c r="BF7" s="6"/>
      <c r="BG7" s="6"/>
      <c r="BH7" s="6"/>
      <c r="BI7" s="6"/>
      <c r="BJ7" s="6"/>
      <c r="BK7" s="6"/>
      <c r="BL7" s="6"/>
      <c r="BM7" s="6"/>
      <c r="BN7" s="6"/>
      <c r="BO7" s="6"/>
      <c r="BP7" s="6"/>
      <c r="BQ7" s="6"/>
      <c r="BR7" s="6"/>
      <c r="BS7" s="6"/>
      <c r="BT7" s="6"/>
      <c r="BU7" s="14"/>
    </row>
    <row r="9" spans="1:73" ht="30.75" customHeight="1" x14ac:dyDescent="0.25">
      <c r="A9" s="145" t="s">
        <v>36</v>
      </c>
      <c r="B9" s="145"/>
      <c r="C9" s="145"/>
      <c r="D9" s="145"/>
      <c r="E9" s="145"/>
      <c r="F9" s="145"/>
      <c r="G9" s="157" t="s">
        <v>197</v>
      </c>
      <c r="H9" s="157"/>
      <c r="I9" s="157"/>
      <c r="J9" s="157"/>
      <c r="K9" s="157"/>
      <c r="L9" s="157"/>
      <c r="M9" s="157"/>
      <c r="N9" s="157"/>
      <c r="O9" s="157"/>
      <c r="P9" s="157"/>
      <c r="Q9" s="157"/>
      <c r="R9" s="157"/>
      <c r="S9" s="157"/>
      <c r="T9" s="157"/>
    </row>
    <row r="10" spans="1:73" x14ac:dyDescent="0.25">
      <c r="A10" s="145" t="s">
        <v>37</v>
      </c>
      <c r="B10" s="145"/>
      <c r="C10" s="145"/>
      <c r="D10" s="145"/>
      <c r="E10" s="145"/>
      <c r="F10" s="145"/>
      <c r="G10" s="117" t="s">
        <v>198</v>
      </c>
      <c r="H10" s="117"/>
      <c r="I10" s="117"/>
      <c r="J10" s="117"/>
      <c r="K10" s="117"/>
      <c r="L10" s="117"/>
      <c r="M10" s="117"/>
      <c r="N10" s="117"/>
      <c r="O10" s="117"/>
      <c r="P10" s="117"/>
      <c r="Q10" s="117"/>
      <c r="R10" s="117"/>
      <c r="S10" s="117"/>
      <c r="T10" s="117"/>
    </row>
    <row r="11" spans="1:73" x14ac:dyDescent="0.25">
      <c r="A11" s="145" t="s">
        <v>38</v>
      </c>
      <c r="B11" s="145"/>
      <c r="C11" s="145"/>
      <c r="D11" s="145"/>
      <c r="E11" s="145"/>
      <c r="F11" s="145"/>
      <c r="G11" s="149" t="s">
        <v>199</v>
      </c>
      <c r="H11" s="117"/>
      <c r="I11" s="117"/>
      <c r="J11" s="117"/>
      <c r="K11" s="117"/>
      <c r="L11" s="117"/>
      <c r="M11" s="117"/>
      <c r="N11" s="117"/>
      <c r="O11" s="117"/>
      <c r="P11" s="117"/>
      <c r="Q11" s="117"/>
      <c r="R11" s="117"/>
      <c r="S11" s="117"/>
      <c r="T11" s="117"/>
    </row>
    <row r="12" spans="1:73" ht="15.75" customHeight="1" x14ac:dyDescent="0.25">
      <c r="A12" s="145" t="s">
        <v>39</v>
      </c>
      <c r="B12" s="145"/>
      <c r="C12" s="145"/>
      <c r="D12" s="145"/>
      <c r="E12" s="145"/>
      <c r="F12" s="145"/>
      <c r="G12" s="150" t="s">
        <v>81</v>
      </c>
      <c r="H12" s="150"/>
      <c r="I12" s="150"/>
      <c r="J12" s="150"/>
      <c r="K12" s="150"/>
      <c r="L12" s="150"/>
      <c r="M12" s="150"/>
      <c r="N12" s="150"/>
      <c r="O12" s="150"/>
      <c r="P12" s="150"/>
      <c r="Q12" s="150"/>
      <c r="R12" s="150"/>
      <c r="S12" s="150"/>
      <c r="T12" s="150"/>
    </row>
    <row r="13" spans="1:73" x14ac:dyDescent="0.25">
      <c r="A13" s="145" t="s">
        <v>41</v>
      </c>
      <c r="B13" s="145"/>
      <c r="C13" s="145"/>
      <c r="D13" s="145"/>
      <c r="E13" s="145"/>
      <c r="F13" s="145"/>
      <c r="G13" s="146">
        <v>252.71</v>
      </c>
      <c r="H13" s="146"/>
      <c r="I13" s="146"/>
      <c r="J13" s="146"/>
      <c r="K13" s="146"/>
      <c r="L13" s="146"/>
      <c r="M13" s="146"/>
      <c r="N13" s="146"/>
      <c r="O13" s="146"/>
      <c r="P13" s="146"/>
      <c r="Q13" s="146"/>
      <c r="R13" s="146"/>
      <c r="S13" s="146"/>
      <c r="T13" s="146"/>
    </row>
    <row r="14" spans="1:73" ht="15.75" customHeight="1" x14ac:dyDescent="0.25">
      <c r="A14" s="4"/>
      <c r="B14" s="4"/>
      <c r="C14" s="4"/>
      <c r="D14" s="4"/>
      <c r="E14" s="4"/>
      <c r="F14" s="4"/>
      <c r="G14" s="147"/>
      <c r="H14" s="147"/>
      <c r="I14" s="147"/>
      <c r="J14" s="147"/>
      <c r="K14" s="147"/>
      <c r="L14" s="147"/>
      <c r="M14" s="147"/>
      <c r="N14" s="147"/>
      <c r="O14" s="147"/>
      <c r="P14" s="147"/>
      <c r="Q14" s="147"/>
      <c r="R14" s="147"/>
      <c r="S14" s="147"/>
      <c r="T14" s="147"/>
    </row>
    <row r="15" spans="1:73" x14ac:dyDescent="0.25">
      <c r="A15" s="5" t="s">
        <v>42</v>
      </c>
    </row>
    <row r="16" spans="1:73" x14ac:dyDescent="0.25">
      <c r="AV16" s="79"/>
      <c r="AW16" s="78"/>
      <c r="AX16" s="78"/>
    </row>
    <row r="17" spans="1:76" s="5" customFormat="1" ht="15" customHeight="1" x14ac:dyDescent="0.25">
      <c r="A17" s="90" t="s">
        <v>43</v>
      </c>
      <c r="B17" s="91"/>
      <c r="C17" s="91"/>
      <c r="D17" s="91"/>
      <c r="E17" s="91"/>
      <c r="F17" s="91"/>
      <c r="G17" s="91"/>
      <c r="H17" s="91"/>
      <c r="I17" s="91"/>
      <c r="J17" s="91"/>
      <c r="K17" s="91"/>
      <c r="L17" s="91"/>
      <c r="M17" s="91"/>
      <c r="N17" s="91"/>
      <c r="O17" s="91"/>
      <c r="P17" s="91"/>
      <c r="Q17" s="91"/>
      <c r="R17" s="91"/>
      <c r="S17" s="91"/>
      <c r="T17" s="91"/>
      <c r="U17" s="91"/>
      <c r="V17" s="91"/>
      <c r="W17" s="91"/>
      <c r="X17" s="91"/>
      <c r="Y17" s="91"/>
      <c r="Z17" s="91"/>
      <c r="AA17" s="91"/>
      <c r="AB17" s="91"/>
      <c r="AC17" s="91"/>
      <c r="AD17" s="91"/>
      <c r="AE17" s="91"/>
      <c r="AF17" s="91"/>
      <c r="AG17" s="91"/>
      <c r="AH17" s="91"/>
      <c r="AI17" s="91"/>
      <c r="AJ17" s="91"/>
      <c r="AK17" s="91"/>
      <c r="AL17" s="91"/>
      <c r="AM17" s="91"/>
      <c r="AN17" s="91"/>
      <c r="AO17" s="91"/>
      <c r="AP17" s="91"/>
      <c r="AQ17" s="91"/>
      <c r="AR17" s="91"/>
      <c r="AS17" s="91"/>
      <c r="AT17" s="91"/>
      <c r="AU17" s="91"/>
      <c r="AV17" s="91"/>
      <c r="AW17" s="91"/>
      <c r="AX17" s="91"/>
      <c r="AY17" s="91"/>
      <c r="AZ17" s="91"/>
      <c r="BA17" s="91"/>
      <c r="BB17" s="91"/>
      <c r="BC17" s="91"/>
      <c r="BD17" s="91"/>
      <c r="BE17" s="91"/>
      <c r="BF17" s="91"/>
      <c r="BG17" s="91"/>
      <c r="BH17" s="91"/>
      <c r="BI17" s="91"/>
      <c r="BJ17" s="91"/>
      <c r="BK17" s="91"/>
      <c r="BL17" s="91"/>
      <c r="BM17" s="91"/>
      <c r="BN17" s="91"/>
      <c r="BO17" s="91"/>
      <c r="BP17" s="91"/>
      <c r="BQ17" s="91"/>
      <c r="BR17" s="91"/>
      <c r="BS17" s="91"/>
      <c r="BT17" s="91"/>
      <c r="BU17" s="91"/>
    </row>
    <row r="18" spans="1:76" s="15" customFormat="1" ht="55.5" customHeight="1" x14ac:dyDescent="0.25">
      <c r="A18" s="93" t="s">
        <v>130</v>
      </c>
      <c r="B18" s="94"/>
      <c r="C18" s="95"/>
      <c r="D18" s="96" t="s">
        <v>45</v>
      </c>
      <c r="E18" s="96"/>
      <c r="F18" s="96"/>
      <c r="G18" s="96" t="s">
        <v>46</v>
      </c>
      <c r="H18" s="96"/>
      <c r="I18" s="96"/>
      <c r="J18" s="96"/>
      <c r="K18" s="96"/>
      <c r="L18" s="96"/>
      <c r="M18" s="96"/>
      <c r="N18" s="96"/>
      <c r="O18" s="96"/>
      <c r="P18" s="96"/>
      <c r="Q18" s="96" t="s">
        <v>47</v>
      </c>
      <c r="R18" s="96"/>
      <c r="S18" s="96"/>
      <c r="T18" s="96" t="s">
        <v>48</v>
      </c>
      <c r="U18" s="96"/>
      <c r="V18" s="96"/>
      <c r="W18" s="92" t="s">
        <v>329</v>
      </c>
      <c r="X18" s="92"/>
      <c r="Y18" s="92"/>
      <c r="Z18" s="92"/>
      <c r="AA18" s="92"/>
      <c r="AB18" s="92"/>
      <c r="AC18" s="92"/>
      <c r="AD18" s="92"/>
      <c r="AE18" s="92"/>
      <c r="AF18" s="92"/>
      <c r="AG18" s="92"/>
      <c r="AH18" s="92"/>
      <c r="AI18" s="92" t="s">
        <v>50</v>
      </c>
      <c r="AJ18" s="92"/>
      <c r="AK18" s="92"/>
      <c r="AL18" s="93" t="s">
        <v>51</v>
      </c>
      <c r="AM18" s="94"/>
      <c r="AN18" s="95"/>
      <c r="AO18" s="130" t="s">
        <v>52</v>
      </c>
      <c r="AP18" s="130"/>
      <c r="AQ18" s="130"/>
      <c r="AR18" s="130" t="s">
        <v>53</v>
      </c>
      <c r="AS18" s="130"/>
      <c r="AT18" s="130"/>
      <c r="AU18" s="130" t="s">
        <v>54</v>
      </c>
      <c r="AV18" s="130"/>
      <c r="AW18" s="130"/>
      <c r="AX18" s="130" t="s">
        <v>125</v>
      </c>
      <c r="AY18" s="130"/>
      <c r="AZ18" s="130"/>
      <c r="BA18" s="131" t="s">
        <v>56</v>
      </c>
      <c r="BB18" s="148"/>
      <c r="BC18" s="132"/>
      <c r="BD18" s="130" t="s">
        <v>57</v>
      </c>
      <c r="BE18" s="130"/>
      <c r="BF18" s="130"/>
      <c r="BG18" s="96" t="s">
        <v>58</v>
      </c>
      <c r="BH18" s="96"/>
      <c r="BI18" s="96"/>
      <c r="BJ18" s="96" t="s">
        <v>59</v>
      </c>
      <c r="BK18" s="96"/>
      <c r="BL18" s="96"/>
      <c r="BM18" s="96"/>
      <c r="BN18" s="96"/>
      <c r="BO18" s="96"/>
      <c r="BP18" s="96"/>
      <c r="BQ18" s="96"/>
      <c r="BR18" s="96"/>
      <c r="BS18" s="96"/>
      <c r="BT18" s="96"/>
      <c r="BU18" s="96"/>
    </row>
    <row r="19" spans="1:76" ht="171.75" customHeight="1" x14ac:dyDescent="0.25">
      <c r="A19" s="78" t="s">
        <v>200</v>
      </c>
      <c r="B19" s="78"/>
      <c r="C19" s="78"/>
      <c r="D19" s="79" t="s">
        <v>60</v>
      </c>
      <c r="E19" s="78"/>
      <c r="F19" s="78"/>
      <c r="G19" s="78" t="s">
        <v>201</v>
      </c>
      <c r="H19" s="78"/>
      <c r="I19" s="78"/>
      <c r="J19" s="78"/>
      <c r="K19" s="78"/>
      <c r="L19" s="78"/>
      <c r="M19" s="78"/>
      <c r="N19" s="78"/>
      <c r="O19" s="78"/>
      <c r="P19" s="78"/>
      <c r="Q19" s="143">
        <v>45307</v>
      </c>
      <c r="R19" s="78"/>
      <c r="S19" s="78"/>
      <c r="T19" s="143">
        <v>45454</v>
      </c>
      <c r="U19" s="78"/>
      <c r="V19" s="78"/>
      <c r="W19" s="79" t="s">
        <v>202</v>
      </c>
      <c r="X19" s="79"/>
      <c r="Y19" s="79"/>
      <c r="Z19" s="79"/>
      <c r="AA19" s="79"/>
      <c r="AB19" s="79"/>
      <c r="AC19" s="79"/>
      <c r="AD19" s="79"/>
      <c r="AE19" s="79"/>
      <c r="AF19" s="79"/>
      <c r="AG19" s="79"/>
      <c r="AH19" s="79"/>
      <c r="AI19" s="78" t="s">
        <v>97</v>
      </c>
      <c r="AJ19" s="78"/>
      <c r="AK19" s="78"/>
      <c r="AL19" s="78" t="s">
        <v>81</v>
      </c>
      <c r="AM19" s="78"/>
      <c r="AN19" s="78"/>
      <c r="AO19" s="78" t="s">
        <v>40</v>
      </c>
      <c r="AP19" s="78"/>
      <c r="AQ19" s="78"/>
      <c r="AR19" s="78" t="s">
        <v>171</v>
      </c>
      <c r="AS19" s="78"/>
      <c r="AT19" s="78"/>
      <c r="AU19" s="78">
        <v>1013.85</v>
      </c>
      <c r="AV19" s="78"/>
      <c r="AW19" s="78"/>
      <c r="AX19" s="78" t="s">
        <v>203</v>
      </c>
      <c r="AY19" s="78"/>
      <c r="AZ19" s="78"/>
      <c r="BA19" s="78" t="s">
        <v>40</v>
      </c>
      <c r="BB19" s="78"/>
      <c r="BC19" s="78"/>
      <c r="BD19" s="78" t="s">
        <v>81</v>
      </c>
      <c r="BE19" s="78"/>
      <c r="BF19" s="78"/>
      <c r="BG19" s="173" t="s">
        <v>99</v>
      </c>
      <c r="BH19" s="173"/>
      <c r="BI19" s="173"/>
      <c r="BJ19" s="79" t="s">
        <v>465</v>
      </c>
      <c r="BK19" s="79"/>
      <c r="BL19" s="79"/>
      <c r="BM19" s="79"/>
      <c r="BN19" s="79"/>
      <c r="BO19" s="79"/>
      <c r="BP19" s="79"/>
      <c r="BQ19" s="79"/>
      <c r="BR19" s="79"/>
      <c r="BS19" s="79"/>
      <c r="BT19" s="79"/>
      <c r="BU19" s="79"/>
    </row>
    <row r="20" spans="1:76" x14ac:dyDescent="0.25">
      <c r="AR20" s="138" t="s">
        <v>61</v>
      </c>
      <c r="AS20" s="138"/>
      <c r="AT20" s="138"/>
      <c r="AU20" s="139">
        <f>SUM(AU19:AW19)</f>
        <v>1013.85</v>
      </c>
      <c r="AV20" s="139"/>
      <c r="AW20" s="139"/>
      <c r="BG20" s="41" t="s">
        <v>99</v>
      </c>
      <c r="BH20" s="40"/>
      <c r="BI20" s="40"/>
    </row>
    <row r="21" spans="1:76" x14ac:dyDescent="0.25">
      <c r="AR21" s="1"/>
      <c r="AS21" s="1"/>
      <c r="AT21" s="1"/>
      <c r="AU21" s="3"/>
      <c r="AV21" s="3"/>
      <c r="AW21" s="3"/>
    </row>
    <row r="22" spans="1:76" x14ac:dyDescent="0.25">
      <c r="A22" s="5" t="s">
        <v>62</v>
      </c>
      <c r="AR22" s="1"/>
      <c r="AS22" s="1"/>
      <c r="AT22" s="1"/>
      <c r="AU22" s="3"/>
      <c r="AV22" s="3"/>
      <c r="AW22" s="3"/>
    </row>
    <row r="23" spans="1:76" x14ac:dyDescent="0.25">
      <c r="AR23" s="1"/>
      <c r="AS23" s="1"/>
      <c r="AT23" s="1"/>
      <c r="AU23" s="3"/>
      <c r="AV23" s="3"/>
      <c r="AW23" s="3"/>
    </row>
    <row r="24" spans="1:76" s="5" customFormat="1" ht="15" customHeight="1" x14ac:dyDescent="0.25">
      <c r="A24" s="128" t="s">
        <v>204</v>
      </c>
      <c r="B24" s="129"/>
      <c r="C24" s="129"/>
      <c r="D24" s="129"/>
      <c r="E24" s="129"/>
      <c r="F24" s="129"/>
      <c r="G24" s="129"/>
      <c r="H24" s="129"/>
      <c r="I24" s="129"/>
      <c r="J24" s="129"/>
      <c r="K24" s="129"/>
      <c r="L24" s="129"/>
      <c r="M24" s="129"/>
      <c r="N24" s="129"/>
      <c r="O24" s="129"/>
      <c r="P24" s="129"/>
      <c r="Q24" s="129"/>
      <c r="R24" s="129"/>
      <c r="S24" s="129"/>
      <c r="T24" s="129"/>
      <c r="U24" s="129"/>
      <c r="V24" s="129"/>
      <c r="W24" s="129"/>
      <c r="X24" s="129"/>
      <c r="Y24" s="129"/>
      <c r="Z24" s="129"/>
      <c r="AA24" s="129"/>
      <c r="AB24" s="129"/>
      <c r="AC24" s="129"/>
      <c r="AD24" s="129"/>
      <c r="AE24" s="129"/>
      <c r="AF24" s="129"/>
      <c r="AG24" s="129"/>
      <c r="AH24" s="129"/>
      <c r="AI24" s="129"/>
      <c r="AJ24" s="129"/>
      <c r="AK24" s="129"/>
      <c r="AL24" s="129"/>
      <c r="AM24" s="129"/>
      <c r="AN24" s="129"/>
      <c r="AO24" s="129"/>
      <c r="AP24" s="129"/>
      <c r="AQ24" s="129"/>
      <c r="AR24" s="129"/>
      <c r="AS24" s="129"/>
      <c r="AT24" s="129"/>
      <c r="AU24" s="129"/>
      <c r="AV24" s="129"/>
      <c r="AW24" s="129"/>
      <c r="AX24" s="129"/>
      <c r="AY24" s="129"/>
      <c r="AZ24" s="129"/>
      <c r="BA24" s="129"/>
      <c r="BB24" s="129"/>
      <c r="BC24" s="129"/>
      <c r="BD24" s="129"/>
      <c r="BE24" s="129"/>
      <c r="BF24" s="129"/>
      <c r="BG24" s="129"/>
      <c r="BH24" s="129"/>
      <c r="BI24" s="129"/>
      <c r="BJ24" s="129"/>
      <c r="BK24" s="129"/>
      <c r="BL24" s="129"/>
      <c r="BM24" s="129"/>
      <c r="BN24" s="129"/>
      <c r="BO24" s="129"/>
      <c r="BP24" s="129"/>
      <c r="BQ24" s="129"/>
      <c r="BR24" s="129"/>
      <c r="BS24" s="129"/>
      <c r="BT24" s="129"/>
      <c r="BU24" s="129"/>
    </row>
    <row r="25" spans="1:76" s="17" customFormat="1" ht="89.25" customHeight="1" x14ac:dyDescent="0.25">
      <c r="A25" s="186" t="s">
        <v>64</v>
      </c>
      <c r="B25" s="187"/>
      <c r="C25" s="187"/>
      <c r="D25" s="187"/>
      <c r="E25" s="187"/>
      <c r="F25" s="188"/>
      <c r="G25" s="189" t="s">
        <v>65</v>
      </c>
      <c r="H25" s="189"/>
      <c r="I25" s="189"/>
      <c r="J25" s="189" t="s">
        <v>66</v>
      </c>
      <c r="K25" s="189"/>
      <c r="L25" s="189"/>
      <c r="M25" s="186" t="s">
        <v>67</v>
      </c>
      <c r="N25" s="187"/>
      <c r="O25" s="187"/>
      <c r="P25" s="188"/>
      <c r="Q25" s="189" t="s">
        <v>68</v>
      </c>
      <c r="R25" s="189"/>
      <c r="S25" s="189"/>
      <c r="T25" s="190" t="s">
        <v>69</v>
      </c>
      <c r="U25" s="191"/>
      <c r="V25" s="191"/>
      <c r="W25" s="191"/>
      <c r="X25" s="192"/>
      <c r="Y25" s="190" t="s">
        <v>70</v>
      </c>
      <c r="Z25" s="191"/>
      <c r="AA25" s="191"/>
      <c r="AB25" s="191"/>
      <c r="AC25" s="192"/>
      <c r="AD25" s="190" t="s">
        <v>71</v>
      </c>
      <c r="AE25" s="191"/>
      <c r="AF25" s="191"/>
      <c r="AG25" s="191"/>
      <c r="AH25" s="192"/>
      <c r="AI25" s="193" t="s">
        <v>72</v>
      </c>
      <c r="AJ25" s="193"/>
      <c r="AK25" s="193"/>
      <c r="AL25" s="193"/>
      <c r="AM25" s="193"/>
      <c r="AN25" s="190" t="s">
        <v>73</v>
      </c>
      <c r="AO25" s="191"/>
      <c r="AP25" s="191"/>
      <c r="AQ25" s="191"/>
      <c r="AR25" s="192"/>
      <c r="AS25" s="190" t="s">
        <v>192</v>
      </c>
      <c r="AT25" s="191"/>
      <c r="AU25" s="192"/>
      <c r="AV25" s="190" t="s">
        <v>74</v>
      </c>
      <c r="AW25" s="191"/>
      <c r="AX25" s="192"/>
      <c r="AY25" s="197" t="s">
        <v>75</v>
      </c>
      <c r="AZ25" s="197"/>
      <c r="BA25" s="197"/>
      <c r="BB25" s="190" t="s">
        <v>76</v>
      </c>
      <c r="BC25" s="192"/>
      <c r="BD25" s="195" t="s">
        <v>47</v>
      </c>
      <c r="BE25" s="193"/>
      <c r="BF25" s="193"/>
      <c r="BG25" s="193" t="s">
        <v>48</v>
      </c>
      <c r="BH25" s="193"/>
      <c r="BI25" s="193"/>
      <c r="BJ25" s="37" t="s">
        <v>77</v>
      </c>
      <c r="BK25" s="37" t="s">
        <v>78</v>
      </c>
      <c r="BL25" s="37" t="s">
        <v>79</v>
      </c>
      <c r="BM25" s="194" t="s">
        <v>80</v>
      </c>
      <c r="BN25" s="195"/>
      <c r="BO25" s="196" t="s">
        <v>58</v>
      </c>
      <c r="BP25" s="196"/>
      <c r="BQ25" s="196"/>
      <c r="BR25" s="189" t="s">
        <v>59</v>
      </c>
      <c r="BS25" s="189"/>
      <c r="BT25" s="189"/>
      <c r="BU25" s="189"/>
      <c r="BV25" s="189"/>
      <c r="BW25" s="189"/>
      <c r="BX25" s="189"/>
    </row>
    <row r="26" spans="1:76" s="35" customFormat="1" ht="304.5" customHeight="1" x14ac:dyDescent="0.25">
      <c r="A26" s="78" t="s">
        <v>207</v>
      </c>
      <c r="B26" s="78"/>
      <c r="C26" s="78"/>
      <c r="D26" s="78"/>
      <c r="E26" s="78"/>
      <c r="F26" s="78"/>
      <c r="G26" s="78" t="s">
        <v>81</v>
      </c>
      <c r="H26" s="78"/>
      <c r="I26" s="78"/>
      <c r="J26" s="78" t="s">
        <v>40</v>
      </c>
      <c r="K26" s="78"/>
      <c r="L26" s="78"/>
      <c r="M26" s="79" t="s">
        <v>139</v>
      </c>
      <c r="N26" s="79"/>
      <c r="O26" s="79"/>
      <c r="P26" s="79"/>
      <c r="Q26" s="143">
        <v>36867</v>
      </c>
      <c r="R26" s="143"/>
      <c r="S26" s="143"/>
      <c r="T26" s="100" t="s">
        <v>81</v>
      </c>
      <c r="U26" s="101"/>
      <c r="V26" s="101"/>
      <c r="W26" s="101"/>
      <c r="X26" s="102"/>
      <c r="Y26" s="100" t="s">
        <v>40</v>
      </c>
      <c r="Z26" s="101"/>
      <c r="AA26" s="101"/>
      <c r="AB26" s="101"/>
      <c r="AC26" s="102"/>
      <c r="AD26" s="100" t="s">
        <v>81</v>
      </c>
      <c r="AE26" s="101"/>
      <c r="AF26" s="101"/>
      <c r="AG26" s="101"/>
      <c r="AH26" s="102"/>
      <c r="AI26" s="79" t="s">
        <v>208</v>
      </c>
      <c r="AJ26" s="79"/>
      <c r="AK26" s="79"/>
      <c r="AL26" s="79"/>
      <c r="AM26" s="79"/>
      <c r="AN26" s="78" t="s">
        <v>40</v>
      </c>
      <c r="AO26" s="78"/>
      <c r="AP26" s="78"/>
      <c r="AQ26" s="78"/>
      <c r="AR26" s="78"/>
      <c r="AS26" s="78" t="s">
        <v>81</v>
      </c>
      <c r="AT26" s="78"/>
      <c r="AU26" s="78"/>
      <c r="AV26" s="78" t="s">
        <v>40</v>
      </c>
      <c r="AW26" s="78"/>
      <c r="AX26" s="78"/>
      <c r="AY26" s="78" t="s">
        <v>102</v>
      </c>
      <c r="AZ26" s="78"/>
      <c r="BA26" s="78"/>
      <c r="BB26" s="78" t="s">
        <v>81</v>
      </c>
      <c r="BC26" s="78"/>
      <c r="BD26" s="143">
        <v>43134</v>
      </c>
      <c r="BE26" s="78"/>
      <c r="BF26" s="78"/>
      <c r="BG26" s="143">
        <v>45241</v>
      </c>
      <c r="BH26" s="78"/>
      <c r="BI26" s="78"/>
      <c r="BJ26" s="36">
        <f>DATEDIF(BD26,BG26,"Y")</f>
        <v>5</v>
      </c>
      <c r="BK26" s="36">
        <f>DATEDIF(BD26,BG26,"YM")</f>
        <v>9</v>
      </c>
      <c r="BL26" s="36">
        <f>DATEDIF(BD26,BG26,"MD")</f>
        <v>8</v>
      </c>
      <c r="BM26" s="117"/>
      <c r="BN26" s="117"/>
      <c r="BO26" s="160" t="s">
        <v>99</v>
      </c>
      <c r="BP26" s="160"/>
      <c r="BQ26" s="160"/>
      <c r="BR26" s="157" t="s">
        <v>467</v>
      </c>
      <c r="BS26" s="157"/>
      <c r="BT26" s="157"/>
      <c r="BU26" s="157"/>
      <c r="BV26" s="157"/>
      <c r="BW26" s="157"/>
      <c r="BX26" s="157"/>
    </row>
    <row r="27" spans="1:76" s="35" customFormat="1" ht="74.25" customHeight="1" x14ac:dyDescent="0.25">
      <c r="A27" s="78"/>
      <c r="B27" s="78"/>
      <c r="C27" s="78"/>
      <c r="D27" s="78"/>
      <c r="E27" s="78"/>
      <c r="F27" s="78"/>
      <c r="G27" s="78"/>
      <c r="H27" s="78"/>
      <c r="I27" s="78"/>
      <c r="J27" s="78"/>
      <c r="K27" s="78"/>
      <c r="L27" s="78"/>
      <c r="M27" s="79"/>
      <c r="N27" s="79"/>
      <c r="O27" s="79"/>
      <c r="P27" s="79"/>
      <c r="Q27" s="143"/>
      <c r="R27" s="143"/>
      <c r="S27" s="143"/>
      <c r="T27" s="105"/>
      <c r="U27" s="106"/>
      <c r="V27" s="106"/>
      <c r="W27" s="106"/>
      <c r="X27" s="107"/>
      <c r="Y27" s="105"/>
      <c r="Z27" s="106"/>
      <c r="AA27" s="106"/>
      <c r="AB27" s="106"/>
      <c r="AC27" s="107"/>
      <c r="AD27" s="105"/>
      <c r="AE27" s="106"/>
      <c r="AF27" s="106"/>
      <c r="AG27" s="106"/>
      <c r="AH27" s="107"/>
      <c r="AI27" s="79" t="s">
        <v>209</v>
      </c>
      <c r="AJ27" s="79"/>
      <c r="AK27" s="79"/>
      <c r="AL27" s="79"/>
      <c r="AM27" s="79"/>
      <c r="AN27" s="117" t="s">
        <v>40</v>
      </c>
      <c r="AO27" s="117"/>
      <c r="AP27" s="117"/>
      <c r="AQ27" s="117"/>
      <c r="AR27" s="117"/>
      <c r="AS27" s="117" t="s">
        <v>40</v>
      </c>
      <c r="AT27" s="117"/>
      <c r="AU27" s="117"/>
      <c r="AV27" s="117" t="s">
        <v>40</v>
      </c>
      <c r="AW27" s="117"/>
      <c r="AX27" s="117"/>
      <c r="AY27" s="117" t="s">
        <v>102</v>
      </c>
      <c r="AZ27" s="117"/>
      <c r="BA27" s="117"/>
      <c r="BB27" s="117" t="s">
        <v>81</v>
      </c>
      <c r="BC27" s="117"/>
      <c r="BD27" s="117"/>
      <c r="BE27" s="117"/>
      <c r="BF27" s="117"/>
      <c r="BG27" s="117"/>
      <c r="BH27" s="117"/>
      <c r="BI27" s="117"/>
      <c r="BJ27" s="36">
        <f>DATEDIF(BD27,BG27,"Y")</f>
        <v>0</v>
      </c>
      <c r="BK27" s="36">
        <f>DATEDIF(BD27,BG27,"YM")</f>
        <v>0</v>
      </c>
      <c r="BL27" s="36">
        <f>DATEDIF(BD27,BG27,"MD")</f>
        <v>0</v>
      </c>
      <c r="BM27" s="117"/>
      <c r="BN27" s="117"/>
      <c r="BO27" s="159" t="s">
        <v>99</v>
      </c>
      <c r="BP27" s="159"/>
      <c r="BQ27" s="159"/>
      <c r="BR27" s="157" t="s">
        <v>211</v>
      </c>
      <c r="BS27" s="157"/>
      <c r="BT27" s="157"/>
      <c r="BU27" s="157"/>
      <c r="BV27" s="157"/>
      <c r="BW27" s="157"/>
      <c r="BX27" s="157"/>
    </row>
    <row r="28" spans="1:76" x14ac:dyDescent="0.25">
      <c r="BO28" s="43" t="s">
        <v>99</v>
      </c>
      <c r="BP28" s="43"/>
      <c r="BQ28" s="43"/>
    </row>
    <row r="29" spans="1:76" x14ac:dyDescent="0.25">
      <c r="A29" s="5" t="s">
        <v>83</v>
      </c>
    </row>
    <row r="31" spans="1:76" s="5" customFormat="1" ht="15" customHeight="1" x14ac:dyDescent="0.25">
      <c r="A31" s="99" t="s">
        <v>84</v>
      </c>
      <c r="B31" s="99"/>
      <c r="C31" s="99"/>
      <c r="D31" s="99"/>
      <c r="E31" s="99"/>
      <c r="F31" s="99"/>
      <c r="G31" s="99"/>
      <c r="H31" s="99"/>
      <c r="I31" s="99"/>
      <c r="J31" s="99"/>
      <c r="K31" s="99"/>
      <c r="L31" s="99"/>
      <c r="M31" s="99"/>
      <c r="N31" s="99"/>
      <c r="O31" s="99"/>
      <c r="P31" s="99"/>
      <c r="Q31" s="99"/>
      <c r="R31" s="99"/>
      <c r="S31" s="99"/>
      <c r="T31" s="99"/>
      <c r="U31" s="99"/>
      <c r="V31" s="99"/>
      <c r="W31" s="99"/>
      <c r="X31" s="99"/>
      <c r="Y31" s="99"/>
      <c r="Z31" s="99"/>
      <c r="AA31" s="99"/>
      <c r="AB31" s="99"/>
      <c r="AC31" s="99"/>
      <c r="AD31" s="99"/>
      <c r="AE31" s="99"/>
      <c r="AF31" s="99"/>
      <c r="AG31" s="99"/>
      <c r="AH31" s="99"/>
      <c r="AI31" s="99"/>
      <c r="AJ31" s="99"/>
      <c r="AK31" s="99"/>
      <c r="AL31" s="99"/>
      <c r="AM31" s="99"/>
      <c r="AN31" s="99"/>
      <c r="AO31" s="23"/>
      <c r="AP31" s="23"/>
      <c r="AQ31" s="23"/>
      <c r="AR31" s="23"/>
      <c r="AS31" s="23"/>
      <c r="AT31" s="23"/>
      <c r="AU31" s="23"/>
      <c r="AV31" s="23"/>
      <c r="AW31" s="23"/>
      <c r="AX31" s="23"/>
      <c r="AY31" s="23"/>
      <c r="AZ31" s="23"/>
      <c r="BA31" s="23"/>
      <c r="BB31" s="23"/>
      <c r="BC31" s="23"/>
      <c r="BD31" s="23"/>
      <c r="BE31" s="23"/>
      <c r="BF31" s="23"/>
      <c r="BG31" s="23"/>
      <c r="BH31" s="23"/>
      <c r="BI31" s="23"/>
      <c r="BJ31" s="23"/>
      <c r="BK31" s="23"/>
      <c r="BL31" s="23"/>
      <c r="BM31" s="23"/>
      <c r="BN31" s="23"/>
      <c r="BO31" s="23"/>
      <c r="BP31" s="23"/>
    </row>
    <row r="32" spans="1:76" s="5" customFormat="1" ht="28.5" customHeight="1" x14ac:dyDescent="0.25">
      <c r="A32" s="92" t="s">
        <v>19</v>
      </c>
      <c r="B32" s="92"/>
      <c r="C32" s="92"/>
      <c r="D32" s="92"/>
      <c r="E32" s="92"/>
      <c r="F32" s="92"/>
      <c r="G32" s="92" t="s">
        <v>85</v>
      </c>
      <c r="H32" s="92"/>
      <c r="I32" s="92"/>
      <c r="J32" s="92"/>
      <c r="K32" s="92"/>
      <c r="L32" s="92"/>
      <c r="M32" s="92" t="s">
        <v>86</v>
      </c>
      <c r="N32" s="92"/>
      <c r="O32" s="92"/>
      <c r="P32" s="92"/>
      <c r="Q32" s="92" t="s">
        <v>87</v>
      </c>
      <c r="R32" s="92"/>
      <c r="S32" s="92"/>
      <c r="T32" s="92"/>
      <c r="U32" s="92" t="s">
        <v>88</v>
      </c>
      <c r="V32" s="92"/>
      <c r="W32" s="92"/>
      <c r="X32" s="92"/>
      <c r="Y32" s="92" t="s">
        <v>89</v>
      </c>
      <c r="Z32" s="92"/>
      <c r="AA32" s="92"/>
      <c r="AB32" s="92" t="s">
        <v>90</v>
      </c>
      <c r="AC32" s="92"/>
      <c r="AD32" s="92"/>
      <c r="AE32" s="96" t="s">
        <v>58</v>
      </c>
      <c r="AF32" s="96"/>
      <c r="AG32" s="96"/>
      <c r="AH32" s="96" t="s">
        <v>59</v>
      </c>
      <c r="AI32" s="96"/>
      <c r="AJ32" s="96"/>
      <c r="AK32" s="96"/>
      <c r="AL32" s="96"/>
      <c r="AM32" s="96"/>
      <c r="AN32" s="96"/>
      <c r="AO32" s="19"/>
      <c r="AP32" s="20"/>
      <c r="AQ32" s="20"/>
      <c r="AR32" s="20"/>
      <c r="AS32" s="20"/>
      <c r="AT32" s="20"/>
      <c r="AU32" s="20"/>
      <c r="AV32" s="20"/>
      <c r="AW32" s="19"/>
      <c r="AX32" s="19"/>
      <c r="AY32" s="19"/>
      <c r="AZ32" s="19"/>
      <c r="BA32" s="19"/>
      <c r="BB32" s="19"/>
      <c r="BC32" s="19"/>
      <c r="BD32" s="19"/>
      <c r="BE32" s="19"/>
      <c r="BF32" s="77"/>
      <c r="BG32" s="77"/>
      <c r="BH32" s="77"/>
      <c r="BI32" s="77"/>
      <c r="BJ32" s="77"/>
      <c r="BK32" s="77"/>
      <c r="BL32" s="77"/>
      <c r="BM32" s="77"/>
      <c r="BN32" s="77"/>
      <c r="BO32" s="77"/>
      <c r="BP32" s="77"/>
      <c r="BQ32" s="77"/>
      <c r="BR32" s="77"/>
    </row>
    <row r="33" spans="1:40" ht="309.75" customHeight="1" x14ac:dyDescent="0.25">
      <c r="A33" s="78" t="s">
        <v>100</v>
      </c>
      <c r="B33" s="78"/>
      <c r="C33" s="78"/>
      <c r="D33" s="78"/>
      <c r="E33" s="78"/>
      <c r="F33" s="78"/>
      <c r="G33" s="79" t="s">
        <v>101</v>
      </c>
      <c r="H33" s="79"/>
      <c r="I33" s="79"/>
      <c r="J33" s="79"/>
      <c r="K33" s="79"/>
      <c r="L33" s="79"/>
      <c r="M33" s="79" t="s">
        <v>210</v>
      </c>
      <c r="N33" s="79"/>
      <c r="O33" s="79"/>
      <c r="P33" s="79"/>
      <c r="Q33" s="80">
        <v>45318</v>
      </c>
      <c r="R33" s="79"/>
      <c r="S33" s="79"/>
      <c r="T33" s="79"/>
      <c r="U33" s="78" t="s">
        <v>89</v>
      </c>
      <c r="V33" s="78"/>
      <c r="W33" s="78"/>
      <c r="X33" s="78"/>
      <c r="Y33" s="81" t="s">
        <v>81</v>
      </c>
      <c r="Z33" s="82"/>
      <c r="AA33" s="83"/>
      <c r="AB33" s="81" t="s">
        <v>40</v>
      </c>
      <c r="AC33" s="82"/>
      <c r="AD33" s="83"/>
      <c r="AE33" s="84" t="s">
        <v>99</v>
      </c>
      <c r="AF33" s="84"/>
      <c r="AG33" s="84"/>
      <c r="AH33" s="176" t="s">
        <v>212</v>
      </c>
      <c r="AI33" s="177"/>
      <c r="AJ33" s="177"/>
      <c r="AK33" s="177"/>
      <c r="AL33" s="177"/>
      <c r="AM33" s="177"/>
      <c r="AN33" s="178"/>
    </row>
    <row r="34" spans="1:40" x14ac:dyDescent="0.25">
      <c r="AE34" s="44" t="s">
        <v>99</v>
      </c>
      <c r="AF34" s="45"/>
      <c r="AG34" s="45"/>
    </row>
    <row r="36" spans="1:40" x14ac:dyDescent="0.25">
      <c r="A36" s="5" t="s">
        <v>92</v>
      </c>
    </row>
    <row r="38" spans="1:40" s="5" customFormat="1" ht="15" customHeight="1" x14ac:dyDescent="0.25">
      <c r="A38" s="90" t="s">
        <v>93</v>
      </c>
      <c r="B38" s="91"/>
      <c r="C38" s="91"/>
      <c r="D38" s="91"/>
      <c r="E38" s="91"/>
      <c r="F38" s="91"/>
      <c r="G38" s="91"/>
      <c r="H38" s="91"/>
      <c r="I38" s="91"/>
      <c r="J38" s="91"/>
      <c r="K38" s="91"/>
      <c r="L38" s="91"/>
      <c r="M38" s="91"/>
      <c r="N38" s="91"/>
      <c r="O38" s="91"/>
      <c r="P38" s="91"/>
      <c r="Q38" s="91"/>
      <c r="R38" s="91"/>
      <c r="S38" s="91"/>
      <c r="T38" s="91"/>
      <c r="U38" s="91"/>
      <c r="V38" s="91"/>
      <c r="W38" s="91"/>
      <c r="X38" s="91"/>
      <c r="Y38" s="91"/>
      <c r="Z38" s="91"/>
      <c r="AA38" s="91"/>
      <c r="AB38" s="91"/>
      <c r="AC38" s="23"/>
      <c r="AD38" s="23"/>
      <c r="AE38" s="23"/>
      <c r="AF38" s="23"/>
      <c r="AG38" s="23"/>
      <c r="AH38" s="23"/>
      <c r="AI38" s="23"/>
      <c r="AJ38" s="23"/>
      <c r="AK38" s="23"/>
      <c r="AL38" s="23"/>
    </row>
    <row r="39" spans="1:40" ht="29.25" customHeight="1" x14ac:dyDescent="0.25">
      <c r="A39" s="92" t="s">
        <v>94</v>
      </c>
      <c r="B39" s="92"/>
      <c r="C39" s="92"/>
      <c r="D39" s="92"/>
      <c r="E39" s="92"/>
      <c r="F39" s="92"/>
      <c r="G39" s="93" t="s">
        <v>90</v>
      </c>
      <c r="H39" s="94"/>
      <c r="I39" s="95"/>
      <c r="J39" s="96" t="s">
        <v>58</v>
      </c>
      <c r="K39" s="96"/>
      <c r="L39" s="97"/>
      <c r="M39" s="92" t="s">
        <v>59</v>
      </c>
      <c r="N39" s="92"/>
      <c r="O39" s="92"/>
      <c r="P39" s="92"/>
      <c r="Q39" s="92"/>
      <c r="R39" s="92"/>
      <c r="S39" s="92"/>
      <c r="T39" s="92"/>
      <c r="U39" s="92"/>
      <c r="V39" s="92"/>
      <c r="W39" s="92"/>
      <c r="X39" s="92"/>
      <c r="Y39" s="92"/>
      <c r="Z39" s="92"/>
      <c r="AA39" s="92"/>
      <c r="AB39" s="92"/>
      <c r="AC39" s="98"/>
      <c r="AD39" s="98"/>
      <c r="AE39" s="98"/>
      <c r="AF39" s="98"/>
      <c r="AG39" s="98"/>
      <c r="AH39" s="98"/>
      <c r="AI39" s="98"/>
      <c r="AJ39" s="98"/>
      <c r="AK39" s="98"/>
      <c r="AL39" s="98"/>
    </row>
    <row r="40" spans="1:40" s="2" customFormat="1" ht="72.75" customHeight="1" x14ac:dyDescent="0.25">
      <c r="A40" s="79" t="s">
        <v>95</v>
      </c>
      <c r="B40" s="79"/>
      <c r="C40" s="79"/>
      <c r="D40" s="79"/>
      <c r="E40" s="79"/>
      <c r="F40" s="79"/>
      <c r="G40" s="78" t="s">
        <v>81</v>
      </c>
      <c r="H40" s="78"/>
      <c r="I40" s="78"/>
      <c r="J40" s="84" t="str">
        <f>+IF(G40="SI","SI CUMPLE","NO CUMPLE")</f>
        <v>SI CUMPLE</v>
      </c>
      <c r="K40" s="84"/>
      <c r="L40" s="84"/>
      <c r="M40" s="85" t="s">
        <v>96</v>
      </c>
      <c r="N40" s="85"/>
      <c r="O40" s="85"/>
      <c r="P40" s="85"/>
      <c r="Q40" s="85"/>
      <c r="R40" s="85"/>
      <c r="S40" s="85"/>
      <c r="T40" s="85"/>
      <c r="U40" s="85"/>
      <c r="V40" s="85"/>
      <c r="W40" s="85"/>
      <c r="X40" s="85"/>
      <c r="Y40" s="85"/>
      <c r="Z40" s="85"/>
      <c r="AA40" s="85"/>
      <c r="AB40" s="85"/>
      <c r="AC40" s="86"/>
      <c r="AD40" s="86"/>
      <c r="AE40" s="86"/>
      <c r="AF40" s="86"/>
      <c r="AG40" s="86"/>
      <c r="AH40" s="86"/>
      <c r="AI40" s="86"/>
      <c r="AJ40" s="86"/>
      <c r="AK40" s="86"/>
      <c r="AL40" s="86"/>
    </row>
    <row r="41" spans="1:40" x14ac:dyDescent="0.25">
      <c r="J41" s="44" t="str">
        <f>+J40</f>
        <v>SI CUMPLE</v>
      </c>
      <c r="K41" s="45"/>
      <c r="L41" s="45"/>
    </row>
  </sheetData>
  <mergeCells count="136">
    <mergeCell ref="A10:F10"/>
    <mergeCell ref="G10:T10"/>
    <mergeCell ref="A11:F11"/>
    <mergeCell ref="G11:T11"/>
    <mergeCell ref="A12:F12"/>
    <mergeCell ref="G12:T12"/>
    <mergeCell ref="A2:B2"/>
    <mergeCell ref="C2:BU2"/>
    <mergeCell ref="A3:B3"/>
    <mergeCell ref="C3:BU3"/>
    <mergeCell ref="A4:B4"/>
    <mergeCell ref="A9:F9"/>
    <mergeCell ref="G9:T9"/>
    <mergeCell ref="W18:AH18"/>
    <mergeCell ref="AI18:AK18"/>
    <mergeCell ref="AL18:AN18"/>
    <mergeCell ref="AO18:AQ18"/>
    <mergeCell ref="A13:F13"/>
    <mergeCell ref="G13:T13"/>
    <mergeCell ref="G14:T14"/>
    <mergeCell ref="AV16:AX16"/>
    <mergeCell ref="A17:BU17"/>
    <mergeCell ref="A18:C18"/>
    <mergeCell ref="D18:F18"/>
    <mergeCell ref="G18:P18"/>
    <mergeCell ref="Q18:S18"/>
    <mergeCell ref="T18:V18"/>
    <mergeCell ref="AX18:AZ18"/>
    <mergeCell ref="BA18:BC18"/>
    <mergeCell ref="BD18:BF18"/>
    <mergeCell ref="BG18:BI18"/>
    <mergeCell ref="BJ18:BU18"/>
    <mergeCell ref="AR18:AT18"/>
    <mergeCell ref="AU18:AW18"/>
    <mergeCell ref="BJ19:BU19"/>
    <mergeCell ref="W19:AH19"/>
    <mergeCell ref="AI19:AK19"/>
    <mergeCell ref="AL19:AN19"/>
    <mergeCell ref="AO19:AQ19"/>
    <mergeCell ref="AR19:AT19"/>
    <mergeCell ref="AU19:AW19"/>
    <mergeCell ref="A19:C19"/>
    <mergeCell ref="D19:F19"/>
    <mergeCell ref="G19:P19"/>
    <mergeCell ref="Q19:S19"/>
    <mergeCell ref="T19:V19"/>
    <mergeCell ref="AY25:BA25"/>
    <mergeCell ref="BB25:BC25"/>
    <mergeCell ref="BD25:BF25"/>
    <mergeCell ref="AR20:AT20"/>
    <mergeCell ref="AU20:AW20"/>
    <mergeCell ref="AX19:AZ19"/>
    <mergeCell ref="BA19:BC19"/>
    <mergeCell ref="BD19:BF19"/>
    <mergeCell ref="BG19:BI19"/>
    <mergeCell ref="AV27:AX27"/>
    <mergeCell ref="AY27:BA27"/>
    <mergeCell ref="BB27:BC27"/>
    <mergeCell ref="BD27:BF27"/>
    <mergeCell ref="BG27:BI27"/>
    <mergeCell ref="BM27:BN27"/>
    <mergeCell ref="AY26:BA26"/>
    <mergeCell ref="A24:BU24"/>
    <mergeCell ref="A25:F25"/>
    <mergeCell ref="G25:I25"/>
    <mergeCell ref="J25:L25"/>
    <mergeCell ref="M25:P25"/>
    <mergeCell ref="Q25:S25"/>
    <mergeCell ref="T25:X25"/>
    <mergeCell ref="Y25:AC25"/>
    <mergeCell ref="AD25:AH25"/>
    <mergeCell ref="AI25:AM25"/>
    <mergeCell ref="BG25:BI25"/>
    <mergeCell ref="BM25:BN25"/>
    <mergeCell ref="BO25:BQ25"/>
    <mergeCell ref="BR25:BX25"/>
    <mergeCell ref="AN25:AR25"/>
    <mergeCell ref="AS25:AU25"/>
    <mergeCell ref="AV25:AX25"/>
    <mergeCell ref="Y32:AA32"/>
    <mergeCell ref="AB32:AD32"/>
    <mergeCell ref="AE32:AG32"/>
    <mergeCell ref="BF32:BH32"/>
    <mergeCell ref="BB26:BC26"/>
    <mergeCell ref="BD26:BF26"/>
    <mergeCell ref="BG26:BI26"/>
    <mergeCell ref="BM26:BN26"/>
    <mergeCell ref="AI26:AM26"/>
    <mergeCell ref="AN26:AR26"/>
    <mergeCell ref="AS26:AU26"/>
    <mergeCell ref="AV26:AX26"/>
    <mergeCell ref="A31:AN31"/>
    <mergeCell ref="AD26:AH27"/>
    <mergeCell ref="Y26:AC27"/>
    <mergeCell ref="BI32:BR32"/>
    <mergeCell ref="BO26:BQ26"/>
    <mergeCell ref="BO27:BQ27"/>
    <mergeCell ref="AH32:AN32"/>
    <mergeCell ref="BR27:BX27"/>
    <mergeCell ref="BR26:BX26"/>
    <mergeCell ref="AI27:AM27"/>
    <mergeCell ref="AN27:AR27"/>
    <mergeCell ref="AS27:AU27"/>
    <mergeCell ref="G26:I27"/>
    <mergeCell ref="A26:F27"/>
    <mergeCell ref="T26:X27"/>
    <mergeCell ref="Q26:S27"/>
    <mergeCell ref="M26:P27"/>
    <mergeCell ref="J26:L27"/>
    <mergeCell ref="A32:F32"/>
    <mergeCell ref="G32:L32"/>
    <mergeCell ref="M32:P32"/>
    <mergeCell ref="Q32:T32"/>
    <mergeCell ref="U32:X32"/>
    <mergeCell ref="A40:F40"/>
    <mergeCell ref="G40:I40"/>
    <mergeCell ref="J40:L40"/>
    <mergeCell ref="M40:AB40"/>
    <mergeCell ref="AC40:AE40"/>
    <mergeCell ref="AF40:AL40"/>
    <mergeCell ref="AE33:AG33"/>
    <mergeCell ref="AH33:AN33"/>
    <mergeCell ref="A38:AB38"/>
    <mergeCell ref="A39:F39"/>
    <mergeCell ref="G39:I39"/>
    <mergeCell ref="J39:L39"/>
    <mergeCell ref="M39:AB39"/>
    <mergeCell ref="AC39:AE39"/>
    <mergeCell ref="AF39:AL39"/>
    <mergeCell ref="A33:F33"/>
    <mergeCell ref="G33:L33"/>
    <mergeCell ref="M33:P33"/>
    <mergeCell ref="Q33:T33"/>
    <mergeCell ref="U33:X33"/>
    <mergeCell ref="Y33:AA33"/>
    <mergeCell ref="AB33:AD33"/>
  </mergeCells>
  <conditionalFormatting sqref="J40:L41">
    <cfRule type="cellIs" dxfId="7" priority="1" operator="equal">
      <formula>"NO CUMPLE"</formula>
    </cfRule>
    <cfRule type="cellIs" dxfId="6" priority="2" operator="equal">
      <formula>"SI CUMPLE"</formula>
    </cfRule>
  </conditionalFormatting>
  <conditionalFormatting sqref="AE33:AG34">
    <cfRule type="cellIs" dxfId="5" priority="3" operator="equal">
      <formula>"NO CUMPLE"</formula>
    </cfRule>
    <cfRule type="cellIs" dxfId="4" priority="4" operator="equal">
      <formula>"SI CUMPLE"</formula>
    </cfRule>
  </conditionalFormatting>
  <conditionalFormatting sqref="BG19:BG20">
    <cfRule type="cellIs" dxfId="3" priority="11" operator="equal">
      <formula>"SI CUMPLE"</formula>
    </cfRule>
    <cfRule type="cellIs" dxfId="2" priority="12" operator="equal">
      <formula>"NO CUMPLE"</formula>
    </cfRule>
  </conditionalFormatting>
  <conditionalFormatting sqref="BO26:BO28">
    <cfRule type="cellIs" dxfId="1" priority="9" operator="equal">
      <formula>"NO CUMPLE"</formula>
    </cfRule>
    <cfRule type="cellIs" dxfId="0" priority="10" operator="equal">
      <formula>"SI CUMPLE"</formula>
    </cfRule>
  </conditionalFormatting>
  <pageMargins left="0.7" right="0.7" top="0.75" bottom="0.75" header="0.3" footer="0.3"/>
  <pageSetup orientation="portrait" r:id="rId1"/>
  <extLst>
    <ext xmlns:x14="http://schemas.microsoft.com/office/spreadsheetml/2009/9/main" uri="{CCE6A557-97BC-4b89-ADB6-D9C93CAAB3DF}">
      <x14:dataValidations xmlns:xm="http://schemas.microsoft.com/office/excel/2006/main" count="5">
        <x14:dataValidation type="list" allowBlank="1" showInputMessage="1" showErrorMessage="1" xr:uid="{65DE1AE1-BBEE-4510-AF60-C1ADF5781B19}">
          <x14:formula1>
            <xm:f>'LISTA '!$G$1:$G$4</xm:f>
          </x14:formula1>
          <xm:sqref>G33:L33</xm:sqref>
        </x14:dataValidation>
        <x14:dataValidation type="list" allowBlank="1" showInputMessage="1" showErrorMessage="1" xr:uid="{0698F986-B26B-46C6-B376-466BFD8B4BF2}">
          <x14:formula1>
            <xm:f>'LISTA '!$E$1:$E$2</xm:f>
          </x14:formula1>
          <xm:sqref>A33:F33</xm:sqref>
        </x14:dataValidation>
        <x14:dataValidation type="list" allowBlank="1" showInputMessage="1" showErrorMessage="1" xr:uid="{A00648C0-FA8B-4135-B99B-9FD0B4A4D48E}">
          <x14:formula1>
            <xm:f>'LISTA '!$C$1:$C$2</xm:f>
          </x14:formula1>
          <xm:sqref>G26 J26 AL19:AN19 Y33:AD33 BA19:BF19 G40:I40 AN26:AS27 BB26:BC27 G14 AV26:AV27 AD26</xm:sqref>
        </x14:dataValidation>
        <x14:dataValidation type="list" allowBlank="1" showInputMessage="1" showErrorMessage="1" xr:uid="{45A6AA5D-393F-4886-B36E-1868EAEE5957}">
          <x14:formula1>
            <xm:f>'LISTA '!$C$1:$C$3</xm:f>
          </x14:formula1>
          <xm:sqref>AO19:AQ19 G12:T12 AY26:AY27 Y26</xm:sqref>
        </x14:dataValidation>
        <x14:dataValidation type="list" allowBlank="1" showInputMessage="1" showErrorMessage="1" xr:uid="{40AA166A-C440-4679-94D7-FF7BC4C01F50}">
          <x14:formula1>
            <xm:f>'LISTA '!$A$1:$A$2</xm:f>
          </x14:formula1>
          <xm:sqref>AI19:AK19</xm:sqref>
        </x14:dataValidation>
      </x14:dataValidations>
    </ext>
  </extLs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47620D-852B-4F25-8D88-0C14B52DB277}">
  <dimension ref="A1:G4"/>
  <sheetViews>
    <sheetView workbookViewId="0">
      <selection activeCell="G1" sqref="G1"/>
    </sheetView>
  </sheetViews>
  <sheetFormatPr baseColWidth="10" defaultColWidth="11.42578125" defaultRowHeight="15" x14ac:dyDescent="0.25"/>
  <cols>
    <col min="7" max="7" width="35.85546875" bestFit="1" customWidth="1"/>
  </cols>
  <sheetData>
    <row r="1" spans="1:7" x14ac:dyDescent="0.25">
      <c r="A1" t="s">
        <v>97</v>
      </c>
      <c r="C1" t="s">
        <v>81</v>
      </c>
      <c r="E1" t="s">
        <v>91</v>
      </c>
      <c r="G1" t="s">
        <v>98</v>
      </c>
    </row>
    <row r="2" spans="1:7" x14ac:dyDescent="0.25">
      <c r="A2" t="s">
        <v>99</v>
      </c>
      <c r="C2" t="s">
        <v>40</v>
      </c>
      <c r="E2" t="s">
        <v>100</v>
      </c>
      <c r="G2" t="s">
        <v>101</v>
      </c>
    </row>
    <row r="3" spans="1:7" x14ac:dyDescent="0.25">
      <c r="C3" t="s">
        <v>102</v>
      </c>
      <c r="G3" t="s">
        <v>103</v>
      </c>
    </row>
    <row r="4" spans="1:7" x14ac:dyDescent="0.25">
      <c r="G4" t="s">
        <v>104</v>
      </c>
    </row>
  </sheetData>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024D2B-1D83-4BAB-A2E5-5FA55DF86C27}">
  <dimension ref="A2:BU45"/>
  <sheetViews>
    <sheetView showGridLines="0" topLeftCell="A25" zoomScale="110" zoomScaleNormal="110" workbookViewId="0">
      <selection activeCell="M50" sqref="M50"/>
    </sheetView>
  </sheetViews>
  <sheetFormatPr baseColWidth="10" defaultColWidth="5.7109375" defaultRowHeight="15" x14ac:dyDescent="0.25"/>
  <cols>
    <col min="41" max="41" width="6.42578125" customWidth="1"/>
    <col min="42" max="42" width="7.85546875" customWidth="1"/>
    <col min="43" max="43" width="9" customWidth="1"/>
    <col min="44" max="44" width="7.85546875" customWidth="1"/>
  </cols>
  <sheetData>
    <row r="2" spans="1:31" ht="32.25" customHeight="1" x14ac:dyDescent="0.25">
      <c r="A2" s="78" t="s">
        <v>21</v>
      </c>
      <c r="B2" s="78"/>
      <c r="C2" s="157" t="s">
        <v>22</v>
      </c>
      <c r="D2" s="157"/>
      <c r="E2" s="157"/>
      <c r="F2" s="157"/>
      <c r="G2" s="157"/>
      <c r="H2" s="157"/>
      <c r="I2" s="157"/>
      <c r="J2" s="157"/>
      <c r="K2" s="157"/>
      <c r="L2" s="157"/>
      <c r="M2" s="157"/>
      <c r="N2" s="157"/>
      <c r="O2" s="157"/>
      <c r="P2" s="157"/>
      <c r="Q2" s="157"/>
      <c r="R2" s="157"/>
      <c r="S2" s="157"/>
      <c r="T2" s="157"/>
      <c r="U2" s="157"/>
      <c r="V2" s="157"/>
      <c r="W2" s="157"/>
      <c r="X2" s="157"/>
      <c r="Y2" s="157"/>
      <c r="Z2" s="157"/>
    </row>
    <row r="3" spans="1:31" x14ac:dyDescent="0.25">
      <c r="A3" s="87" t="s">
        <v>105</v>
      </c>
      <c r="B3" s="89"/>
      <c r="C3" s="7" t="s">
        <v>106</v>
      </c>
      <c r="D3" s="7"/>
      <c r="E3" s="7"/>
      <c r="F3" s="7"/>
      <c r="G3" s="7"/>
      <c r="H3" s="7"/>
      <c r="I3" s="7"/>
      <c r="J3" s="7"/>
      <c r="K3" s="7"/>
      <c r="L3" s="7"/>
      <c r="M3" s="7"/>
      <c r="N3" s="7"/>
      <c r="O3" s="7"/>
      <c r="P3" s="7"/>
      <c r="Q3" s="7"/>
      <c r="R3" s="7"/>
      <c r="S3" s="7"/>
      <c r="T3" s="7"/>
      <c r="U3" s="7"/>
      <c r="V3" s="7"/>
      <c r="W3" s="7"/>
      <c r="X3" s="7"/>
      <c r="Y3" s="7"/>
      <c r="Z3" s="8"/>
    </row>
    <row r="5" spans="1:31" x14ac:dyDescent="0.25">
      <c r="A5" s="108" t="s">
        <v>25</v>
      </c>
      <c r="B5" s="109"/>
      <c r="C5" s="9" t="s">
        <v>107</v>
      </c>
      <c r="D5" s="9"/>
      <c r="E5" s="9"/>
      <c r="F5" s="9"/>
      <c r="G5" s="9"/>
      <c r="H5" s="9"/>
      <c r="I5" s="9"/>
      <c r="J5" s="9"/>
      <c r="K5" s="9"/>
      <c r="L5" s="9" t="s">
        <v>108</v>
      </c>
      <c r="M5" s="9"/>
      <c r="N5" s="9"/>
      <c r="O5" s="9"/>
      <c r="P5" s="9"/>
      <c r="Q5" s="9"/>
      <c r="R5" s="9"/>
      <c r="S5" s="9"/>
      <c r="T5" s="9"/>
      <c r="U5" s="9"/>
      <c r="V5" s="9"/>
      <c r="W5" s="9" t="s">
        <v>109</v>
      </c>
      <c r="X5" s="9"/>
      <c r="Y5" s="9"/>
      <c r="Z5" s="9"/>
      <c r="AA5" s="9"/>
      <c r="AB5" s="9"/>
      <c r="AC5" s="9"/>
      <c r="AD5" s="9"/>
      <c r="AE5" s="10"/>
    </row>
    <row r="6" spans="1:31" x14ac:dyDescent="0.25">
      <c r="A6" s="11"/>
      <c r="C6" t="s">
        <v>110</v>
      </c>
      <c r="L6" t="s">
        <v>111</v>
      </c>
      <c r="W6" t="s">
        <v>112</v>
      </c>
      <c r="AE6" s="12"/>
    </row>
    <row r="7" spans="1:31" x14ac:dyDescent="0.25">
      <c r="A7" s="13"/>
      <c r="B7" s="6"/>
      <c r="C7" s="6" t="s">
        <v>113</v>
      </c>
      <c r="D7" s="6"/>
      <c r="E7" s="6"/>
      <c r="F7" s="6"/>
      <c r="G7" s="6"/>
      <c r="H7" s="6"/>
      <c r="I7" s="6"/>
      <c r="J7" s="6"/>
      <c r="K7" s="6"/>
      <c r="L7" s="6" t="s">
        <v>114</v>
      </c>
      <c r="M7" s="6"/>
      <c r="N7" s="6"/>
      <c r="O7" s="6"/>
      <c r="P7" s="6"/>
      <c r="Q7" s="6"/>
      <c r="R7" s="6"/>
      <c r="S7" s="6"/>
      <c r="T7" s="6"/>
      <c r="U7" s="6"/>
      <c r="V7" s="6"/>
      <c r="W7" s="6" t="s">
        <v>115</v>
      </c>
      <c r="X7" s="6"/>
      <c r="Y7" s="6"/>
      <c r="Z7" s="6"/>
      <c r="AA7" s="6"/>
      <c r="AB7" s="6"/>
      <c r="AC7" s="6"/>
      <c r="AD7" s="6"/>
      <c r="AE7" s="14"/>
    </row>
    <row r="9" spans="1:31" x14ac:dyDescent="0.25">
      <c r="A9" s="255" t="s">
        <v>36</v>
      </c>
      <c r="B9" s="255"/>
      <c r="C9" s="255"/>
      <c r="D9" s="255"/>
      <c r="E9" s="255"/>
      <c r="F9" s="255"/>
      <c r="G9" s="117" t="s">
        <v>116</v>
      </c>
      <c r="H9" s="117"/>
      <c r="I9" s="117"/>
      <c r="J9" s="117"/>
      <c r="K9" s="117"/>
      <c r="L9" s="117"/>
      <c r="M9" s="117"/>
      <c r="N9" s="117"/>
      <c r="O9" s="117"/>
      <c r="P9" s="117"/>
      <c r="Q9" s="117"/>
      <c r="R9" s="117"/>
      <c r="S9" s="117"/>
      <c r="T9" s="117"/>
    </row>
    <row r="10" spans="1:31" x14ac:dyDescent="0.25">
      <c r="A10" s="255" t="s">
        <v>37</v>
      </c>
      <c r="B10" s="255"/>
      <c r="C10" s="255"/>
      <c r="D10" s="255"/>
      <c r="E10" s="255"/>
      <c r="F10" s="255"/>
      <c r="G10" s="117" t="s">
        <v>117</v>
      </c>
      <c r="H10" s="117"/>
      <c r="I10" s="117"/>
      <c r="J10" s="117"/>
      <c r="K10" s="117"/>
      <c r="L10" s="117"/>
      <c r="M10" s="117"/>
      <c r="N10" s="117"/>
      <c r="O10" s="117"/>
      <c r="P10" s="117"/>
      <c r="Q10" s="117"/>
      <c r="R10" s="117"/>
      <c r="S10" s="117"/>
      <c r="T10" s="117"/>
    </row>
    <row r="11" spans="1:31" x14ac:dyDescent="0.25">
      <c r="A11" s="255" t="s">
        <v>38</v>
      </c>
      <c r="B11" s="255"/>
      <c r="C11" s="255"/>
      <c r="D11" s="255"/>
      <c r="E11" s="255"/>
      <c r="F11" s="255"/>
      <c r="G11" s="117">
        <v>885</v>
      </c>
      <c r="H11" s="117"/>
      <c r="I11" s="117"/>
      <c r="J11" s="117"/>
      <c r="K11" s="117"/>
      <c r="L11" s="117"/>
      <c r="M11" s="117"/>
      <c r="N11" s="117"/>
      <c r="O11" s="117"/>
      <c r="P11" s="117"/>
      <c r="Q11" s="117"/>
      <c r="R11" s="117"/>
      <c r="S11" s="117"/>
      <c r="T11" s="117"/>
    </row>
    <row r="12" spans="1:31" ht="15.75" customHeight="1" x14ac:dyDescent="0.25">
      <c r="A12" s="255" t="s">
        <v>39</v>
      </c>
      <c r="B12" s="255"/>
      <c r="C12" s="255"/>
      <c r="D12" s="255"/>
      <c r="E12" s="255"/>
      <c r="F12" s="255"/>
      <c r="G12" s="150" t="s">
        <v>40</v>
      </c>
      <c r="H12" s="150"/>
      <c r="I12" s="150"/>
      <c r="J12" s="150"/>
      <c r="K12" s="150"/>
      <c r="L12" s="150"/>
      <c r="M12" s="150"/>
      <c r="N12" s="150"/>
      <c r="O12" s="150"/>
      <c r="P12" s="150"/>
      <c r="Q12" s="150"/>
      <c r="R12" s="150"/>
      <c r="S12" s="150"/>
      <c r="T12" s="150"/>
    </row>
    <row r="13" spans="1:31" x14ac:dyDescent="0.25">
      <c r="A13" s="255" t="s">
        <v>41</v>
      </c>
      <c r="B13" s="255"/>
      <c r="C13" s="255"/>
      <c r="D13" s="255"/>
      <c r="E13" s="255"/>
      <c r="F13" s="255"/>
      <c r="G13" s="256">
        <v>226.89</v>
      </c>
      <c r="H13" s="256"/>
      <c r="I13" s="256"/>
      <c r="J13" s="256"/>
      <c r="K13" s="256"/>
      <c r="L13" s="256"/>
      <c r="M13" s="256"/>
      <c r="N13" s="256"/>
      <c r="O13" s="256"/>
      <c r="P13" s="256"/>
      <c r="Q13" s="256"/>
      <c r="R13" s="256"/>
      <c r="S13" s="256"/>
      <c r="T13" s="256"/>
    </row>
    <row r="14" spans="1:31" ht="15.75" customHeight="1" x14ac:dyDescent="0.25">
      <c r="A14" s="4"/>
      <c r="B14" s="4"/>
      <c r="C14" s="4"/>
      <c r="D14" s="4"/>
      <c r="E14" s="4"/>
      <c r="F14" s="4"/>
      <c r="G14" s="1"/>
      <c r="H14" s="1"/>
      <c r="I14" s="1"/>
      <c r="J14" s="1"/>
      <c r="K14" s="1"/>
      <c r="L14" s="1"/>
      <c r="M14" s="1"/>
      <c r="N14" s="1"/>
      <c r="O14" s="1"/>
      <c r="P14" s="1"/>
      <c r="Q14" s="1"/>
      <c r="R14" s="1"/>
      <c r="S14" s="1"/>
      <c r="T14" s="1"/>
    </row>
    <row r="15" spans="1:31" x14ac:dyDescent="0.25">
      <c r="A15" s="5" t="s">
        <v>42</v>
      </c>
    </row>
    <row r="17" spans="1:73" s="5" customFormat="1" ht="15" customHeight="1" x14ac:dyDescent="0.25">
      <c r="A17" s="90" t="s">
        <v>43</v>
      </c>
      <c r="B17" s="91"/>
      <c r="C17" s="91"/>
      <c r="D17" s="91"/>
      <c r="E17" s="91"/>
      <c r="F17" s="91"/>
      <c r="G17" s="91"/>
      <c r="H17" s="91"/>
      <c r="I17" s="91"/>
      <c r="J17" s="91"/>
      <c r="K17" s="91"/>
      <c r="L17" s="91"/>
      <c r="M17" s="91"/>
      <c r="N17" s="91"/>
      <c r="O17" s="91"/>
      <c r="P17" s="91"/>
      <c r="Q17" s="91"/>
      <c r="R17" s="91"/>
      <c r="S17" s="91"/>
      <c r="T17" s="91"/>
      <c r="U17" s="91"/>
      <c r="V17" s="91"/>
      <c r="W17" s="91"/>
      <c r="X17" s="91"/>
      <c r="Y17" s="91"/>
      <c r="Z17" s="91"/>
      <c r="AA17" s="91"/>
      <c r="AB17" s="91"/>
      <c r="AC17" s="91"/>
      <c r="AD17" s="91"/>
      <c r="AE17" s="91"/>
      <c r="AF17" s="91"/>
      <c r="AG17" s="91"/>
      <c r="AH17" s="91"/>
      <c r="AI17" s="91"/>
      <c r="AJ17" s="91"/>
      <c r="AK17" s="91"/>
      <c r="AL17" s="91"/>
      <c r="AM17" s="91"/>
      <c r="AN17" s="91"/>
      <c r="AO17" s="91"/>
      <c r="AP17" s="91"/>
      <c r="AQ17" s="91"/>
      <c r="AR17" s="91"/>
      <c r="AS17" s="91"/>
      <c r="AT17" s="91"/>
      <c r="AU17" s="91"/>
      <c r="AV17" s="91"/>
      <c r="AW17" s="91"/>
      <c r="AX17" s="91"/>
      <c r="AY17" s="91"/>
      <c r="AZ17" s="91"/>
      <c r="BA17" s="91"/>
      <c r="BB17" s="91"/>
      <c r="BC17" s="91"/>
      <c r="BD17" s="91"/>
      <c r="BE17" s="91"/>
      <c r="BF17" s="91"/>
      <c r="BG17" s="91"/>
      <c r="BH17" s="91"/>
      <c r="BI17" s="91"/>
      <c r="BJ17" s="91"/>
      <c r="BK17" s="91"/>
      <c r="BL17" s="91"/>
      <c r="BM17" s="91"/>
      <c r="BN17" s="91"/>
      <c r="BO17" s="91"/>
      <c r="BP17" s="91"/>
    </row>
    <row r="18" spans="1:73" s="15" customFormat="1" ht="33.75" customHeight="1" x14ac:dyDescent="0.25">
      <c r="A18" s="96" t="s">
        <v>44</v>
      </c>
      <c r="B18" s="96"/>
      <c r="C18" s="96"/>
      <c r="D18" s="96" t="s">
        <v>45</v>
      </c>
      <c r="E18" s="96"/>
      <c r="F18" s="96"/>
      <c r="G18" s="96" t="s">
        <v>46</v>
      </c>
      <c r="H18" s="96"/>
      <c r="I18" s="96"/>
      <c r="J18" s="96"/>
      <c r="K18" s="96"/>
      <c r="L18" s="96"/>
      <c r="M18" s="96"/>
      <c r="N18" s="96"/>
      <c r="O18" s="96"/>
      <c r="P18" s="96"/>
      <c r="Q18" s="96" t="s">
        <v>47</v>
      </c>
      <c r="R18" s="96"/>
      <c r="S18" s="96"/>
      <c r="T18" s="96" t="s">
        <v>48</v>
      </c>
      <c r="U18" s="96"/>
      <c r="V18" s="96"/>
      <c r="W18" s="92" t="s">
        <v>49</v>
      </c>
      <c r="X18" s="92"/>
      <c r="Y18" s="92"/>
      <c r="Z18" s="92"/>
      <c r="AA18" s="92"/>
      <c r="AB18" s="92"/>
      <c r="AC18" s="92"/>
      <c r="AD18" s="92"/>
      <c r="AE18" s="92"/>
      <c r="AF18" s="92"/>
      <c r="AG18" s="92"/>
      <c r="AH18" s="92"/>
      <c r="AI18" s="92" t="s">
        <v>50</v>
      </c>
      <c r="AJ18" s="92"/>
      <c r="AK18" s="92"/>
      <c r="AL18" s="93" t="s">
        <v>51</v>
      </c>
      <c r="AM18" s="94"/>
      <c r="AN18" s="95"/>
      <c r="AO18" s="130" t="s">
        <v>52</v>
      </c>
      <c r="AP18" s="130"/>
      <c r="AQ18" s="130"/>
      <c r="AR18" s="130" t="s">
        <v>53</v>
      </c>
      <c r="AS18" s="130"/>
      <c r="AT18" s="130"/>
      <c r="AU18" s="130" t="s">
        <v>118</v>
      </c>
      <c r="AV18" s="130"/>
      <c r="AW18" s="130"/>
      <c r="AX18" s="130" t="s">
        <v>55</v>
      </c>
      <c r="AY18" s="130"/>
      <c r="AZ18" s="130"/>
      <c r="BA18" s="131" t="s">
        <v>56</v>
      </c>
      <c r="BB18" s="148"/>
      <c r="BC18" s="132"/>
      <c r="BD18" s="130" t="s">
        <v>57</v>
      </c>
      <c r="BE18" s="130"/>
      <c r="BF18" s="130"/>
      <c r="BG18" s="96" t="s">
        <v>58</v>
      </c>
      <c r="BH18" s="96"/>
      <c r="BI18" s="96"/>
      <c r="BJ18" s="96" t="s">
        <v>59</v>
      </c>
      <c r="BK18" s="96"/>
      <c r="BL18" s="96"/>
      <c r="BM18" s="96"/>
      <c r="BN18" s="96"/>
      <c r="BO18" s="96"/>
      <c r="BP18" s="96"/>
    </row>
    <row r="19" spans="1:73" x14ac:dyDescent="0.25">
      <c r="A19" s="117"/>
      <c r="B19" s="117"/>
      <c r="C19" s="117"/>
      <c r="D19" s="117"/>
      <c r="E19" s="117"/>
      <c r="F19" s="117"/>
      <c r="G19" s="117"/>
      <c r="H19" s="117"/>
      <c r="I19" s="117"/>
      <c r="J19" s="117"/>
      <c r="K19" s="117"/>
      <c r="L19" s="117"/>
      <c r="M19" s="117"/>
      <c r="N19" s="117"/>
      <c r="O19" s="117"/>
      <c r="P19" s="117"/>
      <c r="Q19" s="117"/>
      <c r="R19" s="117"/>
      <c r="S19" s="117"/>
      <c r="T19" s="117"/>
      <c r="U19" s="117"/>
      <c r="V19" s="117"/>
      <c r="W19" s="117"/>
      <c r="X19" s="117"/>
      <c r="Y19" s="117"/>
      <c r="Z19" s="117"/>
      <c r="AA19" s="117"/>
      <c r="AB19" s="117"/>
      <c r="AC19" s="117"/>
      <c r="AD19" s="117"/>
      <c r="AE19" s="117"/>
      <c r="AF19" s="117"/>
      <c r="AG19" s="117"/>
      <c r="AH19" s="117"/>
      <c r="AI19" s="117"/>
      <c r="AJ19" s="117"/>
      <c r="AK19" s="117"/>
      <c r="AL19" s="117"/>
      <c r="AM19" s="117"/>
      <c r="AN19" s="117"/>
      <c r="AO19" s="117"/>
      <c r="AP19" s="117"/>
      <c r="AQ19" s="117"/>
      <c r="AR19" s="117"/>
      <c r="AS19" s="117"/>
      <c r="AT19" s="117"/>
      <c r="AU19" s="117">
        <v>0</v>
      </c>
      <c r="AV19" s="117"/>
      <c r="AW19" s="117"/>
      <c r="AX19" s="117"/>
      <c r="AY19" s="117"/>
      <c r="AZ19" s="117"/>
      <c r="BA19" s="117" t="s">
        <v>40</v>
      </c>
      <c r="BB19" s="117"/>
      <c r="BC19" s="117"/>
      <c r="BD19" s="117" t="s">
        <v>40</v>
      </c>
      <c r="BE19" s="117"/>
      <c r="BF19" s="117"/>
      <c r="BG19" s="160" t="str">
        <f>+IF(AU22&gt;=G13,"SI CUMPLE","NO CUMPLE")</f>
        <v>NO CUMPLE</v>
      </c>
      <c r="BH19" s="160"/>
      <c r="BI19" s="160"/>
      <c r="BJ19" s="117"/>
      <c r="BK19" s="117"/>
      <c r="BL19" s="117"/>
      <c r="BM19" s="117"/>
      <c r="BN19" s="117"/>
      <c r="BO19" s="117"/>
      <c r="BP19" s="117"/>
    </row>
    <row r="20" spans="1:73" x14ac:dyDescent="0.25">
      <c r="A20" s="117"/>
      <c r="B20" s="117"/>
      <c r="C20" s="117"/>
      <c r="D20" s="117"/>
      <c r="E20" s="117"/>
      <c r="F20" s="117"/>
      <c r="G20" s="117"/>
      <c r="H20" s="117"/>
      <c r="I20" s="117"/>
      <c r="J20" s="117"/>
      <c r="K20" s="117"/>
      <c r="L20" s="117"/>
      <c r="M20" s="117"/>
      <c r="N20" s="117"/>
      <c r="O20" s="117"/>
      <c r="P20" s="117"/>
      <c r="Q20" s="117"/>
      <c r="R20" s="117"/>
      <c r="S20" s="117"/>
      <c r="T20" s="117"/>
      <c r="U20" s="117"/>
      <c r="V20" s="117"/>
      <c r="W20" s="117"/>
      <c r="X20" s="117"/>
      <c r="Y20" s="117"/>
      <c r="Z20" s="117"/>
      <c r="AA20" s="117"/>
      <c r="AB20" s="117"/>
      <c r="AC20" s="117"/>
      <c r="AD20" s="117"/>
      <c r="AE20" s="117"/>
      <c r="AF20" s="117"/>
      <c r="AG20" s="117"/>
      <c r="AH20" s="117"/>
      <c r="AI20" s="117"/>
      <c r="AJ20" s="117"/>
      <c r="AK20" s="117"/>
      <c r="AL20" s="117"/>
      <c r="AM20" s="117"/>
      <c r="AN20" s="117"/>
      <c r="AO20" s="117"/>
      <c r="AP20" s="117"/>
      <c r="AQ20" s="117"/>
      <c r="AR20" s="117"/>
      <c r="AS20" s="117"/>
      <c r="AT20" s="117"/>
      <c r="AU20" s="117">
        <v>0</v>
      </c>
      <c r="AV20" s="117"/>
      <c r="AW20" s="117"/>
      <c r="AX20" s="117"/>
      <c r="AY20" s="117"/>
      <c r="AZ20" s="117"/>
      <c r="BA20" s="117" t="s">
        <v>40</v>
      </c>
      <c r="BB20" s="117"/>
      <c r="BC20" s="117"/>
      <c r="BD20" s="117"/>
      <c r="BE20" s="117"/>
      <c r="BF20" s="117"/>
      <c r="BG20" s="160"/>
      <c r="BH20" s="160"/>
      <c r="BI20" s="160"/>
      <c r="BJ20" s="117"/>
      <c r="BK20" s="117"/>
      <c r="BL20" s="117"/>
      <c r="BM20" s="117"/>
      <c r="BN20" s="117"/>
      <c r="BO20" s="117"/>
      <c r="BP20" s="117"/>
    </row>
    <row r="21" spans="1:73" x14ac:dyDescent="0.25">
      <c r="A21" s="117"/>
      <c r="B21" s="117"/>
      <c r="C21" s="117"/>
      <c r="D21" s="117"/>
      <c r="E21" s="117"/>
      <c r="F21" s="117"/>
      <c r="G21" s="117"/>
      <c r="H21" s="117"/>
      <c r="I21" s="117"/>
      <c r="J21" s="117"/>
      <c r="K21" s="117"/>
      <c r="L21" s="117"/>
      <c r="M21" s="117"/>
      <c r="N21" s="117"/>
      <c r="O21" s="117"/>
      <c r="P21" s="117"/>
      <c r="Q21" s="117"/>
      <c r="R21" s="117"/>
      <c r="S21" s="117"/>
      <c r="T21" s="117"/>
      <c r="U21" s="117"/>
      <c r="V21" s="117"/>
      <c r="W21" s="117"/>
      <c r="X21" s="117"/>
      <c r="Y21" s="117"/>
      <c r="Z21" s="117"/>
      <c r="AA21" s="117"/>
      <c r="AB21" s="117"/>
      <c r="AC21" s="117"/>
      <c r="AD21" s="117"/>
      <c r="AE21" s="117"/>
      <c r="AF21" s="117"/>
      <c r="AG21" s="117"/>
      <c r="AH21" s="117"/>
      <c r="AI21" s="117"/>
      <c r="AJ21" s="117"/>
      <c r="AK21" s="117"/>
      <c r="AL21" s="117"/>
      <c r="AM21" s="117"/>
      <c r="AN21" s="117"/>
      <c r="AO21" s="117"/>
      <c r="AP21" s="117"/>
      <c r="AQ21" s="117"/>
      <c r="AR21" s="117"/>
      <c r="AS21" s="117"/>
      <c r="AT21" s="117"/>
      <c r="AU21" s="117">
        <v>0</v>
      </c>
      <c r="AV21" s="117"/>
      <c r="AW21" s="117"/>
      <c r="AX21" s="117"/>
      <c r="AY21" s="117"/>
      <c r="AZ21" s="117"/>
      <c r="BA21" s="117"/>
      <c r="BB21" s="117"/>
      <c r="BC21" s="117"/>
      <c r="BD21" s="117"/>
      <c r="BE21" s="117"/>
      <c r="BF21" s="117"/>
      <c r="BG21" s="160"/>
      <c r="BH21" s="160"/>
      <c r="BI21" s="160"/>
      <c r="BJ21" s="117"/>
      <c r="BK21" s="117"/>
      <c r="BL21" s="117"/>
      <c r="BM21" s="117"/>
      <c r="BN21" s="117"/>
      <c r="BO21" s="117"/>
      <c r="BP21" s="117"/>
    </row>
    <row r="22" spans="1:73" x14ac:dyDescent="0.25">
      <c r="AR22" s="138" t="s">
        <v>61</v>
      </c>
      <c r="AS22" s="138"/>
      <c r="AT22" s="138"/>
      <c r="AU22" s="139">
        <f>SUM(AU19:AW21)</f>
        <v>0</v>
      </c>
      <c r="AV22" s="139"/>
      <c r="AW22" s="139"/>
    </row>
    <row r="23" spans="1:73" x14ac:dyDescent="0.25">
      <c r="AR23" s="1"/>
      <c r="AS23" s="1"/>
      <c r="AT23" s="1"/>
      <c r="AU23" s="3"/>
      <c r="AV23" s="3"/>
      <c r="AW23" s="3"/>
    </row>
    <row r="24" spans="1:73" x14ac:dyDescent="0.25">
      <c r="A24" s="5" t="s">
        <v>62</v>
      </c>
      <c r="AR24" s="1"/>
      <c r="AS24" s="1"/>
      <c r="AT24" s="1"/>
      <c r="AU24" s="3"/>
      <c r="AV24" s="3"/>
      <c r="AW24" s="3"/>
    </row>
    <row r="25" spans="1:73" x14ac:dyDescent="0.25">
      <c r="AR25" s="1"/>
      <c r="AS25" s="1"/>
      <c r="AT25" s="1"/>
      <c r="AU25" s="3"/>
      <c r="AV25" s="3"/>
      <c r="AW25" s="3"/>
    </row>
    <row r="26" spans="1:73" s="5" customFormat="1" ht="15" customHeight="1" x14ac:dyDescent="0.25">
      <c r="A26" s="90" t="s">
        <v>63</v>
      </c>
      <c r="B26" s="91"/>
      <c r="C26" s="91"/>
      <c r="D26" s="91"/>
      <c r="E26" s="91"/>
      <c r="F26" s="91"/>
      <c r="G26" s="91"/>
      <c r="H26" s="91"/>
      <c r="I26" s="91"/>
      <c r="J26" s="91"/>
      <c r="K26" s="91"/>
      <c r="L26" s="91"/>
      <c r="M26" s="91"/>
      <c r="N26" s="91"/>
      <c r="O26" s="91"/>
      <c r="P26" s="91"/>
      <c r="Q26" s="91"/>
      <c r="R26" s="91"/>
      <c r="S26" s="91"/>
      <c r="T26" s="91"/>
      <c r="U26" s="91"/>
      <c r="V26" s="91"/>
      <c r="W26" s="91"/>
      <c r="X26" s="91"/>
      <c r="Y26" s="91"/>
      <c r="Z26" s="91"/>
      <c r="AA26" s="91"/>
      <c r="AB26" s="91"/>
      <c r="AC26" s="91"/>
      <c r="AD26" s="91"/>
      <c r="AE26" s="91"/>
      <c r="AF26" s="91"/>
      <c r="AG26" s="91"/>
      <c r="AH26" s="91"/>
      <c r="AI26" s="91"/>
      <c r="AJ26" s="91"/>
      <c r="AK26" s="91"/>
      <c r="AL26" s="91"/>
      <c r="AM26" s="91"/>
      <c r="AN26" s="91"/>
      <c r="AO26" s="91"/>
      <c r="AP26" s="91"/>
      <c r="AQ26" s="91"/>
      <c r="AR26" s="91"/>
      <c r="AS26" s="91"/>
      <c r="AT26" s="91"/>
      <c r="AU26" s="91"/>
      <c r="AV26" s="91"/>
      <c r="AW26" s="91"/>
      <c r="AX26" s="91"/>
      <c r="AY26" s="91"/>
      <c r="AZ26" s="91"/>
      <c r="BA26" s="91"/>
      <c r="BB26" s="91"/>
      <c r="BC26" s="91"/>
      <c r="BD26" s="91"/>
      <c r="BE26" s="91"/>
      <c r="BF26" s="91"/>
      <c r="BG26" s="91"/>
      <c r="BH26" s="91"/>
      <c r="BI26" s="91"/>
      <c r="BJ26" s="91"/>
      <c r="BK26" s="91"/>
      <c r="BL26" s="91"/>
      <c r="BM26" s="91"/>
      <c r="BN26" s="91"/>
      <c r="BO26" s="91"/>
      <c r="BP26" s="91"/>
    </row>
    <row r="27" spans="1:73" s="17" customFormat="1" ht="45" customHeight="1" x14ac:dyDescent="0.25">
      <c r="A27" s="93" t="s">
        <v>64</v>
      </c>
      <c r="B27" s="94"/>
      <c r="C27" s="94"/>
      <c r="D27" s="94"/>
      <c r="E27" s="94"/>
      <c r="F27" s="95"/>
      <c r="G27" s="92" t="s">
        <v>65</v>
      </c>
      <c r="H27" s="92"/>
      <c r="I27" s="92"/>
      <c r="J27" s="92" t="s">
        <v>66</v>
      </c>
      <c r="K27" s="92"/>
      <c r="L27" s="92"/>
      <c r="M27" s="93" t="s">
        <v>67</v>
      </c>
      <c r="N27" s="94"/>
      <c r="O27" s="94"/>
      <c r="P27" s="95"/>
      <c r="Q27" s="92" t="s">
        <v>68</v>
      </c>
      <c r="R27" s="92"/>
      <c r="S27" s="92"/>
      <c r="T27" s="125" t="s">
        <v>69</v>
      </c>
      <c r="U27" s="126"/>
      <c r="V27" s="126"/>
      <c r="W27" s="126"/>
      <c r="X27" s="127"/>
      <c r="Y27" s="125" t="s">
        <v>70</v>
      </c>
      <c r="Z27" s="126"/>
      <c r="AA27" s="126"/>
      <c r="AB27" s="126"/>
      <c r="AC27" s="127"/>
      <c r="AD27" s="125" t="s">
        <v>71</v>
      </c>
      <c r="AE27" s="126"/>
      <c r="AF27" s="126"/>
      <c r="AG27" s="126"/>
      <c r="AH27" s="127"/>
      <c r="AI27" s="130" t="s">
        <v>72</v>
      </c>
      <c r="AJ27" s="130"/>
      <c r="AK27" s="130"/>
      <c r="AL27" s="130"/>
      <c r="AM27" s="130"/>
      <c r="AN27" s="125" t="s">
        <v>73</v>
      </c>
      <c r="AO27" s="126"/>
      <c r="AP27" s="126"/>
      <c r="AQ27" s="126"/>
      <c r="AR27" s="127"/>
      <c r="AS27" s="131" t="s">
        <v>74</v>
      </c>
      <c r="AT27" s="148"/>
      <c r="AU27" s="132"/>
      <c r="AV27" s="133" t="s">
        <v>75</v>
      </c>
      <c r="AW27" s="133"/>
      <c r="AX27" s="133"/>
      <c r="AY27" s="125" t="s">
        <v>76</v>
      </c>
      <c r="AZ27" s="127"/>
      <c r="BA27" s="132" t="s">
        <v>47</v>
      </c>
      <c r="BB27" s="130"/>
      <c r="BC27" s="130"/>
      <c r="BD27" s="130" t="s">
        <v>48</v>
      </c>
      <c r="BE27" s="130"/>
      <c r="BF27" s="130"/>
      <c r="BG27" s="16" t="s">
        <v>77</v>
      </c>
      <c r="BH27" s="16" t="s">
        <v>78</v>
      </c>
      <c r="BI27" s="16" t="s">
        <v>79</v>
      </c>
      <c r="BJ27" s="131" t="s">
        <v>80</v>
      </c>
      <c r="BK27" s="132"/>
      <c r="BL27" s="96" t="s">
        <v>58</v>
      </c>
      <c r="BM27" s="96"/>
      <c r="BN27" s="96"/>
      <c r="BO27" s="92" t="s">
        <v>59</v>
      </c>
      <c r="BP27" s="92"/>
      <c r="BQ27" s="92"/>
      <c r="BR27" s="92"/>
      <c r="BS27" s="92"/>
      <c r="BT27" s="92"/>
      <c r="BU27" s="92"/>
    </row>
    <row r="28" spans="1:73" ht="15.75" x14ac:dyDescent="0.25">
      <c r="A28" s="108"/>
      <c r="B28" s="109"/>
      <c r="C28" s="109"/>
      <c r="D28" s="109"/>
      <c r="E28" s="109"/>
      <c r="F28" s="110"/>
      <c r="G28" s="100" t="s">
        <v>40</v>
      </c>
      <c r="H28" s="101"/>
      <c r="I28" s="102"/>
      <c r="J28" s="100" t="s">
        <v>40</v>
      </c>
      <c r="K28" s="101"/>
      <c r="L28" s="102"/>
      <c r="M28" s="108"/>
      <c r="N28" s="109"/>
      <c r="O28" s="109"/>
      <c r="P28" s="110"/>
      <c r="Q28" s="108"/>
      <c r="R28" s="109"/>
      <c r="S28" s="110"/>
      <c r="T28" s="108"/>
      <c r="U28" s="109"/>
      <c r="V28" s="109"/>
      <c r="W28" s="109"/>
      <c r="X28" s="110"/>
      <c r="Y28" s="100" t="s">
        <v>81</v>
      </c>
      <c r="Z28" s="101"/>
      <c r="AA28" s="101"/>
      <c r="AB28" s="101"/>
      <c r="AC28" s="102"/>
      <c r="AD28" s="100" t="s">
        <v>81</v>
      </c>
      <c r="AE28" s="101"/>
      <c r="AF28" s="101"/>
      <c r="AG28" s="101"/>
      <c r="AH28" s="102"/>
      <c r="AI28" s="117"/>
      <c r="AJ28" s="117"/>
      <c r="AK28" s="117"/>
      <c r="AL28" s="117"/>
      <c r="AM28" s="117"/>
      <c r="AN28" s="87"/>
      <c r="AO28" s="88"/>
      <c r="AP28" s="88"/>
      <c r="AQ28" s="88"/>
      <c r="AR28" s="89"/>
      <c r="AS28" s="87"/>
      <c r="AT28" s="88"/>
      <c r="AU28" s="88"/>
      <c r="AV28" s="87"/>
      <c r="AW28" s="88"/>
      <c r="AX28" s="89"/>
      <c r="AY28" s="87"/>
      <c r="AZ28" s="89"/>
      <c r="BA28" s="134">
        <v>44927</v>
      </c>
      <c r="BB28" s="88"/>
      <c r="BC28" s="89"/>
      <c r="BD28" s="134">
        <v>45366</v>
      </c>
      <c r="BE28" s="88"/>
      <c r="BF28" s="89"/>
      <c r="BG28" s="22">
        <f>DATEDIF(BA28,BD28,"Y")</f>
        <v>1</v>
      </c>
      <c r="BH28" s="22">
        <f>DATEDIF(BA28,BD28,"YM")</f>
        <v>2</v>
      </c>
      <c r="BI28" s="22">
        <f>DATEDIF(BA28,BD28,"MD")</f>
        <v>14</v>
      </c>
      <c r="BJ28" s="87"/>
      <c r="BK28" s="89"/>
      <c r="BL28" s="118" t="str">
        <f>+IF(BH32&gt;=24,"SI CUMPLE","NO CUMPLE")</f>
        <v>SI CUMPLE</v>
      </c>
      <c r="BM28" s="119"/>
      <c r="BN28" s="120"/>
      <c r="BO28" s="117"/>
      <c r="BP28" s="117"/>
      <c r="BQ28" s="117"/>
      <c r="BR28" s="117"/>
      <c r="BS28" s="117"/>
      <c r="BT28" s="117"/>
      <c r="BU28" s="117"/>
    </row>
    <row r="29" spans="1:73" x14ac:dyDescent="0.25">
      <c r="A29" s="111"/>
      <c r="B29" s="112"/>
      <c r="C29" s="112"/>
      <c r="D29" s="112"/>
      <c r="E29" s="112"/>
      <c r="F29" s="113"/>
      <c r="G29" s="103"/>
      <c r="H29" s="86"/>
      <c r="I29" s="104"/>
      <c r="J29" s="103"/>
      <c r="K29" s="86"/>
      <c r="L29" s="104"/>
      <c r="M29" s="111"/>
      <c r="N29" s="112"/>
      <c r="O29" s="112"/>
      <c r="P29" s="113"/>
      <c r="Q29" s="111"/>
      <c r="R29" s="112"/>
      <c r="S29" s="113"/>
      <c r="T29" s="111"/>
      <c r="U29" s="112"/>
      <c r="V29" s="112"/>
      <c r="W29" s="112"/>
      <c r="X29" s="113"/>
      <c r="Y29" s="103"/>
      <c r="Z29" s="86"/>
      <c r="AA29" s="86"/>
      <c r="AB29" s="86"/>
      <c r="AC29" s="104"/>
      <c r="AD29" s="103"/>
      <c r="AE29" s="86"/>
      <c r="AF29" s="86"/>
      <c r="AG29" s="86"/>
      <c r="AH29" s="104"/>
      <c r="AI29" s="117"/>
      <c r="AJ29" s="117"/>
      <c r="AK29" s="117"/>
      <c r="AL29" s="117"/>
      <c r="AM29" s="117"/>
      <c r="AN29" s="87"/>
      <c r="AO29" s="88"/>
      <c r="AP29" s="88"/>
      <c r="AQ29" s="88"/>
      <c r="AR29" s="89"/>
      <c r="AS29" s="87"/>
      <c r="AT29" s="88"/>
      <c r="AU29" s="88"/>
      <c r="AV29" s="87"/>
      <c r="AW29" s="88"/>
      <c r="AX29" s="89"/>
      <c r="AY29" s="87"/>
      <c r="AZ29" s="89"/>
      <c r="BA29" s="87"/>
      <c r="BB29" s="88"/>
      <c r="BC29" s="89"/>
      <c r="BD29" s="87"/>
      <c r="BE29" s="88"/>
      <c r="BF29" s="89"/>
      <c r="BG29" s="21"/>
      <c r="BH29" s="21"/>
      <c r="BI29" s="21"/>
      <c r="BJ29" s="87"/>
      <c r="BK29" s="89"/>
      <c r="BL29" s="121"/>
      <c r="BM29" s="122"/>
      <c r="BN29" s="123"/>
      <c r="BO29" s="117"/>
      <c r="BP29" s="117"/>
      <c r="BQ29" s="117"/>
      <c r="BR29" s="117"/>
      <c r="BS29" s="117"/>
      <c r="BT29" s="117"/>
      <c r="BU29" s="117"/>
    </row>
    <row r="30" spans="1:73" x14ac:dyDescent="0.25">
      <c r="A30" s="111"/>
      <c r="B30" s="112"/>
      <c r="C30" s="112"/>
      <c r="D30" s="112"/>
      <c r="E30" s="112"/>
      <c r="F30" s="113"/>
      <c r="G30" s="103"/>
      <c r="H30" s="86"/>
      <c r="I30" s="104"/>
      <c r="J30" s="103"/>
      <c r="K30" s="86"/>
      <c r="L30" s="104"/>
      <c r="M30" s="111"/>
      <c r="N30" s="112"/>
      <c r="O30" s="112"/>
      <c r="P30" s="113"/>
      <c r="Q30" s="111"/>
      <c r="R30" s="112"/>
      <c r="S30" s="113"/>
      <c r="T30" s="111"/>
      <c r="U30" s="112"/>
      <c r="V30" s="112"/>
      <c r="W30" s="112"/>
      <c r="X30" s="113"/>
      <c r="Y30" s="103"/>
      <c r="Z30" s="86"/>
      <c r="AA30" s="86"/>
      <c r="AB30" s="86"/>
      <c r="AC30" s="104"/>
      <c r="AD30" s="103"/>
      <c r="AE30" s="86"/>
      <c r="AF30" s="86"/>
      <c r="AG30" s="86"/>
      <c r="AH30" s="104"/>
      <c r="AI30" s="117"/>
      <c r="AJ30" s="117"/>
      <c r="AK30" s="117"/>
      <c r="AL30" s="117"/>
      <c r="AM30" s="117"/>
      <c r="AN30" s="87"/>
      <c r="AO30" s="88"/>
      <c r="AP30" s="88"/>
      <c r="AQ30" s="88"/>
      <c r="AR30" s="89"/>
      <c r="AS30" s="87"/>
      <c r="AT30" s="88"/>
      <c r="AU30" s="88"/>
      <c r="AV30" s="87"/>
      <c r="AW30" s="88"/>
      <c r="AX30" s="89"/>
      <c r="AY30" s="87"/>
      <c r="AZ30" s="89"/>
      <c r="BA30" s="87"/>
      <c r="BB30" s="88"/>
      <c r="BC30" s="89"/>
      <c r="BD30" s="87"/>
      <c r="BE30" s="88"/>
      <c r="BF30" s="89"/>
      <c r="BG30" s="21"/>
      <c r="BH30" s="21"/>
      <c r="BI30" s="21"/>
      <c r="BJ30" s="87"/>
      <c r="BK30" s="89"/>
      <c r="BL30" s="121"/>
      <c r="BM30" s="122"/>
      <c r="BN30" s="123"/>
      <c r="BO30" s="117"/>
      <c r="BP30" s="117"/>
      <c r="BQ30" s="117"/>
      <c r="BR30" s="117"/>
      <c r="BS30" s="117"/>
      <c r="BT30" s="117"/>
      <c r="BU30" s="117"/>
    </row>
    <row r="31" spans="1:73" x14ac:dyDescent="0.25">
      <c r="A31" s="114"/>
      <c r="B31" s="115"/>
      <c r="C31" s="115"/>
      <c r="D31" s="115"/>
      <c r="E31" s="115"/>
      <c r="F31" s="116"/>
      <c r="G31" s="105"/>
      <c r="H31" s="106"/>
      <c r="I31" s="107"/>
      <c r="J31" s="105"/>
      <c r="K31" s="106"/>
      <c r="L31" s="107"/>
      <c r="M31" s="114"/>
      <c r="N31" s="115"/>
      <c r="O31" s="115"/>
      <c r="P31" s="116"/>
      <c r="Q31" s="114"/>
      <c r="R31" s="115"/>
      <c r="S31" s="116"/>
      <c r="T31" s="114"/>
      <c r="U31" s="115"/>
      <c r="V31" s="115"/>
      <c r="W31" s="115"/>
      <c r="X31" s="116"/>
      <c r="Y31" s="105"/>
      <c r="Z31" s="106"/>
      <c r="AA31" s="106"/>
      <c r="AB31" s="106"/>
      <c r="AC31" s="107"/>
      <c r="AD31" s="105"/>
      <c r="AE31" s="106"/>
      <c r="AF31" s="106"/>
      <c r="AG31" s="106"/>
      <c r="AH31" s="107"/>
      <c r="AI31" s="117"/>
      <c r="AJ31" s="117"/>
      <c r="AK31" s="117"/>
      <c r="AL31" s="117"/>
      <c r="AM31" s="117"/>
      <c r="AN31" s="87"/>
      <c r="AO31" s="88"/>
      <c r="AP31" s="88"/>
      <c r="AQ31" s="88"/>
      <c r="AR31" s="89"/>
      <c r="AS31" s="87"/>
      <c r="AT31" s="88"/>
      <c r="AU31" s="88"/>
      <c r="AV31" s="87"/>
      <c r="AW31" s="88"/>
      <c r="AX31" s="89"/>
      <c r="AY31" s="87"/>
      <c r="AZ31" s="89"/>
      <c r="BA31" s="87"/>
      <c r="BB31" s="88"/>
      <c r="BC31" s="89"/>
      <c r="BD31" s="87"/>
      <c r="BE31" s="88"/>
      <c r="BF31" s="89"/>
      <c r="BG31" s="21"/>
      <c r="BH31" s="21"/>
      <c r="BI31" s="21"/>
      <c r="BJ31" s="87"/>
      <c r="BK31" s="89"/>
      <c r="BL31" s="121"/>
      <c r="BM31" s="122"/>
      <c r="BN31" s="124"/>
      <c r="BO31" s="117"/>
      <c r="BP31" s="117"/>
      <c r="BQ31" s="117"/>
      <c r="BR31" s="117"/>
      <c r="BS31" s="117"/>
      <c r="BT31" s="117"/>
      <c r="BU31" s="117"/>
    </row>
    <row r="32" spans="1:73" x14ac:dyDescent="0.25">
      <c r="Q32" s="112"/>
      <c r="R32" s="112"/>
      <c r="S32" s="112"/>
      <c r="T32" s="112"/>
      <c r="U32" s="112"/>
      <c r="V32" s="112"/>
      <c r="BE32" s="109" t="s">
        <v>82</v>
      </c>
      <c r="BF32" s="109"/>
      <c r="BG32" s="109"/>
      <c r="BH32" s="87">
        <v>24</v>
      </c>
      <c r="BI32" s="89"/>
    </row>
    <row r="34" spans="1:70" x14ac:dyDescent="0.25">
      <c r="A34" s="5" t="s">
        <v>83</v>
      </c>
    </row>
    <row r="36" spans="1:70" s="5" customFormat="1" ht="15" customHeight="1" x14ac:dyDescent="0.25">
      <c r="A36" s="99" t="s">
        <v>84</v>
      </c>
      <c r="B36" s="99"/>
      <c r="C36" s="99"/>
      <c r="D36" s="99"/>
      <c r="E36" s="99"/>
      <c r="F36" s="99"/>
      <c r="G36" s="99"/>
      <c r="H36" s="99"/>
      <c r="I36" s="99"/>
      <c r="J36" s="99"/>
      <c r="K36" s="99"/>
      <c r="L36" s="99"/>
      <c r="M36" s="99"/>
      <c r="N36" s="99"/>
      <c r="O36" s="99"/>
      <c r="P36" s="99"/>
      <c r="Q36" s="99"/>
      <c r="R36" s="99"/>
      <c r="S36" s="99"/>
      <c r="T36" s="99"/>
      <c r="U36" s="99"/>
      <c r="V36" s="99"/>
      <c r="W36" s="99"/>
      <c r="X36" s="99"/>
      <c r="Y36" s="99"/>
      <c r="Z36" s="99"/>
      <c r="AA36" s="99"/>
      <c r="AB36" s="99"/>
      <c r="AC36" s="99"/>
      <c r="AD36" s="99"/>
      <c r="AE36" s="99"/>
      <c r="AF36" s="99"/>
      <c r="AG36" s="99"/>
      <c r="AH36" s="99"/>
      <c r="AI36" s="99"/>
      <c r="AJ36" s="99"/>
      <c r="AK36" s="99"/>
      <c r="AL36" s="99"/>
      <c r="AM36" s="99"/>
      <c r="AN36" s="99"/>
      <c r="AO36" s="23"/>
      <c r="AP36" s="23"/>
      <c r="AQ36" s="23"/>
      <c r="AR36" s="23"/>
      <c r="AS36" s="23"/>
      <c r="AT36" s="23"/>
      <c r="AU36" s="23"/>
      <c r="AV36" s="23"/>
      <c r="AW36" s="23"/>
      <c r="AX36" s="23"/>
      <c r="AY36" s="23"/>
      <c r="AZ36" s="23"/>
      <c r="BA36" s="23"/>
      <c r="BB36" s="23"/>
      <c r="BC36" s="23"/>
      <c r="BD36" s="23"/>
      <c r="BE36" s="23"/>
      <c r="BF36" s="23"/>
      <c r="BG36" s="23"/>
      <c r="BH36" s="23"/>
      <c r="BI36" s="23"/>
      <c r="BJ36" s="23"/>
      <c r="BK36" s="23"/>
      <c r="BL36" s="23"/>
      <c r="BM36" s="23"/>
      <c r="BN36" s="23"/>
      <c r="BO36" s="23"/>
      <c r="BP36" s="23"/>
    </row>
    <row r="37" spans="1:70" s="5" customFormat="1" ht="28.5" customHeight="1" x14ac:dyDescent="0.25">
      <c r="A37" s="92" t="s">
        <v>19</v>
      </c>
      <c r="B37" s="92"/>
      <c r="C37" s="92"/>
      <c r="D37" s="92"/>
      <c r="E37" s="92"/>
      <c r="F37" s="92"/>
      <c r="G37" s="92" t="s">
        <v>85</v>
      </c>
      <c r="H37" s="92"/>
      <c r="I37" s="92"/>
      <c r="J37" s="92"/>
      <c r="K37" s="92"/>
      <c r="L37" s="92"/>
      <c r="M37" s="92" t="s">
        <v>86</v>
      </c>
      <c r="N37" s="92"/>
      <c r="O37" s="92"/>
      <c r="P37" s="92"/>
      <c r="Q37" s="92" t="s">
        <v>87</v>
      </c>
      <c r="R37" s="92"/>
      <c r="S37" s="92"/>
      <c r="T37" s="92"/>
      <c r="U37" s="92" t="s">
        <v>88</v>
      </c>
      <c r="V37" s="92"/>
      <c r="W37" s="92"/>
      <c r="X37" s="92"/>
      <c r="Y37" s="92" t="s">
        <v>89</v>
      </c>
      <c r="Z37" s="92"/>
      <c r="AA37" s="92"/>
      <c r="AB37" s="92" t="s">
        <v>90</v>
      </c>
      <c r="AC37" s="92"/>
      <c r="AD37" s="92"/>
      <c r="AE37" s="96" t="s">
        <v>58</v>
      </c>
      <c r="AF37" s="96"/>
      <c r="AG37" s="96"/>
      <c r="AH37" s="96" t="s">
        <v>59</v>
      </c>
      <c r="AI37" s="96"/>
      <c r="AJ37" s="96"/>
      <c r="AK37" s="96"/>
      <c r="AL37" s="96"/>
      <c r="AM37" s="96"/>
      <c r="AN37" s="96"/>
      <c r="AO37" s="19"/>
      <c r="AP37" s="20"/>
      <c r="AQ37" s="20"/>
      <c r="AR37" s="20"/>
      <c r="AS37" s="20"/>
      <c r="AT37" s="20"/>
      <c r="AU37" s="20"/>
      <c r="AV37" s="20"/>
      <c r="AW37" s="19"/>
      <c r="AX37" s="19"/>
      <c r="AY37" s="19"/>
      <c r="AZ37" s="19"/>
      <c r="BA37" s="19"/>
      <c r="BB37" s="19"/>
      <c r="BC37" s="19"/>
      <c r="BD37" s="19"/>
      <c r="BE37" s="19"/>
      <c r="BF37" s="77"/>
      <c r="BG37" s="77"/>
      <c r="BH37" s="77"/>
      <c r="BI37" s="77"/>
      <c r="BJ37" s="77"/>
      <c r="BK37" s="77"/>
      <c r="BL37" s="77"/>
      <c r="BM37" s="77"/>
      <c r="BN37" s="77"/>
      <c r="BO37" s="77"/>
      <c r="BP37" s="77"/>
      <c r="BQ37" s="77"/>
      <c r="BR37" s="77"/>
    </row>
    <row r="38" spans="1:70" x14ac:dyDescent="0.25">
      <c r="A38" s="117" t="s">
        <v>91</v>
      </c>
      <c r="B38" s="117"/>
      <c r="C38" s="117"/>
      <c r="D38" s="117"/>
      <c r="E38" s="117"/>
      <c r="F38" s="117"/>
      <c r="G38" s="117"/>
      <c r="H38" s="117"/>
      <c r="I38" s="117"/>
      <c r="J38" s="117"/>
      <c r="K38" s="117"/>
      <c r="L38" s="117"/>
      <c r="M38" s="117"/>
      <c r="N38" s="117"/>
      <c r="O38" s="117"/>
      <c r="P38" s="117"/>
      <c r="Q38" s="117"/>
      <c r="R38" s="117"/>
      <c r="S38" s="117"/>
      <c r="T38" s="117"/>
      <c r="U38" s="117"/>
      <c r="V38" s="117"/>
      <c r="W38" s="117"/>
      <c r="X38" s="117"/>
      <c r="Y38" s="87" t="s">
        <v>81</v>
      </c>
      <c r="Z38" s="88"/>
      <c r="AA38" s="89"/>
      <c r="AB38" s="87" t="s">
        <v>81</v>
      </c>
      <c r="AC38" s="88"/>
      <c r="AD38" s="89"/>
      <c r="AE38" s="254" t="str">
        <f>+IF(AB38="SI","SI CUMPLE","NO CUMPLE")</f>
        <v>SI CUMPLE</v>
      </c>
      <c r="AF38" s="254"/>
      <c r="AG38" s="254"/>
      <c r="AH38" s="87"/>
      <c r="AI38" s="88"/>
      <c r="AJ38" s="88"/>
      <c r="AK38" s="88"/>
      <c r="AL38" s="88"/>
      <c r="AM38" s="88"/>
      <c r="AN38" s="89"/>
    </row>
    <row r="41" spans="1:70" x14ac:dyDescent="0.25">
      <c r="A41" s="5" t="s">
        <v>92</v>
      </c>
    </row>
    <row r="43" spans="1:70" s="5" customFormat="1" ht="15" customHeight="1" x14ac:dyDescent="0.25">
      <c r="A43" s="90" t="s">
        <v>93</v>
      </c>
      <c r="B43" s="91"/>
      <c r="C43" s="91"/>
      <c r="D43" s="91"/>
      <c r="E43" s="91"/>
      <c r="F43" s="91"/>
      <c r="G43" s="91"/>
      <c r="H43" s="91"/>
      <c r="I43" s="91"/>
      <c r="J43" s="91"/>
      <c r="K43" s="91"/>
      <c r="L43" s="91"/>
      <c r="M43" s="91"/>
      <c r="N43" s="91"/>
      <c r="O43" s="91"/>
      <c r="P43" s="91"/>
      <c r="Q43" s="91"/>
      <c r="R43" s="91"/>
      <c r="S43" s="91"/>
      <c r="T43" s="91"/>
      <c r="U43" s="91"/>
      <c r="V43" s="91"/>
      <c r="W43" s="91"/>
      <c r="X43" s="91"/>
      <c r="Y43" s="91"/>
      <c r="Z43" s="91"/>
      <c r="AA43" s="91"/>
      <c r="AB43" s="91"/>
      <c r="AC43" s="23"/>
      <c r="AD43" s="23"/>
      <c r="AE43" s="23"/>
      <c r="AF43" s="23"/>
      <c r="AG43" s="23"/>
      <c r="AH43" s="23"/>
      <c r="AI43" s="23"/>
      <c r="AJ43" s="23"/>
      <c r="AK43" s="23"/>
      <c r="AL43" s="23"/>
    </row>
    <row r="44" spans="1:70" ht="29.25" customHeight="1" x14ac:dyDescent="0.25">
      <c r="A44" s="92" t="s">
        <v>94</v>
      </c>
      <c r="B44" s="92"/>
      <c r="C44" s="92"/>
      <c r="D44" s="92"/>
      <c r="E44" s="92"/>
      <c r="F44" s="92"/>
      <c r="G44" s="93" t="s">
        <v>90</v>
      </c>
      <c r="H44" s="94"/>
      <c r="I44" s="95"/>
      <c r="J44" s="96" t="s">
        <v>58</v>
      </c>
      <c r="K44" s="96"/>
      <c r="L44" s="97"/>
      <c r="M44" s="92" t="s">
        <v>59</v>
      </c>
      <c r="N44" s="92"/>
      <c r="O44" s="92"/>
      <c r="P44" s="92"/>
      <c r="Q44" s="92"/>
      <c r="R44" s="92"/>
      <c r="S44" s="92"/>
      <c r="T44" s="92"/>
      <c r="U44" s="92"/>
      <c r="V44" s="92"/>
      <c r="W44" s="92"/>
      <c r="X44" s="92"/>
      <c r="Y44" s="92"/>
      <c r="Z44" s="92"/>
      <c r="AA44" s="92"/>
      <c r="AB44" s="92"/>
      <c r="AC44" s="98"/>
      <c r="AD44" s="98"/>
      <c r="AE44" s="98"/>
      <c r="AF44" s="98"/>
      <c r="AG44" s="98"/>
      <c r="AH44" s="98"/>
      <c r="AI44" s="98"/>
      <c r="AJ44" s="98"/>
      <c r="AK44" s="98"/>
      <c r="AL44" s="98"/>
    </row>
    <row r="45" spans="1:70" s="2" customFormat="1" ht="72.75" customHeight="1" x14ac:dyDescent="0.25">
      <c r="A45" s="79" t="s">
        <v>95</v>
      </c>
      <c r="B45" s="79"/>
      <c r="C45" s="79"/>
      <c r="D45" s="79"/>
      <c r="E45" s="79"/>
      <c r="F45" s="79"/>
      <c r="G45" s="78" t="s">
        <v>81</v>
      </c>
      <c r="H45" s="78"/>
      <c r="I45" s="78"/>
      <c r="J45" s="84" t="str">
        <f>+IF(G45="SI","SI CUMPLE","NO CUMPLE")</f>
        <v>SI CUMPLE</v>
      </c>
      <c r="K45" s="84"/>
      <c r="L45" s="84"/>
      <c r="M45" s="85" t="s">
        <v>96</v>
      </c>
      <c r="N45" s="85"/>
      <c r="O45" s="85"/>
      <c r="P45" s="85"/>
      <c r="Q45" s="85"/>
      <c r="R45" s="85"/>
      <c r="S45" s="85"/>
      <c r="T45" s="85"/>
      <c r="U45" s="85"/>
      <c r="V45" s="85"/>
      <c r="W45" s="85"/>
      <c r="X45" s="85"/>
      <c r="Y45" s="85"/>
      <c r="Z45" s="85"/>
      <c r="AA45" s="85"/>
      <c r="AB45" s="85"/>
      <c r="AC45" s="86"/>
      <c r="AD45" s="86"/>
      <c r="AE45" s="86"/>
      <c r="AF45" s="86"/>
      <c r="AG45" s="86"/>
      <c r="AH45" s="86"/>
      <c r="AI45" s="86"/>
      <c r="AJ45" s="86"/>
      <c r="AK45" s="86"/>
      <c r="AL45" s="86"/>
    </row>
  </sheetData>
  <mergeCells count="181">
    <mergeCell ref="A10:F10"/>
    <mergeCell ref="G10:T10"/>
    <mergeCell ref="A11:F11"/>
    <mergeCell ref="G11:T11"/>
    <mergeCell ref="A12:F12"/>
    <mergeCell ref="G12:T12"/>
    <mergeCell ref="A2:B2"/>
    <mergeCell ref="C2:Z2"/>
    <mergeCell ref="A3:B3"/>
    <mergeCell ref="A5:B5"/>
    <mergeCell ref="A9:F9"/>
    <mergeCell ref="G9:T9"/>
    <mergeCell ref="A13:F13"/>
    <mergeCell ref="G13:T13"/>
    <mergeCell ref="A17:BP17"/>
    <mergeCell ref="A18:C18"/>
    <mergeCell ref="D18:F18"/>
    <mergeCell ref="G18:P18"/>
    <mergeCell ref="Q18:S18"/>
    <mergeCell ref="T18:V18"/>
    <mergeCell ref="W18:AH18"/>
    <mergeCell ref="AI18:AK18"/>
    <mergeCell ref="BD18:BF18"/>
    <mergeCell ref="BG18:BI18"/>
    <mergeCell ref="BJ18:BP18"/>
    <mergeCell ref="AR18:AT18"/>
    <mergeCell ref="AU18:AW18"/>
    <mergeCell ref="AX18:AZ18"/>
    <mergeCell ref="BA18:BC18"/>
    <mergeCell ref="A19:C19"/>
    <mergeCell ref="D19:F19"/>
    <mergeCell ref="G19:P19"/>
    <mergeCell ref="Q19:S19"/>
    <mergeCell ref="T19:V19"/>
    <mergeCell ref="W19:AH19"/>
    <mergeCell ref="AI19:AK19"/>
    <mergeCell ref="AL18:AN18"/>
    <mergeCell ref="AO18:AQ18"/>
    <mergeCell ref="BD19:BF19"/>
    <mergeCell ref="BG19:BI21"/>
    <mergeCell ref="BJ19:BP19"/>
    <mergeCell ref="A20:C20"/>
    <mergeCell ref="D20:F20"/>
    <mergeCell ref="G20:P20"/>
    <mergeCell ref="Q20:S20"/>
    <mergeCell ref="T20:V20"/>
    <mergeCell ref="W20:AH20"/>
    <mergeCell ref="AI20:AK20"/>
    <mergeCell ref="AL19:AN19"/>
    <mergeCell ref="AO19:AQ19"/>
    <mergeCell ref="AR19:AT19"/>
    <mergeCell ref="AU19:AW19"/>
    <mergeCell ref="AX19:AZ19"/>
    <mergeCell ref="BA19:BC19"/>
    <mergeCell ref="BD20:BF20"/>
    <mergeCell ref="BJ20:BP20"/>
    <mergeCell ref="A21:C21"/>
    <mergeCell ref="D21:F21"/>
    <mergeCell ref="G21:P21"/>
    <mergeCell ref="Q21:S21"/>
    <mergeCell ref="T21:V21"/>
    <mergeCell ref="W21:AH21"/>
    <mergeCell ref="AI21:AK21"/>
    <mergeCell ref="AL21:AN21"/>
    <mergeCell ref="AL20:AN20"/>
    <mergeCell ref="AO20:AQ20"/>
    <mergeCell ref="AR20:AT20"/>
    <mergeCell ref="AU20:AW20"/>
    <mergeCell ref="AX20:AZ20"/>
    <mergeCell ref="BA20:BC20"/>
    <mergeCell ref="BJ21:BP21"/>
    <mergeCell ref="AO21:AQ21"/>
    <mergeCell ref="AR21:AT21"/>
    <mergeCell ref="AU21:AW21"/>
    <mergeCell ref="AX21:AZ21"/>
    <mergeCell ref="BA21:BC21"/>
    <mergeCell ref="BD21:BF21"/>
    <mergeCell ref="AR22:AT22"/>
    <mergeCell ref="AU22:AW22"/>
    <mergeCell ref="A26:BP26"/>
    <mergeCell ref="A27:F27"/>
    <mergeCell ref="G27:I27"/>
    <mergeCell ref="J27:L27"/>
    <mergeCell ref="M27:P27"/>
    <mergeCell ref="Q27:S27"/>
    <mergeCell ref="T27:X27"/>
    <mergeCell ref="BJ27:BK27"/>
    <mergeCell ref="BL27:BN27"/>
    <mergeCell ref="BO27:BU27"/>
    <mergeCell ref="Y27:AC27"/>
    <mergeCell ref="AD27:AH27"/>
    <mergeCell ref="AI27:AM27"/>
    <mergeCell ref="AN27:AR27"/>
    <mergeCell ref="AS27:AU27"/>
    <mergeCell ref="AV27:AX27"/>
    <mergeCell ref="A28:F31"/>
    <mergeCell ref="G28:I31"/>
    <mergeCell ref="J28:L31"/>
    <mergeCell ref="M28:P31"/>
    <mergeCell ref="Q28:S31"/>
    <mergeCell ref="T28:X31"/>
    <mergeCell ref="AY27:AZ27"/>
    <mergeCell ref="BA27:BC27"/>
    <mergeCell ref="BD27:BF27"/>
    <mergeCell ref="AY28:AZ28"/>
    <mergeCell ref="BA28:BC28"/>
    <mergeCell ref="BD28:BF28"/>
    <mergeCell ref="BJ28:BK28"/>
    <mergeCell ref="BL28:BN31"/>
    <mergeCell ref="BO28:BU28"/>
    <mergeCell ref="AY29:AZ29"/>
    <mergeCell ref="BA29:BC29"/>
    <mergeCell ref="BD29:BF29"/>
    <mergeCell ref="BJ29:BK29"/>
    <mergeCell ref="BO29:BU29"/>
    <mergeCell ref="AI30:AM30"/>
    <mergeCell ref="AN30:AR30"/>
    <mergeCell ref="AS30:AU30"/>
    <mergeCell ref="AV30:AX30"/>
    <mergeCell ref="AY30:AZ30"/>
    <mergeCell ref="BA30:BC30"/>
    <mergeCell ref="BD30:BF30"/>
    <mergeCell ref="BJ30:BK30"/>
    <mergeCell ref="BO30:BU30"/>
    <mergeCell ref="AI29:AM29"/>
    <mergeCell ref="AN29:AR29"/>
    <mergeCell ref="AS29:AU29"/>
    <mergeCell ref="AV29:AX29"/>
    <mergeCell ref="BD31:BF31"/>
    <mergeCell ref="BJ31:BK31"/>
    <mergeCell ref="BO31:BU31"/>
    <mergeCell ref="Q32:S32"/>
    <mergeCell ref="T32:V32"/>
    <mergeCell ref="BE32:BG32"/>
    <mergeCell ref="BH32:BI32"/>
    <mergeCell ref="AI31:AM31"/>
    <mergeCell ref="AN31:AR31"/>
    <mergeCell ref="AS31:AU31"/>
    <mergeCell ref="AV31:AX31"/>
    <mergeCell ref="AY31:AZ31"/>
    <mergeCell ref="BA31:BC31"/>
    <mergeCell ref="Y28:AC31"/>
    <mergeCell ref="AD28:AH31"/>
    <mergeCell ref="AI28:AM28"/>
    <mergeCell ref="AN28:AR28"/>
    <mergeCell ref="AS28:AU28"/>
    <mergeCell ref="AV28:AX28"/>
    <mergeCell ref="A36:AN36"/>
    <mergeCell ref="A37:F37"/>
    <mergeCell ref="G37:L37"/>
    <mergeCell ref="M37:P37"/>
    <mergeCell ref="Q37:T37"/>
    <mergeCell ref="U37:X37"/>
    <mergeCell ref="Y37:AA37"/>
    <mergeCell ref="AB37:AD37"/>
    <mergeCell ref="AE37:AG37"/>
    <mergeCell ref="AH37:AN37"/>
    <mergeCell ref="BF37:BH37"/>
    <mergeCell ref="BI37:BR37"/>
    <mergeCell ref="A38:F38"/>
    <mergeCell ref="G38:L38"/>
    <mergeCell ref="M38:P38"/>
    <mergeCell ref="Q38:T38"/>
    <mergeCell ref="U38:X38"/>
    <mergeCell ref="Y38:AA38"/>
    <mergeCell ref="AB38:AD38"/>
    <mergeCell ref="AE38:AG38"/>
    <mergeCell ref="A45:F45"/>
    <mergeCell ref="G45:I45"/>
    <mergeCell ref="J45:L45"/>
    <mergeCell ref="M45:AB45"/>
    <mergeCell ref="AC45:AE45"/>
    <mergeCell ref="AF45:AL45"/>
    <mergeCell ref="AH38:AN38"/>
    <mergeCell ref="A43:AB43"/>
    <mergeCell ref="A44:F44"/>
    <mergeCell ref="G44:I44"/>
    <mergeCell ref="J44:L44"/>
    <mergeCell ref="M44:AB44"/>
    <mergeCell ref="AC44:AE44"/>
    <mergeCell ref="AF44:AL44"/>
  </mergeCells>
  <pageMargins left="0.7" right="0.7" top="0.75" bottom="0.75" header="0.3" footer="0.3"/>
  <extLst>
    <ext xmlns:x14="http://schemas.microsoft.com/office/spreadsheetml/2009/9/main" uri="{CCE6A557-97BC-4b89-ADB6-D9C93CAAB3DF}">
      <x14:dataValidations xmlns:xm="http://schemas.microsoft.com/office/excel/2006/main" count="5">
        <x14:dataValidation type="list" allowBlank="1" showInputMessage="1" showErrorMessage="1" xr:uid="{B3D69F09-7595-44BB-AA78-E741D4FBC39F}">
          <x14:formula1>
            <xm:f>'LISTA '!$G$1:$G$4</xm:f>
          </x14:formula1>
          <xm:sqref>G38:L38</xm:sqref>
        </x14:dataValidation>
        <x14:dataValidation type="list" allowBlank="1" showInputMessage="1" showErrorMessage="1" xr:uid="{D276EF40-CA30-4E5F-AC9C-30CF66EBCE30}">
          <x14:formula1>
            <xm:f>'LISTA '!$E$1:$E$2</xm:f>
          </x14:formula1>
          <xm:sqref>A38:F38</xm:sqref>
        </x14:dataValidation>
        <x14:dataValidation type="list" allowBlank="1" showInputMessage="1" showErrorMessage="1" xr:uid="{D84BEA60-B37C-47BE-A8FF-AA388F7F186C}">
          <x14:formula1>
            <xm:f>'LISTA '!$C$1:$C$2</xm:f>
          </x14:formula1>
          <xm:sqref>G28 J28 AL19:AN21 G12:G13 Y38:AD38 BA19:BF21 G45:I45 AD28:AH31 AN28:AS31 AY28:AZ31</xm:sqref>
        </x14:dataValidation>
        <x14:dataValidation type="list" allowBlank="1" showInputMessage="1" showErrorMessage="1" xr:uid="{3AC6DC90-6974-4B5B-9B9C-6DBA6845D3B9}">
          <x14:formula1>
            <xm:f>'LISTA '!$C$1:$C$3</xm:f>
          </x14:formula1>
          <xm:sqref>AO19:AQ21 Y28:AC31 AV28:AV31</xm:sqref>
        </x14:dataValidation>
        <x14:dataValidation type="list" allowBlank="1" showInputMessage="1" showErrorMessage="1" xr:uid="{ECC7E501-3B84-4FBB-A178-4C40BFFD7A02}">
          <x14:formula1>
            <xm:f>'LISTA '!$A$1:$A$2</xm:f>
          </x14:formula1>
          <xm:sqref>AI19:AK21</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19</vt:i4>
      </vt:variant>
    </vt:vector>
  </HeadingPairs>
  <TitlesOfParts>
    <vt:vector size="19" baseType="lpstr">
      <vt:lpstr>CONSOLIDADO HABILITADOS </vt:lpstr>
      <vt:lpstr>GRUPO 2</vt:lpstr>
      <vt:lpstr>1. CICCE</vt:lpstr>
      <vt:lpstr>2. COOPERATIVA</vt:lpstr>
      <vt:lpstr>3. CONSORCIO BI</vt:lpstr>
      <vt:lpstr>4. UMERANI</vt:lpstr>
      <vt:lpstr>5. CIDOR</vt:lpstr>
      <vt:lpstr>6. UT POLCOLAN</vt:lpstr>
      <vt:lpstr>7. EAN</vt:lpstr>
      <vt:lpstr>8. CHICAMOCHA</vt:lpstr>
      <vt:lpstr>9. POLITECNICO</vt:lpstr>
      <vt:lpstr>10. SANTIAGO CALI</vt:lpstr>
      <vt:lpstr>11. ESUMER</vt:lpstr>
      <vt:lpstr>13. COMPENSAR</vt:lpstr>
      <vt:lpstr>14. CUN</vt:lpstr>
      <vt:lpstr>15. UT PIC 2024</vt:lpstr>
      <vt:lpstr>16. SOCOLDES</vt:lpstr>
      <vt:lpstr>LISTA </vt:lpstr>
      <vt:lpstr>ORIGINAL </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Nelson Alejandro Bojaca Barreto</dc:creator>
  <cp:keywords/>
  <dc:description/>
  <cp:lastModifiedBy>Nelson Alejandro Bojaca Barreto</cp:lastModifiedBy>
  <cp:revision/>
  <cp:lastPrinted>2024-08-21T20:27:26Z</cp:lastPrinted>
  <dcterms:created xsi:type="dcterms:W3CDTF">2024-08-15T21:35:01Z</dcterms:created>
  <dcterms:modified xsi:type="dcterms:W3CDTF">2024-08-21T20:56:39Z</dcterms:modified>
  <cp:category/>
  <cp:contentStatus/>
</cp:coreProperties>
</file>