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D:\DESARROLLO RURAL Y MEDIO AMBIENTE\VIVERES\"/>
    </mc:Choice>
  </mc:AlternateContent>
  <xr:revisionPtr revIDLastSave="0" documentId="8_{3CBED3C9-E62A-4C78-8BA2-A2104AFAD12B}" xr6:coauthVersionLast="47" xr6:coauthVersionMax="47" xr10:uidLastSave="{00000000-0000-0000-0000-000000000000}"/>
  <bookViews>
    <workbookView xWindow="-108" yWindow="-108" windowWidth="23256" windowHeight="12456" xr2:uid="{5A0645B5-872F-46FC-80CD-9C1B6EEE92F8}"/>
  </bookViews>
  <sheets>
    <sheet name="Matriz 1 - Riesgos" sheetId="1" r:id="rId1"/>
    <sheet name="Inputs" sheetId="2" state="hidden" r:id="rId2"/>
  </sheets>
  <definedNames>
    <definedName name="_xlnm._FilterDatabase" localSheetId="0" hidden="1">'Matriz 1 - Riesgos'!$A$3:$X$3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2" i="1" l="1"/>
  <c r="Q12" i="1" s="1"/>
  <c r="J12" i="1"/>
  <c r="K12" i="1" s="1"/>
  <c r="J8" i="1"/>
  <c r="K8" i="1" s="1"/>
  <c r="P8" i="1"/>
  <c r="Q8" i="1" s="1"/>
  <c r="J9" i="1"/>
  <c r="K9" i="1" s="1"/>
  <c r="P9" i="1"/>
  <c r="Q9" i="1" s="1"/>
  <c r="J10" i="1"/>
  <c r="K10" i="1" s="1"/>
  <c r="P10" i="1"/>
  <c r="Q10" i="1" s="1"/>
  <c r="J11" i="1"/>
  <c r="K11" i="1" s="1"/>
  <c r="P11" i="1"/>
  <c r="Q11" i="1" s="1"/>
  <c r="J7" i="1" l="1"/>
  <c r="K7" i="1" s="1"/>
  <c r="P7" i="1"/>
  <c r="Q7" i="1" s="1"/>
  <c r="P5" i="1"/>
  <c r="Q5" i="1" s="1"/>
  <c r="P6" i="1"/>
  <c r="Q6" i="1" s="1"/>
  <c r="P4" i="1"/>
  <c r="Q4" i="1" s="1"/>
  <c r="J6" i="1"/>
  <c r="K6" i="1" s="1"/>
  <c r="J5" i="1"/>
  <c r="K5" i="1" s="1"/>
  <c r="J4" i="1"/>
  <c r="K4" i="1" s="1"/>
</calcChain>
</file>

<file path=xl/sharedStrings.xml><?xml version="1.0" encoding="utf-8"?>
<sst xmlns="http://schemas.openxmlformats.org/spreadsheetml/2006/main" count="191" uniqueCount="109">
  <si>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</si>
  <si>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</si>
  <si>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</si>
  <si>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</si>
  <si>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</si>
  <si>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</si>
  <si>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</si>
  <si>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</si>
  <si>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</si>
  <si>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</si>
  <si>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</si>
  <si>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</si>
  <si>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</si>
  <si>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</si>
  <si>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</si>
  <si>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</si>
  <si>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</si>
  <si>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</si>
  <si>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</si>
  <si>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</si>
  <si>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</si>
  <si>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</si>
  <si>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</si>
  <si>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</si>
  <si>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</si>
  <si>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</si>
  <si>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</si>
  <si>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</si>
  <si>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t>
  </si>
  <si>
    <t>Sí</t>
  </si>
  <si>
    <t>Colombia Compra Eficiente</t>
  </si>
  <si>
    <t>En la etapa previa de planeación y estructuración.</t>
  </si>
  <si>
    <t>Conociendo las condiciones propias del sector, relación oferta/demanda, así como la atención de observaciones realizadas en las diferentes etapas del proceso de selección, cuya viabilidad técnica, jurídica y financiera sea pertinente.</t>
  </si>
  <si>
    <t xml:space="preserve">Permanente hasta la presentación de propuestas. </t>
  </si>
  <si>
    <t>Ejecución</t>
  </si>
  <si>
    <t>Proveedor</t>
  </si>
  <si>
    <t>Permanente</t>
  </si>
  <si>
    <t>Regulación</t>
  </si>
  <si>
    <t>Cambios tributarios y arancelarios aplicables a los bienes a suministrar.</t>
  </si>
  <si>
    <t xml:space="preserve">Variaciones en el valor de los bienes a suministrar producto de los cambios tributarios aplicables. </t>
  </si>
  <si>
    <t>No</t>
  </si>
  <si>
    <t>Etapa de planeación.</t>
  </si>
  <si>
    <t xml:space="preserve">Actualizaciones del catálogo de acuerdo como es establecido en la minuta. </t>
  </si>
  <si>
    <t>Según lineamientos de la minuta.</t>
  </si>
  <si>
    <t>Variaciones que superen el comportamiento histórico o "normal" de la TRM reportado o analizado por el Banco de la República.</t>
  </si>
  <si>
    <t>Colombia Compra Eficiente + Entidad Compradora + Proveedor</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</si>
  <si>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</si>
  <si>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</si>
  <si>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</si>
  <si>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</si>
  <si>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</si>
  <si>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</si>
  <si>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</si>
  <si>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</si>
  <si>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Suspensión temporal del Catálogo de la Tienda Virtual del Estado Colombiano</t>
  </si>
  <si>
    <t>Si</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</si>
  <si>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</si>
  <si>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Operacionales</t>
  </si>
  <si>
    <t>Retrasos en la entrega de los bienes a suministrar por causas atribuibles al Proveedor.</t>
  </si>
  <si>
    <t xml:space="preserve">Demoras en los tiempos de entrega de los bienes por parte del proveedor a la Entidad Compradora. </t>
  </si>
  <si>
    <t xml:space="preserve">Adecuada planeación por parte del Proveedor, contemplando aspectos como: destino de entrega, volúmenes, forma de transporte, por mencionar algunos. Con la finalidad de realizar la entrega en los tiempos establecidos en la Minuta. </t>
  </si>
  <si>
    <t>Terminación de la orden de compra</t>
  </si>
  <si>
    <t>Una vez colocada la órden de compra, y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</si>
  <si>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Retrasos o limitaciones para el recibo de los bienes suministrados por causas atribuibles a la Entidad Compradora.</t>
  </si>
  <si>
    <t xml:space="preserve">Demoras en la recepción de los bienes por parte de la Entidad compradora, y por tanto del pago correspondiente al Proveedor. </t>
  </si>
  <si>
    <t>Entidad Compradora</t>
  </si>
  <si>
    <t>Adecuada planeación y diligencia por parte de la Entidad Compradora, así como la coordinación con el Proveedor para realizar el recibo de los bienes, así como contar con el espacio o lugar en el cual serán entregados; sin que esto implique un retraso logístico para las partes y por ende el pago respectivo según los plazos establecidos.</t>
  </si>
  <si>
    <t>Entidad Compradora + Proveedor</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</si>
  <si>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</si>
  <si>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Retrasos en los pagos al Proveedor por problemas con la documentación soporte atribuible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</si>
  <si>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</si>
  <si>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con la revisión del Supervisor por parte de la entidad a la orden de compra. </t>
  </si>
  <si>
    <t xml:space="preserve">Solicitud por parte del Proveedor a la entidad de la totalidad de los formatos y documentos que sean necesarios para el trámite de la cuenta a través del Supervisor. Esto a su vez se establece como una obligación contractual en la Minuta del Acuerdo.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</si>
  <si>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</si>
  <si>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</si>
  <si>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</si>
  <si>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</si>
  <si>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Riesgo</t>
  </si>
  <si>
    <t>Valoración</t>
  </si>
  <si>
    <t>Planeación</t>
  </si>
  <si>
    <t>Bajo</t>
  </si>
  <si>
    <t>Sociales o Políticos</t>
  </si>
  <si>
    <t>Contratación</t>
  </si>
  <si>
    <t>Colombia Compra Eficiente + Proveedor</t>
  </si>
  <si>
    <t>Colombia Compra Eficiente + Entidad Compradora</t>
  </si>
  <si>
    <t>Regulatorios</t>
  </si>
  <si>
    <t>Naturaleza</t>
  </si>
  <si>
    <t>Medio</t>
  </si>
  <si>
    <t>Ambientales</t>
  </si>
  <si>
    <t>Alto</t>
  </si>
  <si>
    <t>Tecnológicos</t>
  </si>
  <si>
    <t>Extremo</t>
  </si>
  <si>
    <t>Entidad compradora</t>
  </si>
  <si>
    <t>En la adjudicación del contrato</t>
  </si>
  <si>
    <t>Estipulación contractual que permita revisar precios frente a modificaciones en tributos y aranceles aplicables. Así como la posibilidad de realizar actualizaciones de precios en la ejecución del contrato, según son detallados en la minuta.</t>
  </si>
  <si>
    <t>Terminación del contrato.</t>
  </si>
  <si>
    <t>Modificación de los precios de los bienes del contrato, aumento o disminución de los costos asociados al suministro de los bienes por parte del proveedor.</t>
  </si>
  <si>
    <t>Etapa de ejecución del contrato</t>
  </si>
  <si>
    <t>entidad compradora</t>
  </si>
  <si>
    <t xml:space="preserve"> Entidad Compradora + Proveedor</t>
  </si>
  <si>
    <t>Mala calidad el servicio</t>
  </si>
  <si>
    <t>No satisfacción de la necesidad</t>
  </si>
  <si>
    <t xml:space="preserve">Revisiones periodicas de intalaciones por parte de supervision </t>
  </si>
  <si>
    <t>proveedor</t>
  </si>
  <si>
    <t>Firma del contrato</t>
  </si>
  <si>
    <t>Terminación de contrato y pago total del mismo</t>
  </si>
  <si>
    <t>Terminación de contrato</t>
  </si>
  <si>
    <t>La Entidad Compradora deberá hacer la revision constante</t>
  </si>
  <si>
    <t>Durante la ejecución del contrato por parte del Supervisor de la entidad compradora.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</si>
</sst>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13">
    <xf numFmtId="0" fontId="0" fillId="0" borderId="0" xfId="0"/>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12"/>
  <sheetViews>
    <sheetView showGridLines="0" tabSelected="1" zoomScale="115" zoomScaleNormal="115" workbookViewId="0">
      <pane xSplit="1" ySplit="3" topLeftCell="G9" activePane="bottomRight" state="frozen"/>
      <selection pane="topRight" activeCell="B1" sqref="B1"/>
      <selection pane="bottomLeft" activeCell="A4" sqref="A4"/>
      <selection pane="bottomRight" activeCell="N14" sqref="N14"/>
    </sheetView>
  </sheetViews>
  <sheetFormatPr baseColWidth="10" defaultColWidth="11.44140625" defaultRowHeight="14.4" x14ac:dyDescent="0.3"/>
  <cols>
    <col min="1" max="1" width="3.6640625" customWidth="1"/>
    <col min="2" max="2" width="5.5546875" customWidth="1"/>
    <col min="3" max="3" width="4.33203125" customWidth="1"/>
    <col min="4" max="4" width="5.109375" customWidth="1"/>
    <col min="5" max="5" width="6.44140625" customWidth="1"/>
    <col min="6" max="6" width="25" customWidth="1"/>
    <col min="7" max="7" width="25.109375" customWidth="1"/>
    <col min="8" max="8" width="6.6640625" customWidth="1"/>
    <col min="9" max="9" width="5.33203125" customWidth="1"/>
    <col min="10" max="10" width="7.33203125" customWidth="1"/>
    <col min="11" max="11" width="6.44140625" customWidth="1"/>
    <col min="12" max="12" width="12.6640625" customWidth="1"/>
    <col min="13" max="13" width="42" customWidth="1"/>
    <col min="14" max="14" width="5.109375" customWidth="1"/>
    <col min="15" max="15" width="5.33203125" customWidth="1"/>
    <col min="16" max="16" width="7.6640625" customWidth="1"/>
    <col min="17" max="17" width="5.5546875" customWidth="1"/>
    <col min="18" max="18" width="9.33203125" customWidth="1"/>
    <col min="19" max="19" width="10.44140625" customWidth="1"/>
    <col min="20" max="20" width="13.5546875" customWidth="1"/>
    <col min="21" max="21" width="13.44140625" customWidth="1"/>
    <col min="22" max="22" width="27.88671875" customWidth="1"/>
    <col min="23" max="23" width="19.88671875" customWidth="1"/>
  </cols>
  <sheetData>
    <row r="1" spans="1:24" ht="22.5" customHeight="1" x14ac:dyDescent="0.3">
      <c r="A1" s="7" t="s">
        <v>0</v>
      </c>
      <c r="B1" s="8" t="s">
        <v>1</v>
      </c>
      <c r="C1" s="8" t="s">
        <v>2</v>
      </c>
      <c r="D1" s="8" t="s">
        <v>3</v>
      </c>
      <c r="E1" s="8" t="s">
        <v>4</v>
      </c>
      <c r="F1" s="7" t="s">
        <v>5</v>
      </c>
      <c r="G1" s="7" t="s">
        <v>6</v>
      </c>
      <c r="H1" s="8" t="s">
        <v>7</v>
      </c>
      <c r="I1" s="8" t="s">
        <v>8</v>
      </c>
      <c r="J1" s="8" t="s">
        <v>9</v>
      </c>
      <c r="K1" s="8" t="s">
        <v>10</v>
      </c>
      <c r="L1" s="6" t="s">
        <v>11</v>
      </c>
      <c r="M1" s="9" t="s">
        <v>12</v>
      </c>
      <c r="N1" s="12" t="s">
        <v>13</v>
      </c>
      <c r="O1" s="12"/>
      <c r="P1" s="12"/>
      <c r="Q1" s="12"/>
      <c r="R1" s="6" t="s">
        <v>14</v>
      </c>
      <c r="S1" s="6" t="s">
        <v>15</v>
      </c>
      <c r="T1" s="12" t="s">
        <v>16</v>
      </c>
      <c r="U1" s="12" t="s">
        <v>17</v>
      </c>
      <c r="V1" s="12" t="s">
        <v>18</v>
      </c>
      <c r="W1" s="12"/>
      <c r="X1" s="1"/>
    </row>
    <row r="2" spans="1:24" x14ac:dyDescent="0.3">
      <c r="A2" s="7"/>
      <c r="B2" s="8"/>
      <c r="C2" s="8"/>
      <c r="D2" s="8"/>
      <c r="E2" s="8"/>
      <c r="F2" s="7"/>
      <c r="G2" s="7"/>
      <c r="H2" s="8"/>
      <c r="I2" s="8"/>
      <c r="J2" s="8"/>
      <c r="K2" s="8"/>
      <c r="L2" s="6"/>
      <c r="M2" s="10"/>
      <c r="N2" s="6" t="s">
        <v>7</v>
      </c>
      <c r="O2" s="6" t="s">
        <v>8</v>
      </c>
      <c r="P2" s="6" t="s">
        <v>9</v>
      </c>
      <c r="Q2" s="6" t="s">
        <v>10</v>
      </c>
      <c r="R2" s="6"/>
      <c r="S2" s="6"/>
      <c r="T2" s="12"/>
      <c r="U2" s="12"/>
      <c r="V2" s="12" t="s">
        <v>19</v>
      </c>
      <c r="W2" s="12" t="s">
        <v>20</v>
      </c>
      <c r="X2" s="1"/>
    </row>
    <row r="3" spans="1:24" ht="36" customHeight="1" x14ac:dyDescent="0.3">
      <c r="A3" s="7"/>
      <c r="B3" s="8"/>
      <c r="C3" s="8"/>
      <c r="D3" s="8"/>
      <c r="E3" s="8"/>
      <c r="F3" s="7"/>
      <c r="G3" s="7"/>
      <c r="H3" s="8"/>
      <c r="I3" s="8"/>
      <c r="J3" s="8"/>
      <c r="K3" s="8"/>
      <c r="L3" s="6"/>
      <c r="M3" s="11"/>
      <c r="N3" s="6"/>
      <c r="O3" s="6"/>
      <c r="P3" s="6"/>
      <c r="Q3" s="6"/>
      <c r="R3" s="6"/>
      <c r="S3" s="6"/>
      <c r="T3" s="12"/>
      <c r="U3" s="12"/>
      <c r="V3" s="12"/>
      <c r="W3" s="12"/>
      <c r="X3" s="1"/>
    </row>
    <row r="4" spans="1:24" ht="95.25" customHeight="1" x14ac:dyDescent="0.3">
      <c r="A4" s="3">
        <v>1</v>
      </c>
      <c r="B4" s="4" t="s">
        <v>21</v>
      </c>
      <c r="C4" s="4" t="s">
        <v>22</v>
      </c>
      <c r="D4" s="4" t="s">
        <v>23</v>
      </c>
      <c r="E4" s="4" t="s">
        <v>24</v>
      </c>
      <c r="F4" s="5" t="s">
        <v>25</v>
      </c>
      <c r="G4" s="5" t="s">
        <v>26</v>
      </c>
      <c r="H4" s="4">
        <v>2</v>
      </c>
      <c r="I4" s="4">
        <v>3</v>
      </c>
      <c r="J4" s="4">
        <f>SUM(H4:I4)</f>
        <v>5</v>
      </c>
      <c r="K4" s="4" t="str">
        <f>VLOOKUP(J4,Inputs!$E$2:$F$12,2,FALSE)</f>
        <v>Medio</v>
      </c>
      <c r="L4" s="4" t="s">
        <v>27</v>
      </c>
      <c r="M4" s="5" t="s">
        <v>28</v>
      </c>
      <c r="N4" s="4">
        <v>2</v>
      </c>
      <c r="O4" s="4">
        <v>2</v>
      </c>
      <c r="P4" s="4">
        <f>SUM(N4:O4)</f>
        <v>4</v>
      </c>
      <c r="Q4" s="4" t="str">
        <f>VLOOKUP(P4,Inputs!$E$2:$F$12,2,FALSE)</f>
        <v>Bajo</v>
      </c>
      <c r="R4" s="4" t="s">
        <v>29</v>
      </c>
      <c r="S4" s="4" t="s">
        <v>92</v>
      </c>
      <c r="T4" s="3" t="s">
        <v>31</v>
      </c>
      <c r="U4" s="3" t="s">
        <v>93</v>
      </c>
      <c r="V4" s="5" t="s">
        <v>32</v>
      </c>
      <c r="W4" s="3" t="s">
        <v>33</v>
      </c>
      <c r="X4" s="1"/>
    </row>
    <row r="5" spans="1:24" ht="45" x14ac:dyDescent="0.3">
      <c r="A5" s="3">
        <v>2</v>
      </c>
      <c r="B5" s="4" t="s">
        <v>21</v>
      </c>
      <c r="C5" s="4" t="s">
        <v>22</v>
      </c>
      <c r="D5" s="4" t="s">
        <v>34</v>
      </c>
      <c r="E5" s="4" t="s">
        <v>37</v>
      </c>
      <c r="F5" s="5" t="s">
        <v>38</v>
      </c>
      <c r="G5" s="5" t="s">
        <v>39</v>
      </c>
      <c r="H5" s="4">
        <v>2</v>
      </c>
      <c r="I5" s="4">
        <v>2</v>
      </c>
      <c r="J5" s="4">
        <f t="shared" ref="J5:J6" si="0">SUM(H5:I5)</f>
        <v>4</v>
      </c>
      <c r="K5" s="4" t="str">
        <f>VLOOKUP(J5,Inputs!$E$2:$F$12,2,FALSE)</f>
        <v>Bajo</v>
      </c>
      <c r="L5" s="4" t="s">
        <v>35</v>
      </c>
      <c r="M5" s="5" t="s">
        <v>94</v>
      </c>
      <c r="N5" s="4">
        <v>2</v>
      </c>
      <c r="O5" s="4">
        <v>1</v>
      </c>
      <c r="P5" s="4">
        <f t="shared" ref="P5:P6" si="1">SUM(N5:O5)</f>
        <v>3</v>
      </c>
      <c r="Q5" s="4" t="str">
        <f>VLOOKUP(P5,Inputs!$E$2:$F$12,2,FALSE)</f>
        <v>Bajo</v>
      </c>
      <c r="R5" s="4" t="s">
        <v>40</v>
      </c>
      <c r="S5" s="4" t="s">
        <v>98</v>
      </c>
      <c r="T5" s="3" t="s">
        <v>41</v>
      </c>
      <c r="U5" s="3" t="s">
        <v>95</v>
      </c>
      <c r="V5" s="5" t="s">
        <v>42</v>
      </c>
      <c r="W5" s="3" t="s">
        <v>43</v>
      </c>
      <c r="X5" s="1"/>
    </row>
    <row r="6" spans="1:24" ht="122.4" x14ac:dyDescent="0.3">
      <c r="A6" s="3">
        <v>3</v>
      </c>
      <c r="B6" s="4" t="s">
        <v>21</v>
      </c>
      <c r="C6" s="4" t="s">
        <v>22</v>
      </c>
      <c r="D6" s="4" t="s">
        <v>34</v>
      </c>
      <c r="E6" s="4" t="s">
        <v>24</v>
      </c>
      <c r="F6" s="5" t="s">
        <v>44</v>
      </c>
      <c r="G6" s="5" t="s">
        <v>96</v>
      </c>
      <c r="H6" s="4">
        <v>2</v>
      </c>
      <c r="I6" s="4">
        <v>3</v>
      </c>
      <c r="J6" s="4">
        <f t="shared" si="0"/>
        <v>5</v>
      </c>
      <c r="K6" s="4" t="str">
        <f>VLOOKUP(J6,Inputs!$E$2:$F$12,2,FALSE)</f>
        <v>Medio</v>
      </c>
      <c r="L6" s="4" t="s">
        <v>99</v>
      </c>
      <c r="M6" s="5" t="s">
        <v>46</v>
      </c>
      <c r="N6" s="4">
        <v>2</v>
      </c>
      <c r="O6" s="4">
        <v>2</v>
      </c>
      <c r="P6" s="4">
        <f t="shared" si="1"/>
        <v>4</v>
      </c>
      <c r="Q6" s="4" t="str">
        <f>VLOOKUP(P6,Inputs!$E$2:$F$12,2,FALSE)</f>
        <v>Bajo</v>
      </c>
      <c r="R6" s="4" t="s">
        <v>40</v>
      </c>
      <c r="S6" s="4" t="s">
        <v>99</v>
      </c>
      <c r="T6" s="3" t="s">
        <v>41</v>
      </c>
      <c r="U6" s="3" t="s">
        <v>95</v>
      </c>
      <c r="V6" s="5" t="s">
        <v>47</v>
      </c>
      <c r="W6" s="3" t="s">
        <v>48</v>
      </c>
      <c r="X6" s="1"/>
    </row>
    <row r="7" spans="1:24" ht="122.4" x14ac:dyDescent="0.3">
      <c r="A7" s="3">
        <v>4</v>
      </c>
      <c r="B7" s="4" t="s">
        <v>49</v>
      </c>
      <c r="C7" s="4" t="s">
        <v>50</v>
      </c>
      <c r="D7" s="4" t="s">
        <v>34</v>
      </c>
      <c r="E7" s="4" t="s">
        <v>51</v>
      </c>
      <c r="F7" s="5" t="s">
        <v>52</v>
      </c>
      <c r="G7" s="5" t="s">
        <v>53</v>
      </c>
      <c r="H7" s="4">
        <v>3</v>
      </c>
      <c r="I7" s="4">
        <v>3</v>
      </c>
      <c r="J7" s="4">
        <f t="shared" ref="J7" si="2">SUM(H7:I7)</f>
        <v>6</v>
      </c>
      <c r="K7" s="4" t="str">
        <f>VLOOKUP(J7,Inputs!$E$2:$F$12,2,FALSE)</f>
        <v>Alto</v>
      </c>
      <c r="L7" s="4" t="s">
        <v>99</v>
      </c>
      <c r="M7" s="5" t="s">
        <v>54</v>
      </c>
      <c r="N7" s="4">
        <v>4</v>
      </c>
      <c r="O7" s="4">
        <v>2</v>
      </c>
      <c r="P7" s="4">
        <f t="shared" ref="P7" si="3">SUM(N7:O7)</f>
        <v>6</v>
      </c>
      <c r="Q7" s="4" t="str">
        <f>VLOOKUP(P7,Inputs!$E$2:$F$12,2,FALSE)</f>
        <v>Alto</v>
      </c>
      <c r="R7" s="4" t="s">
        <v>55</v>
      </c>
      <c r="S7" s="4" t="s">
        <v>99</v>
      </c>
      <c r="T7" s="3" t="s">
        <v>97</v>
      </c>
      <c r="U7" s="3" t="s">
        <v>95</v>
      </c>
      <c r="V7" s="5" t="s">
        <v>56</v>
      </c>
      <c r="W7" s="3" t="s">
        <v>36</v>
      </c>
      <c r="X7" s="1"/>
    </row>
    <row r="8" spans="1:24" ht="123.75" customHeight="1" x14ac:dyDescent="0.3">
      <c r="A8" s="3">
        <v>5</v>
      </c>
      <c r="B8" s="4" t="s">
        <v>21</v>
      </c>
      <c r="C8" s="4" t="s">
        <v>50</v>
      </c>
      <c r="D8" s="4" t="s">
        <v>34</v>
      </c>
      <c r="E8" s="4" t="s">
        <v>57</v>
      </c>
      <c r="F8" s="5" t="s">
        <v>58</v>
      </c>
      <c r="G8" s="5" t="s">
        <v>59</v>
      </c>
      <c r="H8" s="4">
        <v>3</v>
      </c>
      <c r="I8" s="4">
        <v>4</v>
      </c>
      <c r="J8" s="4">
        <f t="shared" ref="J8:J11" si="4">SUM(H8:I8)</f>
        <v>7</v>
      </c>
      <c r="K8" s="4" t="str">
        <f>VLOOKUP(J8,Inputs!$E$2:$F$12,2,FALSE)</f>
        <v>Alto</v>
      </c>
      <c r="L8" s="4" t="s">
        <v>35</v>
      </c>
      <c r="M8" s="5" t="s">
        <v>60</v>
      </c>
      <c r="N8" s="4">
        <v>2</v>
      </c>
      <c r="O8" s="4">
        <v>2</v>
      </c>
      <c r="P8" s="4">
        <f t="shared" ref="P8:P11" si="5">SUM(N8:O8)</f>
        <v>4</v>
      </c>
      <c r="Q8" s="4" t="str">
        <f>VLOOKUP(P8,Inputs!$E$2:$F$12,2,FALSE)</f>
        <v>Bajo</v>
      </c>
      <c r="R8" s="4" t="s">
        <v>55</v>
      </c>
      <c r="S8" s="4" t="s">
        <v>35</v>
      </c>
      <c r="T8" s="3" t="s">
        <v>104</v>
      </c>
      <c r="U8" s="3" t="s">
        <v>61</v>
      </c>
      <c r="V8" s="5" t="s">
        <v>62</v>
      </c>
      <c r="W8" s="3" t="s">
        <v>108</v>
      </c>
      <c r="X8" s="1"/>
    </row>
    <row r="9" spans="1:24" ht="106.5" customHeight="1" x14ac:dyDescent="0.3">
      <c r="A9" s="3">
        <v>6</v>
      </c>
      <c r="B9" s="4" t="s">
        <v>21</v>
      </c>
      <c r="C9" s="4" t="s">
        <v>50</v>
      </c>
      <c r="D9" s="4" t="s">
        <v>34</v>
      </c>
      <c r="E9" s="4" t="s">
        <v>57</v>
      </c>
      <c r="F9" s="5" t="s">
        <v>63</v>
      </c>
      <c r="G9" s="5" t="s">
        <v>64</v>
      </c>
      <c r="H9" s="4">
        <v>3</v>
      </c>
      <c r="I9" s="4">
        <v>4</v>
      </c>
      <c r="J9" s="4">
        <f t="shared" si="4"/>
        <v>7</v>
      </c>
      <c r="K9" s="4" t="str">
        <f>VLOOKUP(J9,Inputs!$E$2:$F$12,2,FALSE)</f>
        <v>Alto</v>
      </c>
      <c r="L9" s="4" t="s">
        <v>65</v>
      </c>
      <c r="M9" s="5" t="s">
        <v>66</v>
      </c>
      <c r="N9" s="4">
        <v>2</v>
      </c>
      <c r="O9" s="4">
        <v>2</v>
      </c>
      <c r="P9" s="4">
        <f t="shared" si="5"/>
        <v>4</v>
      </c>
      <c r="Q9" s="4" t="str">
        <f>VLOOKUP(P9,Inputs!$E$2:$F$12,2,FALSE)</f>
        <v>Bajo</v>
      </c>
      <c r="R9" s="4" t="s">
        <v>55</v>
      </c>
      <c r="S9" s="4" t="s">
        <v>67</v>
      </c>
      <c r="T9" s="3" t="s">
        <v>104</v>
      </c>
      <c r="U9" s="3" t="s">
        <v>106</v>
      </c>
      <c r="V9" s="5" t="s">
        <v>68</v>
      </c>
      <c r="W9" s="3" t="s">
        <v>108</v>
      </c>
      <c r="X9" s="1"/>
    </row>
    <row r="10" spans="1:24" ht="110.25" customHeight="1" x14ac:dyDescent="0.3">
      <c r="A10" s="3">
        <v>7</v>
      </c>
      <c r="B10" s="4" t="s">
        <v>49</v>
      </c>
      <c r="C10" s="4" t="s">
        <v>50</v>
      </c>
      <c r="D10" s="4" t="s">
        <v>34</v>
      </c>
      <c r="E10" s="4" t="s">
        <v>51</v>
      </c>
      <c r="F10" s="5" t="s">
        <v>69</v>
      </c>
      <c r="G10" s="5" t="s">
        <v>70</v>
      </c>
      <c r="H10" s="4">
        <v>2</v>
      </c>
      <c r="I10" s="4">
        <v>4</v>
      </c>
      <c r="J10" s="4">
        <f t="shared" si="4"/>
        <v>6</v>
      </c>
      <c r="K10" s="4" t="str">
        <f>VLOOKUP(J10,Inputs!$E$2:$F$12,2,FALSE)</f>
        <v>Alto</v>
      </c>
      <c r="L10" s="4" t="s">
        <v>35</v>
      </c>
      <c r="M10" s="5" t="s">
        <v>71</v>
      </c>
      <c r="N10" s="4">
        <v>1</v>
      </c>
      <c r="O10" s="4">
        <v>2</v>
      </c>
      <c r="P10" s="4">
        <f t="shared" si="5"/>
        <v>3</v>
      </c>
      <c r="Q10" s="4" t="str">
        <f>VLOOKUP(P10,Inputs!$E$2:$F$12,2,FALSE)</f>
        <v>Bajo</v>
      </c>
      <c r="R10" s="4" t="s">
        <v>55</v>
      </c>
      <c r="S10" s="4" t="s">
        <v>35</v>
      </c>
      <c r="T10" s="3" t="s">
        <v>104</v>
      </c>
      <c r="U10" s="3" t="s">
        <v>105</v>
      </c>
      <c r="V10" s="5" t="s">
        <v>72</v>
      </c>
      <c r="W10" s="3" t="s">
        <v>108</v>
      </c>
      <c r="X10" s="1"/>
    </row>
    <row r="11" spans="1:24" ht="90" customHeight="1" x14ac:dyDescent="0.3">
      <c r="A11" s="3">
        <v>8</v>
      </c>
      <c r="B11" s="4" t="s">
        <v>49</v>
      </c>
      <c r="C11" s="4" t="s">
        <v>50</v>
      </c>
      <c r="D11" s="4" t="s">
        <v>34</v>
      </c>
      <c r="E11" s="4" t="s">
        <v>51</v>
      </c>
      <c r="F11" s="5" t="s">
        <v>73</v>
      </c>
      <c r="G11" s="5" t="s">
        <v>74</v>
      </c>
      <c r="H11" s="4">
        <v>3</v>
      </c>
      <c r="I11" s="4">
        <v>4</v>
      </c>
      <c r="J11" s="4">
        <f t="shared" si="4"/>
        <v>7</v>
      </c>
      <c r="K11" s="4" t="str">
        <f>VLOOKUP(J11,Inputs!$E$2:$F$12,2,FALSE)</f>
        <v>Alto</v>
      </c>
      <c r="L11" s="4" t="s">
        <v>65</v>
      </c>
      <c r="M11" s="5" t="s">
        <v>75</v>
      </c>
      <c r="N11" s="4">
        <v>1</v>
      </c>
      <c r="O11" s="4">
        <v>2</v>
      </c>
      <c r="P11" s="4">
        <f t="shared" si="5"/>
        <v>3</v>
      </c>
      <c r="Q11" s="4" t="str">
        <f>VLOOKUP(P11,Inputs!$E$2:$F$12,2,FALSE)</f>
        <v>Bajo</v>
      </c>
      <c r="R11" s="4" t="s">
        <v>55</v>
      </c>
      <c r="S11" s="4" t="s">
        <v>67</v>
      </c>
      <c r="T11" s="3" t="s">
        <v>104</v>
      </c>
      <c r="U11" s="3" t="s">
        <v>105</v>
      </c>
      <c r="V11" s="5" t="s">
        <v>76</v>
      </c>
      <c r="W11" s="3" t="s">
        <v>108</v>
      </c>
      <c r="X11" s="1"/>
    </row>
    <row r="12" spans="1:24" ht="44.4" x14ac:dyDescent="0.3">
      <c r="A12" s="3">
        <v>9</v>
      </c>
      <c r="B12" s="4" t="s">
        <v>49</v>
      </c>
      <c r="C12" s="4" t="s">
        <v>50</v>
      </c>
      <c r="D12" s="4" t="s">
        <v>34</v>
      </c>
      <c r="E12" s="4" t="s">
        <v>51</v>
      </c>
      <c r="F12" s="5" t="s">
        <v>100</v>
      </c>
      <c r="G12" s="5" t="s">
        <v>101</v>
      </c>
      <c r="H12" s="4">
        <v>3</v>
      </c>
      <c r="I12" s="4">
        <v>4</v>
      </c>
      <c r="J12" s="4">
        <f t="shared" ref="J12" si="6">SUM(H12:I12)</f>
        <v>7</v>
      </c>
      <c r="K12" s="4" t="str">
        <f>VLOOKUP(J12,Inputs!$E$2:$F$12,2,FALSE)</f>
        <v>Alto</v>
      </c>
      <c r="L12" s="4" t="s">
        <v>103</v>
      </c>
      <c r="M12" s="5" t="s">
        <v>102</v>
      </c>
      <c r="N12" s="4">
        <v>1</v>
      </c>
      <c r="O12" s="4">
        <v>2</v>
      </c>
      <c r="P12" s="4">
        <f t="shared" ref="P12" si="7">SUM(N12:O12)</f>
        <v>3</v>
      </c>
      <c r="Q12" s="4" t="str">
        <f>VLOOKUP(P12,Inputs!$E$2:$F$12,2,FALSE)</f>
        <v>Bajo</v>
      </c>
      <c r="R12" s="4" t="s">
        <v>55</v>
      </c>
      <c r="S12" s="4" t="s">
        <v>35</v>
      </c>
      <c r="T12" s="3" t="s">
        <v>104</v>
      </c>
      <c r="U12" s="3" t="s">
        <v>105</v>
      </c>
      <c r="V12" s="5" t="s">
        <v>107</v>
      </c>
      <c r="W12" s="3" t="s">
        <v>108</v>
      </c>
    </row>
  </sheetData>
  <autoFilter ref="A3:X3" xr:uid="{DB0AB363-8061-4B3D-93AF-68E45DFD6D78}"/>
  <mergeCells count="25">
    <mergeCell ref="M1:M3"/>
    <mergeCell ref="V2:V3"/>
    <mergeCell ref="W2:W3"/>
    <mergeCell ref="V1:W1"/>
    <mergeCell ref="N2:N3"/>
    <mergeCell ref="O2:O3"/>
    <mergeCell ref="P2:P3"/>
    <mergeCell ref="Q2:Q3"/>
    <mergeCell ref="N1:Q1"/>
    <mergeCell ref="R1:R3"/>
    <mergeCell ref="S1:S3"/>
    <mergeCell ref="T1:T3"/>
    <mergeCell ref="U1:U3"/>
    <mergeCell ref="L1:L3"/>
    <mergeCell ref="A1:A3"/>
    <mergeCell ref="B1:B3"/>
    <mergeCell ref="C1:C3"/>
    <mergeCell ref="D1:D3"/>
    <mergeCell ref="E1:E3"/>
    <mergeCell ref="F1:F3"/>
    <mergeCell ref="G1:G3"/>
    <mergeCell ref="H1:H3"/>
    <mergeCell ref="I1:I3"/>
    <mergeCell ref="J1:J3"/>
    <mergeCell ref="K1:K3"/>
  </mergeCells>
  <dataValidations count="1">
    <dataValidation type="whole" allowBlank="1" showInputMessage="1" showErrorMessage="1" sqref="H4:I12"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B4:B12</xm:sqref>
        </x14:dataValidation>
        <x14:dataValidation type="list" allowBlank="1" showInputMessage="1" showErrorMessage="1" xr:uid="{95EE6C98-F7AC-486D-B740-DB28DBE19C72}">
          <x14:formula1>
            <xm:f>Inputs!$B$2:$B$3</xm:f>
          </x14:formula1>
          <xm:sqref>C4:C12</xm:sqref>
        </x14:dataValidation>
        <x14:dataValidation type="list" allowBlank="1" showInputMessage="1" showErrorMessage="1" xr:uid="{9477A186-4711-46B8-B6AD-F4EC6EF4AD44}">
          <x14:formula1>
            <xm:f>Inputs!$C$2:$C$5</xm:f>
          </x14:formula1>
          <xm:sqref>D4:D12</xm:sqref>
        </x14:dataValidation>
        <x14:dataValidation type="list" allowBlank="1" showInputMessage="1" showErrorMessage="1" xr:uid="{1787F152-6795-4BDA-9DA9-DED08C54302B}">
          <x14:formula1>
            <xm:f>Inputs!$D$2:$D$9</xm:f>
          </x14:formula1>
          <xm:sqref>E4:E12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4140625" defaultRowHeight="14.4" x14ac:dyDescent="0.3"/>
  <cols>
    <col min="8" max="8" width="55.88671875" customWidth="1"/>
  </cols>
  <sheetData>
    <row r="1" spans="1:8" x14ac:dyDescent="0.3">
      <c r="A1" s="2" t="s">
        <v>1</v>
      </c>
      <c r="B1" s="2" t="s">
        <v>2</v>
      </c>
      <c r="C1" s="2" t="s">
        <v>3</v>
      </c>
      <c r="D1" s="2" t="s">
        <v>4</v>
      </c>
      <c r="E1" s="2" t="s">
        <v>77</v>
      </c>
      <c r="F1" s="2" t="s">
        <v>78</v>
      </c>
      <c r="G1">
        <v>1</v>
      </c>
      <c r="H1" t="s">
        <v>30</v>
      </c>
    </row>
    <row r="2" spans="1:8" x14ac:dyDescent="0.3">
      <c r="A2" t="s">
        <v>21</v>
      </c>
      <c r="B2" t="s">
        <v>50</v>
      </c>
      <c r="C2" t="s">
        <v>79</v>
      </c>
      <c r="D2" t="s">
        <v>24</v>
      </c>
      <c r="E2">
        <v>0</v>
      </c>
      <c r="F2" t="s">
        <v>80</v>
      </c>
      <c r="G2">
        <v>2</v>
      </c>
      <c r="H2" t="s">
        <v>35</v>
      </c>
    </row>
    <row r="3" spans="1:8" x14ac:dyDescent="0.3">
      <c r="A3" t="s">
        <v>49</v>
      </c>
      <c r="B3" t="s">
        <v>22</v>
      </c>
      <c r="C3" t="s">
        <v>23</v>
      </c>
      <c r="D3" t="s">
        <v>81</v>
      </c>
      <c r="E3">
        <v>1</v>
      </c>
      <c r="F3" t="s">
        <v>80</v>
      </c>
      <c r="G3">
        <v>3</v>
      </c>
      <c r="H3" t="s">
        <v>65</v>
      </c>
    </row>
    <row r="4" spans="1:8" x14ac:dyDescent="0.3">
      <c r="C4" t="s">
        <v>82</v>
      </c>
      <c r="D4" t="s">
        <v>57</v>
      </c>
      <c r="E4">
        <v>2</v>
      </c>
      <c r="F4" t="s">
        <v>80</v>
      </c>
      <c r="G4">
        <v>4</v>
      </c>
      <c r="H4" t="s">
        <v>83</v>
      </c>
    </row>
    <row r="5" spans="1:8" x14ac:dyDescent="0.3">
      <c r="C5" t="s">
        <v>34</v>
      </c>
      <c r="D5" t="s">
        <v>51</v>
      </c>
      <c r="E5">
        <v>3</v>
      </c>
      <c r="F5" t="s">
        <v>80</v>
      </c>
      <c r="G5">
        <v>5</v>
      </c>
      <c r="H5" t="s">
        <v>84</v>
      </c>
    </row>
    <row r="6" spans="1:8" x14ac:dyDescent="0.3">
      <c r="D6" t="s">
        <v>85</v>
      </c>
      <c r="E6">
        <v>4</v>
      </c>
      <c r="F6" t="s">
        <v>80</v>
      </c>
      <c r="H6" t="s">
        <v>67</v>
      </c>
    </row>
    <row r="7" spans="1:8" x14ac:dyDescent="0.3">
      <c r="D7" t="s">
        <v>86</v>
      </c>
      <c r="E7">
        <v>5</v>
      </c>
      <c r="F7" t="s">
        <v>87</v>
      </c>
      <c r="H7" t="s">
        <v>45</v>
      </c>
    </row>
    <row r="8" spans="1:8" x14ac:dyDescent="0.3">
      <c r="D8" t="s">
        <v>88</v>
      </c>
      <c r="E8">
        <v>6</v>
      </c>
      <c r="F8" t="s">
        <v>89</v>
      </c>
    </row>
    <row r="9" spans="1:8" x14ac:dyDescent="0.3">
      <c r="D9" t="s">
        <v>90</v>
      </c>
      <c r="E9">
        <v>7</v>
      </c>
      <c r="F9" t="s">
        <v>89</v>
      </c>
    </row>
    <row r="10" spans="1:8" x14ac:dyDescent="0.3">
      <c r="E10">
        <v>8</v>
      </c>
      <c r="F10" t="s">
        <v>91</v>
      </c>
    </row>
    <row r="11" spans="1:8" x14ac:dyDescent="0.3">
      <c r="E11">
        <v>9</v>
      </c>
      <c r="F11" t="s">
        <v>91</v>
      </c>
    </row>
    <row r="12" spans="1:8" x14ac:dyDescent="0.3">
      <c r="E12">
        <v>10</v>
      </c>
      <c r="F12" t="s">
        <v>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0801A8-E9E1-468F-91A0-CB1BB026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ABCCE2B-5398-44F3-8417-D16CC83B0B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Laura Santamaria</cp:lastModifiedBy>
  <cp:revision/>
  <dcterms:created xsi:type="dcterms:W3CDTF">2020-08-08T21:11:53Z</dcterms:created>
  <dcterms:modified xsi:type="dcterms:W3CDTF">2024-03-21T14:31:54Z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