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danie\Downloads\patrimonio\Anexo\"/>
    </mc:Choice>
  </mc:AlternateContent>
  <xr:revisionPtr revIDLastSave="0" documentId="13_ncr:1_{DB0D87A2-C9F5-4B73-9784-9215388ABF4E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O" sheetId="1" r:id="rId1"/>
  </sheets>
  <definedNames>
    <definedName name="_GoBack" localSheetId="0">PO!#REF!</definedName>
    <definedName name="_xlnm.Print_Area" localSheetId="0">PO!$A$1:$I$2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8" i="1" l="1"/>
  <c r="I36" i="1"/>
  <c r="I35" i="1"/>
  <c r="I34" i="1"/>
  <c r="I40" i="1" s="1"/>
  <c r="I28" i="1"/>
  <c r="I27" i="1"/>
  <c r="I26" i="1"/>
  <c r="I25" i="1"/>
  <c r="I24" i="1"/>
  <c r="I23" i="1"/>
  <c r="I29" i="1" s="1"/>
  <c r="I22" i="1"/>
  <c r="I21" i="1"/>
  <c r="I20" i="1"/>
  <c r="I19" i="1"/>
  <c r="I18" i="1"/>
  <c r="I16" i="1"/>
  <c r="I15" i="1"/>
  <c r="I14" i="1"/>
  <c r="I13" i="1"/>
  <c r="I12" i="1"/>
  <c r="I9" i="1"/>
  <c r="I10" i="1" s="1"/>
  <c r="I8" i="1"/>
  <c r="I7" i="1"/>
  <c r="I6" i="1"/>
  <c r="I5" i="1"/>
  <c r="I41" i="1" l="1"/>
</calcChain>
</file>

<file path=xl/sharedStrings.xml><?xml version="1.0" encoding="utf-8"?>
<sst xmlns="http://schemas.openxmlformats.org/spreadsheetml/2006/main" count="78" uniqueCount="47">
  <si>
    <t>ITEM</t>
  </si>
  <si>
    <t>UNSPSC</t>
  </si>
  <si>
    <t>ARTÍCULO</t>
  </si>
  <si>
    <t>UNIDAD</t>
  </si>
  <si>
    <t>CANTIDAD</t>
  </si>
  <si>
    <t>VALOR UNITARIO</t>
  </si>
  <si>
    <t>VALOR TOTAL</t>
  </si>
  <si>
    <t>TOTAL</t>
  </si>
  <si>
    <t>FECHA DE ELABORACIÓN</t>
  </si>
  <si>
    <t>FIRMA PROPONENTE</t>
  </si>
  <si>
    <t>Global</t>
  </si>
  <si>
    <t>Unidad</t>
  </si>
  <si>
    <r>
      <t xml:space="preserve">PROPUESTA ECONÓMICA
</t>
    </r>
    <r>
      <rPr>
        <b/>
        <u/>
        <sz val="18"/>
        <color rgb="FFFF0000"/>
        <rFont val="Century Gothic"/>
        <family val="2"/>
      </rPr>
      <t>CMC-SG-064-2024</t>
    </r>
  </si>
  <si>
    <t>ALIMENTACIÓN</t>
  </si>
  <si>
    <r>
      <t>16/09/2024 - 5:30 a.m. Parque Principal Epifanio Mejía. Refrigerio</t>
    </r>
    <r>
      <rPr>
        <sz val="11"/>
        <color theme="1"/>
        <rFont val="Calibri"/>
        <family val="2"/>
        <scheme val="minor"/>
      </rPr>
      <t xml:space="preserve"> (Arepa con pollo desmechado, jugo en cajita y fruta) ida a la reserva del Montañerito</t>
    </r>
  </si>
  <si>
    <r>
      <rPr>
        <sz val="11"/>
        <color theme="1"/>
        <rFont val="Calibri"/>
        <family val="2"/>
        <scheme val="minor"/>
      </rPr>
      <t xml:space="preserve">22/09/2024  - 5:00 a.m. Casa de la Cultura. Refrigerio (Arepa con pollo desmechado, jugo en cajita y fruta) alimentación para salida a la Reserva Los Magnolios. </t>
    </r>
  </si>
  <si>
    <r>
      <t>25/09/2024 - 5:00 a.m. Parque Principal Epifanio Mejía. Refrigerio</t>
    </r>
    <r>
      <rPr>
        <sz val="11"/>
        <color theme="1"/>
        <rFont val="Calibri"/>
        <family val="2"/>
        <scheme val="minor"/>
      </rPr>
      <t xml:space="preserve"> (Arepa con pollo desmechado, jugo en cajita y fruta) ida a la reserva del Montañerito</t>
    </r>
  </si>
  <si>
    <r>
      <rPr>
        <sz val="11"/>
        <color theme="1"/>
        <rFont val="Calibri"/>
        <family val="2"/>
        <scheme val="minor"/>
      </rPr>
      <t>28/09/2024 - 4:30 p.m. Casa de la Cultura. Refrigerio(Arepa con pollo desmechado, jugo en cajita y fruta) alimentación para salida a Reserva Santa Juana</t>
    </r>
  </si>
  <si>
    <t xml:space="preserve">05/10/2024 - 5:30 a.m. Casa de la Cultura. Refrigerio (Arepa con pollo desmechada, jugo de cajita y fruta) alimentación para la Salida hacia la Quebrada Santa Bárbara. </t>
  </si>
  <si>
    <t>SUBTOTAL</t>
  </si>
  <si>
    <t>TRANSPORTE</t>
  </si>
  <si>
    <r>
      <rPr>
        <sz val="11"/>
        <color theme="1"/>
        <rFont val="Calibri"/>
        <family val="2"/>
        <scheme val="minor"/>
      </rPr>
      <t xml:space="preserve"> 16/09/2024 6:00 a.m. Parque Principal - Transporte particular ida y vuelta a la Reserva del Montañerito Paisa (vía Yarumal - San José de la Montaña) Sector Llanos de Cuivá.</t>
    </r>
  </si>
  <si>
    <r>
      <rPr>
        <sz val="11"/>
        <color theme="1"/>
        <rFont val="Calibri"/>
        <family val="2"/>
        <scheme val="minor"/>
      </rPr>
      <t xml:space="preserve">22/09/2024 5:30 a.m. Parque principal - Transporte particular ida y vuelta a la Reserva Los Magnolios (vía Yarumal-Cedeño) </t>
    </r>
  </si>
  <si>
    <t xml:space="preserve"> 25/09/2024 6:00 a.m. Parque Principal - Transporte particular ida y vuelta a la Reserva del Montañerito Paisa (vía Yarumal - San José de la Montaña) Sector Llanos de Cuivá.</t>
  </si>
  <si>
    <t xml:space="preserve">05/10/2024 5:30 a.m. Parque Principal - Transporte particular ida y vuelta a la Cascada Santa Bárbara, Vereda Corcovado. </t>
  </si>
  <si>
    <t>MATERIALES</t>
  </si>
  <si>
    <t xml:space="preserve">16/09/2024 9:00 a.m. Casa de la Cultura - Postales 10x15 - 4 x 4 Tintas. (Color 2 lados) </t>
  </si>
  <si>
    <t xml:space="preserve">16/09/2024 9:00 a.m. Casa de la Cultura - Bono en papelería para organista </t>
  </si>
  <si>
    <r>
      <t>18/09/2024 11:00 a</t>
    </r>
    <r>
      <rPr>
        <sz val="11"/>
        <color theme="1"/>
        <rFont val="Calibri"/>
        <family val="2"/>
        <scheme val="minor"/>
      </rPr>
      <t xml:space="preserve">.m. Casa de la Cultura- Impresión a láser en opalina de los diplomas de la Galería Horizontes </t>
    </r>
  </si>
  <si>
    <t xml:space="preserve">18/09/2024 12:00 p.m. Casa de la cultura - Plotter para la Galería Horizontes </t>
  </si>
  <si>
    <t xml:space="preserve">18/09/2024 12:00 p.m. Casa de la Cultura - Agujas punta Roma delgadas </t>
  </si>
  <si>
    <t xml:space="preserve">18/09/2024 12:00 p.m. Casa de la Cultura - Hilo Coral grueso negro </t>
  </si>
  <si>
    <r>
      <t>18/09/2024 12:00 p.m. Casa de la Cultura - Hilo</t>
    </r>
    <r>
      <rPr>
        <sz val="11"/>
        <color theme="1"/>
        <rFont val="Calibri"/>
        <family val="2"/>
        <scheme val="minor"/>
      </rPr>
      <t xml:space="preserve"> Coral grueso rojo</t>
    </r>
  </si>
  <si>
    <r>
      <t>18/09/2024 12:00 p.m. Casa de la Cultura - Hilo</t>
    </r>
    <r>
      <rPr>
        <sz val="11"/>
        <color theme="1"/>
        <rFont val="Calibri"/>
        <family val="2"/>
        <scheme val="minor"/>
      </rPr>
      <t xml:space="preserve"> Coral grueso amarillo </t>
    </r>
  </si>
  <si>
    <r>
      <t xml:space="preserve">18/09/2024 12:00 p.m. Casa de la Cultura - Hilo </t>
    </r>
    <r>
      <rPr>
        <sz val="11"/>
        <color theme="1"/>
        <rFont val="Calibri"/>
        <family val="2"/>
        <scheme val="minor"/>
      </rPr>
      <t xml:space="preserve">Coral grueso verde </t>
    </r>
  </si>
  <si>
    <t xml:space="preserve">20/09/2022 11:00 a.m. Casa de la Cultura - Visores de plástico 24x36 mm </t>
  </si>
  <si>
    <t xml:space="preserve">16/09/2022 11:00 a.m. Casa de la Cultura - Impresión hojas de acetatos de negativos Foto Dolly </t>
  </si>
  <si>
    <t>PRESENTACIONES</t>
  </si>
  <si>
    <t xml:space="preserve">18/09/2024 12:00 p.m. Casa de la Cultura - Apoyo económico para guía formativo con enfoque en patrimonios materiales e inmuebles del municipio de Yarumal. </t>
  </si>
  <si>
    <t xml:space="preserve">18/09/2024 8:00 a.m. Casa de la Cultura - Apoyo económico para guía en ornitologia </t>
  </si>
  <si>
    <t xml:space="preserve">18/09/2024 9:00 a.m. Casa de la Cultura - Apoyo económico para servicio de educación no formal para el desarrollo antropológico y museológico en el Museo Los Yarumos. </t>
  </si>
  <si>
    <t xml:space="preserve">19/09/2024 12:00 p.m. Casa de la Cultura - Apoyo económico para espectáculo de cuentería centrado en la tradición oral del territorio antioqueño - Inauguración de la Galeria </t>
  </si>
  <si>
    <t xml:space="preserve">20/09/2024 11:00 a.m. Casa de la Cultura - Apoyo económico para servicio de formación artística sobre el foto bordado y su uso en el patrimonio fotográfico del municipio de Yarumal. </t>
  </si>
  <si>
    <t xml:space="preserve">20/09/2024 4:00 p.m. Parque Principal - Apoyo económico para tallerista de educación no formal en entomología con enfoque en polillas. </t>
  </si>
  <si>
    <r>
      <t xml:space="preserve">30/09/2024 3:00 p.m. Casa de la Cultura - Apoyo económico para artistas musicales y literarios que lleven a cabo espectáculos artísticos referentes a la celebración del Festival </t>
    </r>
    <r>
      <rPr>
        <sz val="11"/>
        <color theme="1"/>
        <rFont val="Calibri"/>
        <family val="2"/>
        <scheme val="minor"/>
      </rPr>
      <t xml:space="preserve">de Literatura Rogelio Rivera Villa  </t>
    </r>
  </si>
  <si>
    <t xml:space="preserve">05/10/2024 5:00 a.m. Casa de la Cultura - Apoyo económico para Junta de Acción Corcovado por servicio de guía formativa en excursión natural </t>
  </si>
  <si>
    <t>CONTRATO QUE TIENE COMO OBJETO LA PRESTACIÓN DE SERVICIOS LOGÍSTICOS PARA LA REALIZACIÓN DE LAS ACTIVIDADES DEL MES DEL PATRIMONIO DEL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</si>
</sst>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&quot;$&quot;\ #,##0;[Red]&quot;$&quot;\ #,##0"/>
    <numFmt numFmtId="168" formatCode="_-&quot;$&quot;\ * #,##0_-;\-&quot;$&quot;\ * #,##0_-;_-&quot;$&quot;\ * &quot;-&quot;??_-;_-@_-"/>
    <numFmt numFmtId="169" formatCode="_-&quot;$&quot;\ * #,##0_-;\-&quot;$&quot;\ * #,##0_-;_-&quot;$&quot;\ * &quot;-&quot;??_-;_-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4"/>
      <name val="Century Gothic"/>
      <family val="2"/>
    </font>
    <font>
      <b/>
      <u/>
      <sz val="18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4.9989318521683403E-2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</cellStyleXfs>
  <cellXfs count="6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0" fillId="4" borderId="1" xfId="0" applyFill="1" applyBorder="1" applyAlignment="1">
      <alignment vertical="center" wrapText="1"/>
    </xf>
    <xf numFmtId="0" fontId="8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 applyProtection="1">
      <alignment horizontal="center" vertical="center"/>
      <protection locked="0"/>
    </xf>
    <xf numFmtId="166" fontId="8" fillId="2" borderId="1" xfId="2" applyNumberFormat="1" applyFont="1" applyFill="1" applyBorder="1" applyAlignment="1" applyProtection="1">
      <alignment vertical="center"/>
      <protection locked="0" hidden="1"/>
    </xf>
    <xf numFmtId="168" fontId="8" fillId="2" borderId="1" xfId="2" applyNumberFormat="1" applyFont="1" applyFill="1" applyBorder="1" applyAlignment="1" applyProtection="1">
      <alignment horizontal="right" vertical="center"/>
      <protection locked="0" hidden="1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left" vertical="center" wrapText="1"/>
    </xf>
    <xf numFmtId="0" fontId="8" fillId="0" borderId="1" xfId="3" applyFont="1" applyBorder="1" applyAlignment="1">
      <alignment horizontal="center" vertical="center"/>
    </xf>
    <xf numFmtId="0" fontId="8" fillId="0" borderId="1" xfId="3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right" vertical="center"/>
    </xf>
    <xf numFmtId="168" fontId="9" fillId="3" borderId="1" xfId="2" applyNumberFormat="1" applyFont="1" applyFill="1" applyBorder="1" applyAlignment="1" applyProtection="1">
      <alignment horizontal="right" vertical="center"/>
      <protection locked="0" hidden="1"/>
    </xf>
    <xf numFmtId="0" fontId="5" fillId="3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4" borderId="9" xfId="0" applyFill="1" applyBorder="1" applyAlignment="1">
      <alignment horizontal="left" vertical="center" wrapText="1"/>
    </xf>
    <xf numFmtId="0" fontId="0" fillId="0" borderId="9" xfId="0" applyBorder="1" applyAlignment="1">
      <alignment horizontal="center" vertical="center"/>
    </xf>
    <xf numFmtId="3" fontId="0" fillId="0" borderId="9" xfId="0" applyNumberFormat="1" applyBorder="1" applyAlignment="1">
      <alignment horizontal="center" vertical="center" wrapText="1"/>
    </xf>
    <xf numFmtId="169" fontId="0" fillId="5" borderId="9" xfId="0" applyNumberFormat="1" applyFill="1" applyBorder="1" applyAlignment="1">
      <alignment horizontal="center" vertical="center"/>
    </xf>
    <xf numFmtId="168" fontId="0" fillId="0" borderId="1" xfId="2" applyNumberFormat="1" applyFont="1" applyBorder="1" applyAlignment="1">
      <alignment horizontal="left" vertical="center"/>
    </xf>
    <xf numFmtId="169" fontId="0" fillId="0" borderId="9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69" fontId="0" fillId="2" borderId="9" xfId="0" applyNumberFormat="1" applyFill="1" applyBorder="1" applyAlignment="1">
      <alignment horizontal="center" vertical="center"/>
    </xf>
    <xf numFmtId="169" fontId="0" fillId="6" borderId="9" xfId="0" applyNumberForma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right" vertical="center"/>
    </xf>
    <xf numFmtId="0" fontId="5" fillId="3" borderId="12" xfId="0" applyFont="1" applyFill="1" applyBorder="1" applyAlignment="1">
      <alignment horizontal="right" vertical="center"/>
    </xf>
    <xf numFmtId="0" fontId="5" fillId="3" borderId="13" xfId="0" applyFont="1" applyFill="1" applyBorder="1" applyAlignment="1">
      <alignment horizontal="right" vertical="center"/>
    </xf>
    <xf numFmtId="168" fontId="9" fillId="3" borderId="3" xfId="2" applyNumberFormat="1" applyFont="1" applyFill="1" applyBorder="1" applyAlignment="1" applyProtection="1">
      <alignment horizontal="right" vertical="center"/>
      <protection locked="0" hidden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69" fontId="0" fillId="0" borderId="1" xfId="0" applyNumberFormat="1" applyBorder="1" applyAlignment="1">
      <alignment horizontal="center" vertical="center"/>
    </xf>
    <xf numFmtId="169" fontId="0" fillId="5" borderId="1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 wrapText="1"/>
    </xf>
    <xf numFmtId="0" fontId="0" fillId="4" borderId="1" xfId="0" applyFill="1" applyBorder="1" applyAlignment="1">
      <alignment horizontal="left" vertical="center"/>
    </xf>
    <xf numFmtId="0" fontId="5" fillId="3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169" fontId="0" fillId="0" borderId="1" xfId="0" applyNumberFormat="1" applyBorder="1" applyAlignment="1">
      <alignment horizontal="center" vertical="center" wrapText="1"/>
    </xf>
    <xf numFmtId="169" fontId="0" fillId="5" borderId="1" xfId="0" applyNumberFormat="1" applyFill="1" applyBorder="1" applyAlignment="1">
      <alignment horizontal="center" vertical="center" wrapText="1"/>
    </xf>
    <xf numFmtId="166" fontId="0" fillId="0" borderId="1" xfId="2" applyNumberFormat="1" applyFont="1" applyBorder="1" applyAlignment="1">
      <alignment vertical="center" wrapText="1"/>
    </xf>
    <xf numFmtId="168" fontId="8" fillId="2" borderId="1" xfId="2" applyNumberFormat="1" applyFont="1" applyFill="1" applyBorder="1" applyAlignment="1" applyProtection="1">
      <alignment horizontal="right" vertical="center" wrapText="1"/>
      <protection locked="0" hidden="1"/>
    </xf>
    <xf numFmtId="165" fontId="5" fillId="3" borderId="1" xfId="1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14" fontId="8" fillId="0" borderId="4" xfId="0" applyNumberFormat="1" applyFont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</cellXfs>
  <cellStyles count="4">
    <cellStyle name="Moneda" xfId="2" builtinId="4"/>
    <cellStyle name="Moneda 2" xfId="1" xr:uid="{00000000-0005-0000-0000-000002000000}"/>
    <cellStyle name="Normal" xfId="0" builtinId="0"/>
    <cellStyle name="Normal 2" xfId="3" xr:uid="{6B9217C3-CAA7-4429-871E-F14ACD8BF1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5"/>
  <sheetViews>
    <sheetView tabSelected="1" zoomScale="60" zoomScaleNormal="60" zoomScalePageLayoutView="70" workbookViewId="0">
      <selection activeCell="M2" sqref="M2"/>
    </sheetView>
  </sheetViews>
  <sheetFormatPr baseColWidth="10" defaultRowHeight="15" x14ac:dyDescent="0.25"/>
  <cols>
    <col min="1" max="1" width="3.7109375" customWidth="1"/>
    <col min="2" max="2" width="8.42578125" customWidth="1"/>
    <col min="3" max="3" width="10.28515625" customWidth="1"/>
    <col min="4" max="4" width="5" customWidth="1"/>
    <col min="5" max="5" width="64.140625" customWidth="1"/>
    <col min="6" max="6" width="13.85546875" customWidth="1"/>
    <col min="7" max="7" width="12.85546875" customWidth="1"/>
    <col min="8" max="8" width="17" customWidth="1"/>
    <col min="9" max="9" width="21.5703125" customWidth="1"/>
    <col min="10" max="10" width="13" bestFit="1" customWidth="1"/>
  </cols>
  <sheetData>
    <row r="1" spans="2:9" ht="61.15" customHeight="1" x14ac:dyDescent="0.25">
      <c r="B1" s="1" t="s">
        <v>12</v>
      </c>
      <c r="C1" s="1"/>
      <c r="D1" s="1"/>
      <c r="E1" s="1"/>
      <c r="F1" s="1"/>
      <c r="G1" s="1"/>
      <c r="H1" s="1"/>
      <c r="I1" s="1"/>
    </row>
    <row r="2" spans="2:9" ht="81.599999999999994" customHeight="1" x14ac:dyDescent="0.25">
      <c r="B2" s="2" t="s">
        <v>46</v>
      </c>
      <c r="C2" s="2"/>
      <c r="D2" s="3"/>
      <c r="E2" s="3"/>
      <c r="F2" s="3"/>
      <c r="G2" s="3"/>
      <c r="H2" s="3"/>
      <c r="I2" s="3"/>
    </row>
    <row r="3" spans="2:9" x14ac:dyDescent="0.25">
      <c r="B3" s="4" t="s">
        <v>0</v>
      </c>
      <c r="C3" s="5" t="s">
        <v>1</v>
      </c>
      <c r="D3" s="5"/>
      <c r="E3" s="4" t="s">
        <v>2</v>
      </c>
      <c r="F3" s="4" t="s">
        <v>3</v>
      </c>
      <c r="G3" s="4" t="s">
        <v>4</v>
      </c>
      <c r="H3" s="6" t="s">
        <v>5</v>
      </c>
      <c r="I3" s="7" t="s">
        <v>6</v>
      </c>
    </row>
    <row r="4" spans="2:9" x14ac:dyDescent="0.25">
      <c r="B4" s="8" t="s">
        <v>13</v>
      </c>
      <c r="C4" s="9"/>
      <c r="D4" s="9"/>
      <c r="E4" s="9"/>
      <c r="F4" s="9"/>
      <c r="G4" s="9"/>
      <c r="H4" s="9"/>
      <c r="I4" s="10"/>
    </row>
    <row r="5" spans="2:9" ht="56.25" customHeight="1" x14ac:dyDescent="0.25">
      <c r="B5" s="11">
        <v>1</v>
      </c>
      <c r="C5" s="12">
        <v>50202506</v>
      </c>
      <c r="D5" s="13"/>
      <c r="E5" s="14" t="s">
        <v>14</v>
      </c>
      <c r="F5" s="15" t="s">
        <v>11</v>
      </c>
      <c r="G5" s="16">
        <v>15</v>
      </c>
      <c r="H5" s="17">
        <v>23515</v>
      </c>
      <c r="I5" s="18">
        <f>H5*G5</f>
        <v>352725</v>
      </c>
    </row>
    <row r="6" spans="2:9" ht="69" customHeight="1" x14ac:dyDescent="0.25">
      <c r="B6" s="19">
        <v>2</v>
      </c>
      <c r="C6" s="12">
        <v>50202506</v>
      </c>
      <c r="D6" s="13"/>
      <c r="E6" s="20" t="s">
        <v>15</v>
      </c>
      <c r="F6" s="21" t="s">
        <v>11</v>
      </c>
      <c r="G6" s="22">
        <v>20</v>
      </c>
      <c r="H6" s="17">
        <v>23515</v>
      </c>
      <c r="I6" s="18">
        <f>(G6*H6)</f>
        <v>470300</v>
      </c>
    </row>
    <row r="7" spans="2:9" ht="45" x14ac:dyDescent="0.25">
      <c r="B7" s="11">
        <v>3</v>
      </c>
      <c r="C7" s="12">
        <v>50202506</v>
      </c>
      <c r="D7" s="13"/>
      <c r="E7" s="14" t="s">
        <v>16</v>
      </c>
      <c r="F7" s="15" t="s">
        <v>11</v>
      </c>
      <c r="G7" s="16">
        <v>15</v>
      </c>
      <c r="H7" s="17">
        <v>23515</v>
      </c>
      <c r="I7" s="18">
        <f>H7*G7</f>
        <v>352725</v>
      </c>
    </row>
    <row r="8" spans="2:9" ht="45" x14ac:dyDescent="0.25">
      <c r="B8" s="11">
        <v>4</v>
      </c>
      <c r="C8" s="12">
        <v>50202506</v>
      </c>
      <c r="D8" s="13"/>
      <c r="E8" s="20" t="s">
        <v>17</v>
      </c>
      <c r="F8" s="21" t="s">
        <v>11</v>
      </c>
      <c r="G8" s="22">
        <v>20</v>
      </c>
      <c r="H8" s="17">
        <v>23515</v>
      </c>
      <c r="I8" s="18">
        <f>(G8*H8)</f>
        <v>470300</v>
      </c>
    </row>
    <row r="9" spans="2:9" ht="45" x14ac:dyDescent="0.25">
      <c r="B9" s="19">
        <v>5</v>
      </c>
      <c r="C9" s="12">
        <v>50202506</v>
      </c>
      <c r="D9" s="13"/>
      <c r="E9" s="14" t="s">
        <v>18</v>
      </c>
      <c r="F9" s="21" t="s">
        <v>11</v>
      </c>
      <c r="G9" s="22">
        <v>20</v>
      </c>
      <c r="H9" s="17">
        <v>23515</v>
      </c>
      <c r="I9" s="18">
        <f>(G9*H9)</f>
        <v>470300</v>
      </c>
    </row>
    <row r="10" spans="2:9" x14ac:dyDescent="0.25">
      <c r="B10" s="23" t="s">
        <v>19</v>
      </c>
      <c r="C10" s="24"/>
      <c r="D10" s="24"/>
      <c r="E10" s="24"/>
      <c r="F10" s="24"/>
      <c r="G10" s="24"/>
      <c r="H10" s="25"/>
      <c r="I10" s="26">
        <f>SUM(I5:I9)</f>
        <v>2116350</v>
      </c>
    </row>
    <row r="11" spans="2:9" x14ac:dyDescent="0.25">
      <c r="B11" s="27" t="s">
        <v>20</v>
      </c>
      <c r="C11" s="28"/>
      <c r="D11" s="28"/>
      <c r="E11" s="28"/>
      <c r="F11" s="28"/>
      <c r="G11" s="28"/>
      <c r="H11" s="28"/>
      <c r="I11" s="29"/>
    </row>
    <row r="12" spans="2:9" ht="45" x14ac:dyDescent="0.25">
      <c r="B12" s="19">
        <v>6</v>
      </c>
      <c r="C12" s="30">
        <v>78110002</v>
      </c>
      <c r="D12" s="31"/>
      <c r="E12" s="32" t="s">
        <v>21</v>
      </c>
      <c r="F12" s="33" t="s">
        <v>11</v>
      </c>
      <c r="G12" s="34">
        <v>1</v>
      </c>
      <c r="H12" s="35">
        <v>381000</v>
      </c>
      <c r="I12" s="36">
        <f t="shared" ref="I12" si="0">H12*G12</f>
        <v>381000</v>
      </c>
    </row>
    <row r="13" spans="2:9" ht="30" x14ac:dyDescent="0.25">
      <c r="B13" s="19">
        <v>7</v>
      </c>
      <c r="C13" s="30">
        <v>78110001</v>
      </c>
      <c r="D13" s="31"/>
      <c r="E13" s="32" t="s">
        <v>22</v>
      </c>
      <c r="F13" s="33" t="s">
        <v>11</v>
      </c>
      <c r="G13" s="34">
        <v>1</v>
      </c>
      <c r="H13" s="35">
        <v>635000</v>
      </c>
      <c r="I13" s="37">
        <f>H13*G13</f>
        <v>635000</v>
      </c>
    </row>
    <row r="14" spans="2:9" ht="45" x14ac:dyDescent="0.25">
      <c r="B14" s="38">
        <v>8</v>
      </c>
      <c r="C14" s="39">
        <v>82150001</v>
      </c>
      <c r="D14" s="40"/>
      <c r="E14" s="32" t="s">
        <v>23</v>
      </c>
      <c r="F14" s="41" t="s">
        <v>11</v>
      </c>
      <c r="G14" s="42">
        <v>1</v>
      </c>
      <c r="H14" s="43">
        <v>490600</v>
      </c>
      <c r="I14" s="44">
        <f>H14*G14</f>
        <v>490600</v>
      </c>
    </row>
    <row r="15" spans="2:9" ht="30" x14ac:dyDescent="0.25">
      <c r="B15" s="19">
        <v>9</v>
      </c>
      <c r="C15" s="30">
        <v>78110002</v>
      </c>
      <c r="D15" s="31"/>
      <c r="E15" s="32" t="s">
        <v>24</v>
      </c>
      <c r="F15" s="33" t="s">
        <v>11</v>
      </c>
      <c r="G15" s="34">
        <v>1</v>
      </c>
      <c r="H15" s="35">
        <v>635000</v>
      </c>
      <c r="I15" s="37">
        <f>H15*G15</f>
        <v>635000</v>
      </c>
    </row>
    <row r="16" spans="2:9" x14ac:dyDescent="0.25">
      <c r="B16" s="45" t="s">
        <v>19</v>
      </c>
      <c r="C16" s="46"/>
      <c r="D16" s="46"/>
      <c r="E16" s="46"/>
      <c r="F16" s="46"/>
      <c r="G16" s="46"/>
      <c r="H16" s="47"/>
      <c r="I16" s="48">
        <f>SUM(I12:I15)</f>
        <v>2141600</v>
      </c>
    </row>
    <row r="17" spans="2:9" x14ac:dyDescent="0.25">
      <c r="B17" s="27" t="s">
        <v>25</v>
      </c>
      <c r="C17" s="49"/>
      <c r="D17" s="49"/>
      <c r="E17" s="49"/>
      <c r="F17" s="49"/>
      <c r="G17" s="49"/>
      <c r="H17" s="49"/>
      <c r="I17" s="50"/>
    </row>
    <row r="18" spans="2:9" ht="30" x14ac:dyDescent="0.25">
      <c r="B18" s="19">
        <v>10</v>
      </c>
      <c r="C18" s="51">
        <v>60110000</v>
      </c>
      <c r="D18" s="51"/>
      <c r="E18" s="20" t="s">
        <v>26</v>
      </c>
      <c r="F18" s="19" t="s">
        <v>11</v>
      </c>
      <c r="G18" s="52">
        <v>210</v>
      </c>
      <c r="H18" s="53">
        <v>1600</v>
      </c>
      <c r="I18" s="53">
        <f>H18*G18</f>
        <v>336000</v>
      </c>
    </row>
    <row r="19" spans="2:9" ht="30" x14ac:dyDescent="0.25">
      <c r="B19" s="11">
        <v>11</v>
      </c>
      <c r="C19" s="51">
        <v>60110000</v>
      </c>
      <c r="D19" s="51"/>
      <c r="E19" s="20" t="s">
        <v>27</v>
      </c>
      <c r="F19" s="19" t="s">
        <v>11</v>
      </c>
      <c r="G19" s="19">
        <v>1</v>
      </c>
      <c r="H19" s="53">
        <v>78400</v>
      </c>
      <c r="I19" s="54">
        <f>H19*G19</f>
        <v>78400</v>
      </c>
    </row>
    <row r="20" spans="2:9" ht="30" x14ac:dyDescent="0.25">
      <c r="B20" s="19">
        <v>12</v>
      </c>
      <c r="C20" s="51">
        <v>60110000</v>
      </c>
      <c r="D20" s="51"/>
      <c r="E20" s="55" t="s">
        <v>28</v>
      </c>
      <c r="F20" s="19" t="s">
        <v>11</v>
      </c>
      <c r="G20" s="19">
        <v>12</v>
      </c>
      <c r="H20" s="53">
        <v>4750</v>
      </c>
      <c r="I20" s="54">
        <f t="shared" ref="I20:I28" si="1">H20*G20</f>
        <v>57000</v>
      </c>
    </row>
    <row r="21" spans="2:9" ht="30" x14ac:dyDescent="0.25">
      <c r="B21" s="19">
        <v>13</v>
      </c>
      <c r="C21" s="51">
        <v>60110000</v>
      </c>
      <c r="D21" s="51"/>
      <c r="E21" s="20" t="s">
        <v>29</v>
      </c>
      <c r="F21" s="19" t="s">
        <v>11</v>
      </c>
      <c r="G21" s="19">
        <v>1</v>
      </c>
      <c r="H21" s="53">
        <v>235155</v>
      </c>
      <c r="I21" s="53">
        <f t="shared" si="1"/>
        <v>235155</v>
      </c>
    </row>
    <row r="22" spans="2:9" ht="30" x14ac:dyDescent="0.25">
      <c r="B22" s="11">
        <v>14</v>
      </c>
      <c r="C22" s="51">
        <v>60110000</v>
      </c>
      <c r="D22" s="51"/>
      <c r="E22" s="20" t="s">
        <v>30</v>
      </c>
      <c r="F22" s="19" t="s">
        <v>11</v>
      </c>
      <c r="G22" s="19">
        <v>22</v>
      </c>
      <c r="H22" s="53">
        <v>900</v>
      </c>
      <c r="I22" s="54">
        <f t="shared" si="1"/>
        <v>19800</v>
      </c>
    </row>
    <row r="23" spans="2:9" x14ac:dyDescent="0.25">
      <c r="B23" s="19">
        <v>15</v>
      </c>
      <c r="C23" s="51">
        <v>60110000</v>
      </c>
      <c r="D23" s="51"/>
      <c r="E23" s="20" t="s">
        <v>31</v>
      </c>
      <c r="F23" s="19" t="s">
        <v>11</v>
      </c>
      <c r="G23" s="19">
        <v>20</v>
      </c>
      <c r="H23" s="53">
        <v>800</v>
      </c>
      <c r="I23" s="54">
        <f t="shared" si="1"/>
        <v>16000</v>
      </c>
    </row>
    <row r="24" spans="2:9" x14ac:dyDescent="0.25">
      <c r="B24" s="19">
        <v>16</v>
      </c>
      <c r="C24" s="51">
        <v>60110000</v>
      </c>
      <c r="D24" s="51"/>
      <c r="E24" s="20" t="s">
        <v>32</v>
      </c>
      <c r="F24" s="19" t="s">
        <v>11</v>
      </c>
      <c r="G24" s="19">
        <v>20</v>
      </c>
      <c r="H24" s="53">
        <v>800</v>
      </c>
      <c r="I24" s="54">
        <f>H24*G24</f>
        <v>16000</v>
      </c>
    </row>
    <row r="25" spans="2:9" x14ac:dyDescent="0.25">
      <c r="B25" s="11">
        <v>17</v>
      </c>
      <c r="C25" s="51">
        <v>60110000</v>
      </c>
      <c r="D25" s="51"/>
      <c r="E25" s="20" t="s">
        <v>33</v>
      </c>
      <c r="F25" s="19" t="s">
        <v>11</v>
      </c>
      <c r="G25" s="19">
        <v>20</v>
      </c>
      <c r="H25" s="53">
        <v>800</v>
      </c>
      <c r="I25" s="54">
        <f t="shared" si="1"/>
        <v>16000</v>
      </c>
    </row>
    <row r="26" spans="2:9" x14ac:dyDescent="0.25">
      <c r="B26" s="19">
        <v>18</v>
      </c>
      <c r="C26" s="51">
        <v>60110000</v>
      </c>
      <c r="D26" s="51"/>
      <c r="E26" s="20" t="s">
        <v>34</v>
      </c>
      <c r="F26" s="19" t="s">
        <v>11</v>
      </c>
      <c r="G26" s="19">
        <v>20</v>
      </c>
      <c r="H26" s="53">
        <v>800</v>
      </c>
      <c r="I26" s="54">
        <f t="shared" si="1"/>
        <v>16000</v>
      </c>
    </row>
    <row r="27" spans="2:9" x14ac:dyDescent="0.25">
      <c r="B27" s="19">
        <v>19</v>
      </c>
      <c r="C27" s="51">
        <v>60110000</v>
      </c>
      <c r="D27" s="51"/>
      <c r="E27" s="56" t="s">
        <v>35</v>
      </c>
      <c r="F27" s="19" t="s">
        <v>11</v>
      </c>
      <c r="G27" s="19">
        <v>50</v>
      </c>
      <c r="H27" s="53">
        <v>11800</v>
      </c>
      <c r="I27" s="54">
        <f t="shared" si="1"/>
        <v>590000</v>
      </c>
    </row>
    <row r="28" spans="2:9" ht="30" x14ac:dyDescent="0.25">
      <c r="B28" s="11">
        <v>20</v>
      </c>
      <c r="C28" s="51">
        <v>60110000</v>
      </c>
      <c r="D28" s="51"/>
      <c r="E28" s="20" t="s">
        <v>36</v>
      </c>
      <c r="F28" s="19" t="s">
        <v>11</v>
      </c>
      <c r="G28" s="19">
        <v>10</v>
      </c>
      <c r="H28" s="53">
        <v>4700</v>
      </c>
      <c r="I28" s="54">
        <f t="shared" si="1"/>
        <v>47000</v>
      </c>
    </row>
    <row r="29" spans="2:9" x14ac:dyDescent="0.25">
      <c r="B29" s="57" t="s">
        <v>19</v>
      </c>
      <c r="C29" s="57"/>
      <c r="D29" s="57"/>
      <c r="E29" s="57"/>
      <c r="F29" s="57"/>
      <c r="G29" s="57"/>
      <c r="H29" s="57"/>
      <c r="I29" s="26">
        <f>SUM(I18:I28)</f>
        <v>1427355</v>
      </c>
    </row>
    <row r="30" spans="2:9" x14ac:dyDescent="0.25">
      <c r="B30" s="5" t="s">
        <v>37</v>
      </c>
      <c r="C30" s="5"/>
      <c r="D30" s="5"/>
      <c r="E30" s="5"/>
      <c r="F30" s="5"/>
      <c r="G30" s="5"/>
      <c r="H30" s="5"/>
      <c r="I30" s="5"/>
    </row>
    <row r="31" spans="2:9" ht="45" x14ac:dyDescent="0.25">
      <c r="B31" s="38">
        <v>21</v>
      </c>
      <c r="C31" s="58">
        <v>82150000</v>
      </c>
      <c r="D31" s="58"/>
      <c r="E31" s="20" t="s">
        <v>38</v>
      </c>
      <c r="F31" s="38" t="s">
        <v>10</v>
      </c>
      <c r="G31" s="38">
        <v>1</v>
      </c>
      <c r="H31" s="59">
        <v>117000</v>
      </c>
      <c r="I31" s="59">
        <v>80000</v>
      </c>
    </row>
    <row r="32" spans="2:9" ht="45" x14ac:dyDescent="0.25">
      <c r="B32" s="38">
        <v>22</v>
      </c>
      <c r="C32" s="58">
        <v>82150000</v>
      </c>
      <c r="D32" s="58"/>
      <c r="E32" s="20" t="s">
        <v>38</v>
      </c>
      <c r="F32" s="38" t="s">
        <v>10</v>
      </c>
      <c r="G32" s="38">
        <v>6</v>
      </c>
      <c r="H32" s="59">
        <v>89000</v>
      </c>
      <c r="I32" s="60">
        <v>658500</v>
      </c>
    </row>
    <row r="33" spans="2:9" ht="30" x14ac:dyDescent="0.25">
      <c r="B33" s="38">
        <v>23</v>
      </c>
      <c r="C33" s="58">
        <v>82150000</v>
      </c>
      <c r="D33" s="58"/>
      <c r="E33" s="20" t="s">
        <v>39</v>
      </c>
      <c r="F33" s="38" t="s">
        <v>10</v>
      </c>
      <c r="G33" s="38">
        <v>1</v>
      </c>
      <c r="H33" s="59">
        <v>300000</v>
      </c>
      <c r="I33" s="59">
        <v>300000</v>
      </c>
    </row>
    <row r="34" spans="2:9" ht="45" x14ac:dyDescent="0.25">
      <c r="B34" s="38">
        <v>24</v>
      </c>
      <c r="C34" s="58">
        <v>82150000</v>
      </c>
      <c r="D34" s="58"/>
      <c r="E34" s="20" t="s">
        <v>40</v>
      </c>
      <c r="F34" s="38" t="s">
        <v>10</v>
      </c>
      <c r="G34" s="38">
        <v>1</v>
      </c>
      <c r="H34" s="61">
        <v>444444</v>
      </c>
      <c r="I34" s="62">
        <f>(G34*H34)</f>
        <v>444444</v>
      </c>
    </row>
    <row r="35" spans="2:9" ht="45" x14ac:dyDescent="0.25">
      <c r="B35" s="38">
        <v>25</v>
      </c>
      <c r="C35" s="58">
        <v>82150000</v>
      </c>
      <c r="D35" s="58"/>
      <c r="E35" s="20" t="s">
        <v>41</v>
      </c>
      <c r="F35" s="38" t="s">
        <v>10</v>
      </c>
      <c r="G35" s="38">
        <v>1</v>
      </c>
      <c r="H35" s="59">
        <v>190000</v>
      </c>
      <c r="I35" s="60">
        <f t="shared" ref="I35:I36" si="2">H35*G35</f>
        <v>190000</v>
      </c>
    </row>
    <row r="36" spans="2:9" ht="45" x14ac:dyDescent="0.25">
      <c r="B36" s="38">
        <v>26</v>
      </c>
      <c r="C36" s="58">
        <v>82150000</v>
      </c>
      <c r="D36" s="58"/>
      <c r="E36" s="20" t="s">
        <v>42</v>
      </c>
      <c r="F36" s="38" t="s">
        <v>10</v>
      </c>
      <c r="G36" s="38">
        <v>1</v>
      </c>
      <c r="H36" s="61">
        <v>127000</v>
      </c>
      <c r="I36" s="62">
        <f t="shared" si="2"/>
        <v>127000</v>
      </c>
    </row>
    <row r="37" spans="2:9" ht="45" x14ac:dyDescent="0.25">
      <c r="B37" s="38">
        <v>27</v>
      </c>
      <c r="C37" s="58">
        <v>82150000</v>
      </c>
      <c r="D37" s="58"/>
      <c r="E37" s="20" t="s">
        <v>43</v>
      </c>
      <c r="F37" s="38" t="s">
        <v>10</v>
      </c>
      <c r="G37" s="38">
        <v>1</v>
      </c>
      <c r="H37" s="59">
        <v>254000</v>
      </c>
      <c r="I37" s="59">
        <v>313550</v>
      </c>
    </row>
    <row r="38" spans="2:9" ht="60" x14ac:dyDescent="0.25">
      <c r="B38" s="38">
        <v>28</v>
      </c>
      <c r="C38" s="58">
        <v>82150000</v>
      </c>
      <c r="D38" s="58"/>
      <c r="E38" s="20" t="s">
        <v>44</v>
      </c>
      <c r="F38" s="38" t="s">
        <v>10</v>
      </c>
      <c r="G38" s="38">
        <v>1</v>
      </c>
      <c r="H38" s="61">
        <v>1270000</v>
      </c>
      <c r="I38" s="62">
        <f t="shared" ref="I38" si="3">H38*G38</f>
        <v>1270000</v>
      </c>
    </row>
    <row r="39" spans="2:9" ht="45" x14ac:dyDescent="0.25">
      <c r="B39" s="38">
        <v>29</v>
      </c>
      <c r="C39" s="58">
        <v>82150000</v>
      </c>
      <c r="D39" s="58"/>
      <c r="E39" s="20" t="s">
        <v>45</v>
      </c>
      <c r="F39" s="38" t="s">
        <v>10</v>
      </c>
      <c r="G39" s="38">
        <v>1</v>
      </c>
      <c r="H39" s="59">
        <v>190000</v>
      </c>
      <c r="I39" s="60">
        <v>235200</v>
      </c>
    </row>
    <row r="40" spans="2:9" x14ac:dyDescent="0.25">
      <c r="B40" s="57" t="s">
        <v>19</v>
      </c>
      <c r="C40" s="57"/>
      <c r="D40" s="57"/>
      <c r="E40" s="57"/>
      <c r="F40" s="57"/>
      <c r="G40" s="57"/>
      <c r="H40" s="57"/>
      <c r="I40" s="26">
        <f>SUM(I31:I39)</f>
        <v>3618694</v>
      </c>
    </row>
    <row r="41" spans="2:9" x14ac:dyDescent="0.25">
      <c r="B41" s="5" t="s">
        <v>7</v>
      </c>
      <c r="C41" s="5"/>
      <c r="D41" s="5"/>
      <c r="E41" s="5"/>
      <c r="F41" s="5"/>
      <c r="G41" s="5"/>
      <c r="H41" s="5"/>
      <c r="I41" s="63">
        <f>SUM(I10+I16+I29+I40)</f>
        <v>9303999</v>
      </c>
    </row>
    <row r="44" spans="2:9" ht="69" customHeight="1" x14ac:dyDescent="0.25">
      <c r="B44" s="64" t="s">
        <v>8</v>
      </c>
      <c r="C44" s="64"/>
      <c r="D44" s="64"/>
      <c r="E44" s="64"/>
      <c r="F44" s="65"/>
      <c r="G44" s="65"/>
      <c r="H44" s="65"/>
      <c r="I44" s="66"/>
    </row>
    <row r="45" spans="2:9" ht="61.5" customHeight="1" x14ac:dyDescent="0.25">
      <c r="B45" s="64" t="s">
        <v>9</v>
      </c>
      <c r="C45" s="64"/>
      <c r="D45" s="64"/>
      <c r="E45" s="64"/>
      <c r="F45" s="67"/>
      <c r="G45" s="67"/>
      <c r="H45" s="67"/>
      <c r="I45" s="68"/>
    </row>
  </sheetData>
  <mergeCells count="45">
    <mergeCell ref="B45:E45"/>
    <mergeCell ref="F45:I45"/>
    <mergeCell ref="C38:D38"/>
    <mergeCell ref="C39:D39"/>
    <mergeCell ref="B40:H40"/>
    <mergeCell ref="B41:H41"/>
    <mergeCell ref="B44:E44"/>
    <mergeCell ref="F44:I44"/>
    <mergeCell ref="C33:D33"/>
    <mergeCell ref="C34:D34"/>
    <mergeCell ref="C35:D35"/>
    <mergeCell ref="C36:D36"/>
    <mergeCell ref="C37:D37"/>
    <mergeCell ref="C28:D28"/>
    <mergeCell ref="B29:H29"/>
    <mergeCell ref="B30:I30"/>
    <mergeCell ref="C31:D31"/>
    <mergeCell ref="C32:D32"/>
    <mergeCell ref="C23:D23"/>
    <mergeCell ref="C24:D24"/>
    <mergeCell ref="C25:D25"/>
    <mergeCell ref="C26:D26"/>
    <mergeCell ref="C27:D27"/>
    <mergeCell ref="C18:D18"/>
    <mergeCell ref="C19:D19"/>
    <mergeCell ref="C20:D20"/>
    <mergeCell ref="C21:D21"/>
    <mergeCell ref="C22:D22"/>
    <mergeCell ref="C13:D13"/>
    <mergeCell ref="C14:D14"/>
    <mergeCell ref="C15:D15"/>
    <mergeCell ref="B16:H16"/>
    <mergeCell ref="B17:I17"/>
    <mergeCell ref="C8:D8"/>
    <mergeCell ref="C9:D9"/>
    <mergeCell ref="B10:H10"/>
    <mergeCell ref="B11:I11"/>
    <mergeCell ref="C12:D12"/>
    <mergeCell ref="C6:D6"/>
    <mergeCell ref="C7:D7"/>
    <mergeCell ref="C3:D3"/>
    <mergeCell ref="B4:I4"/>
    <mergeCell ref="C5:D5"/>
    <mergeCell ref="B1:I1"/>
    <mergeCell ref="B2:I2"/>
  </mergeCells>
  <pageMargins left="0.51181102362204722" right="0.51181102362204722" top="1.5354330708661419" bottom="0.74803149606299213" header="0.31496062992125984" footer="0.31496062992125984"/>
  <pageSetup scale="6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PO</vt:lpstr>
      <vt:lpstr>PO!Área_de_impresión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Daniel Steven Gonzalez Londoño</cp:lastModifiedBy>
  <cp:lastPrinted>2023-02-01T15:35:20Z</cp:lastPrinted>
  <dcterms:created xsi:type="dcterms:W3CDTF">2021-01-19T16:48:53Z</dcterms:created>
  <dcterms:modified xsi:type="dcterms:W3CDTF">2024-09-11T23:37:14Z</dcterms:modified>
</cp:coreProperties>
</file>