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lilia.ariza\Desktop\Archivos PC ICBF\Documents\ESCRITORIO LILIA\CONTRATOS 2020\CENTRO DE ACOPIO\"/>
    </mc:Choice>
  </mc:AlternateContent>
  <xr:revisionPtr revIDLastSave="0" documentId="13_ncr:1_{89013149-E8BD-469F-BDE4-327396963472}" xr6:coauthVersionLast="40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Adecuac " sheetId="5" r:id="rId1"/>
    <sheet name="TABLAS VALORACIÓN" sheetId="2" r:id="rId2"/>
  </sheets>
  <definedNames>
    <definedName name="_xlnm.Print_Area" localSheetId="0">'Adecuac '!$B$1:$X$34</definedName>
    <definedName name="ASIGNACIÓN">'TABLAS VALORACIÓN'!$I$16:$I$17</definedName>
    <definedName name="CLASE">'TABLAS VALORACIÓN'!$C$16:$C$17</definedName>
    <definedName name="ETAPA">'TABLAS VALORACIÓN'!$E$16:$E$19</definedName>
    <definedName name="FUENTE">'TABLAS VALORACIÓN'!$D$16:$D$17</definedName>
    <definedName name="IMPACTO">'TABLAS VALORACIÓN'!$H$16:$H$20</definedName>
    <definedName name="PROBABILIDAD">'TABLAS VALORACIÓN'!$G$16:$G$20</definedName>
    <definedName name="TIPO">'TABLAS VALORACIÓN'!$F$16:$F$23</definedName>
    <definedName name="_xlnm.Print_Titles" localSheetId="0">'Adecuac '!$2:$14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5" i="5" l="1"/>
  <c r="R35" i="5" s="1"/>
  <c r="K35" i="5"/>
  <c r="L35" i="5" s="1"/>
  <c r="K18" i="5"/>
  <c r="L18" i="5" s="1"/>
  <c r="Q18" i="5"/>
  <c r="R18" i="5" s="1"/>
  <c r="Y18" i="5"/>
  <c r="Z18" i="5"/>
  <c r="AA18" i="5"/>
  <c r="AB18" i="5"/>
  <c r="Q34" i="5"/>
  <c r="R34" i="5" s="1"/>
  <c r="K34" i="5"/>
  <c r="L34" i="5" s="1"/>
  <c r="Q33" i="5"/>
  <c r="R33" i="5" s="1"/>
  <c r="K33" i="5"/>
  <c r="L33" i="5" s="1"/>
  <c r="Q32" i="5"/>
  <c r="R32" i="5" s="1"/>
  <c r="K32" i="5"/>
  <c r="L32" i="5" s="1"/>
  <c r="Q31" i="5"/>
  <c r="R31" i="5" s="1"/>
  <c r="K31" i="5"/>
  <c r="L31" i="5" s="1"/>
  <c r="Q30" i="5"/>
  <c r="R30" i="5" s="1"/>
  <c r="K30" i="5"/>
  <c r="L30" i="5" s="1"/>
  <c r="Q29" i="5"/>
  <c r="R29" i="5" s="1"/>
  <c r="K29" i="5"/>
  <c r="L29" i="5" s="1"/>
  <c r="Q28" i="5"/>
  <c r="R28" i="5" s="1"/>
  <c r="K28" i="5"/>
  <c r="L28" i="5" s="1"/>
  <c r="Q27" i="5"/>
  <c r="R27" i="5" s="1"/>
  <c r="K27" i="5"/>
  <c r="L27" i="5" s="1"/>
  <c r="Q26" i="5"/>
  <c r="R26" i="5" s="1"/>
  <c r="K26" i="5"/>
  <c r="L26" i="5" s="1"/>
  <c r="Q25" i="5"/>
  <c r="R25" i="5" s="1"/>
  <c r="K25" i="5"/>
  <c r="L25" i="5" s="1"/>
  <c r="Q24" i="5"/>
  <c r="R24" i="5" s="1"/>
  <c r="K24" i="5"/>
  <c r="L24" i="5" s="1"/>
  <c r="AB23" i="5"/>
  <c r="AA23" i="5"/>
  <c r="Z23" i="5"/>
  <c r="Y23" i="5"/>
  <c r="Q23" i="5"/>
  <c r="R23" i="5" s="1"/>
  <c r="K23" i="5"/>
  <c r="L23" i="5" s="1"/>
  <c r="AB22" i="5"/>
  <c r="AA22" i="5"/>
  <c r="Z22" i="5"/>
  <c r="Y22" i="5"/>
  <c r="Q22" i="5"/>
  <c r="R22" i="5" s="1"/>
  <c r="K22" i="5"/>
  <c r="L22" i="5" s="1"/>
  <c r="AB21" i="5"/>
  <c r="AA21" i="5"/>
  <c r="Z21" i="5"/>
  <c r="Y21" i="5"/>
  <c r="Q21" i="5"/>
  <c r="R21" i="5" s="1"/>
  <c r="K21" i="5"/>
  <c r="L21" i="5" s="1"/>
  <c r="AB20" i="5"/>
  <c r="AA20" i="5"/>
  <c r="Z20" i="5"/>
  <c r="Y20" i="5"/>
  <c r="Q20" i="5"/>
  <c r="R20" i="5" s="1"/>
  <c r="K20" i="5"/>
  <c r="L20" i="5" s="1"/>
  <c r="AB19" i="5"/>
  <c r="AA19" i="5"/>
  <c r="Z19" i="5"/>
  <c r="Y19" i="5"/>
  <c r="Q19" i="5"/>
  <c r="R19" i="5" s="1"/>
  <c r="K19" i="5"/>
  <c r="L19" i="5" s="1"/>
  <c r="AB17" i="5"/>
  <c r="AA17" i="5"/>
  <c r="Z17" i="5"/>
  <c r="Y17" i="5"/>
  <c r="Q17" i="5"/>
  <c r="R17" i="5" s="1"/>
  <c r="K17" i="5"/>
  <c r="L17" i="5" s="1"/>
  <c r="AB16" i="5"/>
  <c r="AA16" i="5"/>
  <c r="Z16" i="5"/>
  <c r="Y16" i="5"/>
  <c r="Q16" i="5"/>
  <c r="R16" i="5" s="1"/>
  <c r="K16" i="5"/>
  <c r="L16" i="5" s="1"/>
  <c r="Q15" i="5"/>
  <c r="R15" i="5" s="1"/>
  <c r="K15" i="5"/>
  <c r="L1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Camilo Andres Castañeda Gutierrez</author>
  </authors>
  <commentList>
    <comment ref="U1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dd/mmm/yy
</t>
        </r>
      </text>
    </comment>
    <comment ref="V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dd/mmm/yy</t>
        </r>
      </text>
    </comment>
  </commentList>
</comments>
</file>

<file path=xl/sharedStrings.xml><?xml version="1.0" encoding="utf-8"?>
<sst xmlns="http://schemas.openxmlformats.org/spreadsheetml/2006/main" count="508" uniqueCount="169">
  <si>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</si>
  <si>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</si>
  <si>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</si>
  <si>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</si>
  <si>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</si>
  <si>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</si>
  <si>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</si>
  <si>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</si>
  <si>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</si>
  <si>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</si>
  <si>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</si>
  <si>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</si>
  <si>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</si>
  <si>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</si>
  <si>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</si>
  <si>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</si>
  <si>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</si>
  <si>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</si>
  <si>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</si>
  <si>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</si>
  <si>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</si>
  <si>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</si>
  <si>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</si>
  <si>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</si>
  <si>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</si>
  <si>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</si>
  <si>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</si>
  <si>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</si>
  <si>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</si>
  <si>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</si>
  <si>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</si>
  <si>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</si>
  <si>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</si>
  <si>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</si>
  <si>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</si>
  <si>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</si>
  <si>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</si>
  <si>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</si>
  <si>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</si>
  <si>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</si>
  <si>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</si>
  <si>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</si>
  <si>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</si>
  <si>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</si>
  <si>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</si>
  <si>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</si>
  <si>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</si>
  <si>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</si>
  <si>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</si>
  <si>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</si>
  <si>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</si>
  <si>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</si>
  <si>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</si>
  <si>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</si>
  <si>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</si>
  <si>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</si>
  <si>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</si>
  <si>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ETAPA</t>
  </si>
  <si>
    <t>Planeación</t>
  </si>
  <si>
    <t>Selección</t>
  </si>
  <si>
    <t>Contratación</t>
  </si>
  <si>
    <t>Ejecución</t>
  </si>
  <si>
    <t>TIPO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</si>
  <si>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</si>
  <si>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</si>
  <si>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</si>
  <si>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</si>
  <si>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</si>
  <si>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</si>
  <si>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</si>
  <si>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</si>
  <si>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</si>
  <si>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</si>
  <si>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</si>
  <si>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</si>
  <si>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</si>
  <si>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</si>
  <si>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</si>
  <si>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</si>
  <si>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</si>
  <si>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</si>
  <si>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</si>
  <si>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</si>
  <si>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</si>
  <si>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</si>
  <si>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</si>
  <si>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</si>
  <si>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</si>
  <si>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</si>
  <si>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</si>
  <si>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</si>
  <si>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Demora en la formulación y aprobación de la etapa precontractual del proyecto</t>
  </si>
  <si>
    <t>Retrasos en el desarrollo de los procesos de contratación. Retrasos en el desarrollo de los proyectos</t>
  </si>
  <si>
    <t>Articular los involucrados en el proceso para definir tareas y tiempos</t>
  </si>
  <si>
    <t>SI</t>
  </si>
  <si>
    <t>Riesgo que no se firme el contrato</t>
  </si>
  <si>
    <t>No se satisface la necesidad que motivo el proceso de contratación</t>
  </si>
  <si>
    <t>Establecer como requisito obligatorio la presentación de carta de seriedad de la oferta a los participantes y exigencia de garantía de seriedad</t>
  </si>
  <si>
    <t xml:space="preserve">Inadecauda selección del contratista, bienes o servicios que no cumplen con las necesidades de la administración, celebración de proceso por modalidad de selección incorrecta, desequilibrio económico en la ejecución presupuestal </t>
  </si>
  <si>
    <t>Debilidad en la definición de criterios técnicos y económicos en los estudios previos</t>
  </si>
  <si>
    <t>Definir técnica y oportunamente los criterios de evaluación a traves de herramientas precisas</t>
  </si>
  <si>
    <t>Estimación inadecuada de los costos por el oferente</t>
  </si>
  <si>
    <t>Ocurre cuando la propuesta económica que presenta el oferente no estima adecuadamente los costos de los conceptos necesarios para el cumplimiento del objeto del contrato</t>
  </si>
  <si>
    <t>El proponente debe minimizar la probabilidad de ocurrencia del riesgo estudiado detalladamente los pliegos y utilizando el plazo para aclaración de dudas otorgado para resolver todas las incertidumbres que resulten en el proceso de elaboración de la propuesta</t>
  </si>
  <si>
    <t>Eventos de la naturaleza fuera del control de las partes que impiden continuar con la ejecución del contrato temporal o definitivamente</t>
  </si>
  <si>
    <t>Suspensión temporal de la ejecución del contrato</t>
  </si>
  <si>
    <t>El participante en el proceso de selección debe considerar en su oferta factores climáticos conocidos (como fenómenos del niño), geotécnicos, ambientales y demás que puedan afectar negativamente la ejecución de los estudios. Debe planear, en conformidad con lo anterior, planes de acción orientados a reducir el impacto de los fenómenos de la naturaleza en la ejecución de los estudios</t>
  </si>
  <si>
    <t>Riesgo de no cumplimiento de la normatividad ambiental</t>
  </si>
  <si>
    <t>Suspensión de la ejecución del contrato por daños al medio ambiente y/o a las personas relacionadas con el proyecto</t>
  </si>
  <si>
    <t>El Participante en el proceso de selección debe considerar en su oferta factores climáticos conocidos (como el fenómeno del niño), geotécnicos, ambientales y demás que puedan afectar negativamente la ejecución de los estudios. Debe planear, en conformidad con lo anterior, planes de acción orientados a reducir el impacto de los fenómenos de la naturaleza en la ejecución de los estudios</t>
  </si>
  <si>
    <t>Disponibilidad del personal idóneo en el momento oportuno</t>
  </si>
  <si>
    <t>Accidente laboral de personal adscrito al contratista en trabajos de campo</t>
  </si>
  <si>
    <t>La capacidad del ofertante sea inferior a la requerida por el contrato</t>
  </si>
  <si>
    <t>Incumplimiento del objeto contractual en el plazo pactado</t>
  </si>
  <si>
    <t>Asignar puntuación más alta a la existente a la capacidad financiera de los participantes</t>
  </si>
  <si>
    <t>Hurto y daños en materiales y suministros</t>
  </si>
  <si>
    <t>Demoras en la entrega de los productos por robo de los equipos para ejecutar las labores propias de la actividad.                   Proceso de responsabilidad fiscal y/o penal de los bienes hurtados</t>
  </si>
  <si>
    <t>Garantia y responsabilidad  por parte del contratista de la vigilancia de los materiales y equipos del contrato</t>
  </si>
  <si>
    <t>Reducir las consecuencias a través de planes de contingencia</t>
  </si>
  <si>
    <t>Fallas en la logística y organización que afecten la ejecución del contrato</t>
  </si>
  <si>
    <t>Incumplimiento en la prestación del servicio</t>
  </si>
  <si>
    <t>Reducir la probabilidad de la ocurrencia del evento a través de la planeación respectiva para los mantenimientos y/o labor a realizar con la preparación de los equipos y personal adecuado</t>
  </si>
  <si>
    <t>Suspensión de la prestación del servicio</t>
  </si>
  <si>
    <t>Reducir las consecuencias a través de la documentación y/o recopilación de información suministrada por los entes competentes de cada zona geográfica especifica</t>
  </si>
  <si>
    <t>Riesgo en el incremento de los precios del mercado</t>
  </si>
  <si>
    <t>Desequilibrio económico del contrato</t>
  </si>
  <si>
    <t>Analizar las consecuencias en el incremento de los precios y mitigar a través de planes de contingencia.</t>
  </si>
  <si>
    <t>Mayor costo por remuneración al personal</t>
  </si>
  <si>
    <t>Número de personal es mayor al propuesto por el oferente para cumplir con sus obligaciones contractuales y mayor permanencia del personal en el proyecto al inicialmente previsto.</t>
  </si>
  <si>
    <t>El oferente deberá mantener a disponibilidad del proyecto, el personal idóneo en el momento requerido para la ejecución del contrato.</t>
  </si>
  <si>
    <t>Reducir las consecuencias a través de planes de contingencia, y tener dispuesto un equipo de trabajo el cual pueda atender las necesidades que se presenten</t>
  </si>
  <si>
    <t>No obtención del objeto del contrato como consecuencia de la existencia de inadecuados procesos, procedimientos, parámetros, sistemas de información y tecnológicos por parte del oferente</t>
  </si>
  <si>
    <t xml:space="preserve">El oferente tiene a su cargo asumir a su costo y riesgo el cumplimiento de los procesos, procedimientos, parámetros, sistemas de información y tecnológicos y cualquier efecto negativo derivado de fallas en los mismos que afecten el cumplimiento del objeto del contrato. </t>
  </si>
  <si>
    <t>Mayor costo por mayor valor de adquisición, mantenimiento o reposición de los equipos</t>
  </si>
  <si>
    <t>Incremento en el costo de los bienes adquiridos y/o de servicios subcontratados por el oferente, así como su mantenimiento o reposición.</t>
  </si>
  <si>
    <t>Analizar las consecuencias en el incremento de los precios y mitigar a través de planes de contingencia, sustentando la situacion por el cambio de los costos estimados por factores externos.</t>
  </si>
  <si>
    <t>Seguimiento a la disponibilidad presupuestal, tecnica y humana presentada por el contratista en el proceso de selección del contrato, específicamente en lo relacionado con los tiempos de respuesta establecidos en las propuestas</t>
  </si>
  <si>
    <t>Deficit en las Cargas Electricas, Presion de Agua Potable y/o Gas requeridas por los equipos y herramientas utilizadas por el contratista  para el optimo desarrollo del contrato.</t>
  </si>
  <si>
    <t>Reducir las consecuencias a través de planes de contingencia presentados por el contratista.</t>
  </si>
  <si>
    <t>Evitar el riesgo aplicando rigurosamente el principio de planeacion contractual</t>
  </si>
  <si>
    <t>Revisión y seguimiento por parte del contratista a las afiliaciones del personal a los sistemas obligatorios de salud con el tipo de riesgo adecuado para las actividades a ejecutar.</t>
  </si>
  <si>
    <t>Carga económica del accidente a cargo del Contratista de obra</t>
  </si>
  <si>
    <t>Afectación y/o suspensión de la prestacion del servicio ICBF.</t>
  </si>
  <si>
    <t>Modificación del proceso contractual</t>
  </si>
  <si>
    <t>Semanal</t>
  </si>
  <si>
    <t>Seguimiento al proceso de contratacion.</t>
  </si>
  <si>
    <t>Diario</t>
  </si>
  <si>
    <t>Verificacion de los informes de interventoria, visitas a los proyectos.</t>
  </si>
  <si>
    <t>Por ocurrencía.</t>
  </si>
  <si>
    <t>Por ocurrencia.</t>
  </si>
  <si>
    <t>Verificacion de los informes de interventoria.</t>
  </si>
  <si>
    <t>Sobrecostos en el personal administrativo para la verificación y seguimiento del proyecto</t>
  </si>
  <si>
    <t>El oferente tiene a su cargo asumir bajo su costo y riesgo todos los gastos necesarios para disponer del personal requerido en las dedicaciones estipulados.</t>
  </si>
  <si>
    <t>Verificacion de los informes de interventoria, visitas a los proyectos, requerimientos enviados por las Regionales.</t>
  </si>
  <si>
    <t>Demoras en la adecuacion integral requerida por el ICBF.</t>
  </si>
  <si>
    <t>Etapa Precontractual</t>
  </si>
  <si>
    <t>Etapa Contractual</t>
  </si>
  <si>
    <t>Etapa Ejecución de Obras</t>
  </si>
  <si>
    <t>Demora en la  respuesta por parte del contratista para requerimientos simultaneos en distintos sitios del departamento.</t>
  </si>
  <si>
    <t>Modificación de las especificaciones técnicas</t>
  </si>
  <si>
    <t>Riesgo de suspensión de contrato por problemas de orden público</t>
  </si>
  <si>
    <t>Modificación del proceso contractual y aumentos en los costos</t>
  </si>
  <si>
    <t>Analizar las consecuencias en el incremento de los precios y mitigar a través de planes de contingencia, sustentando la situacion por el cambio de los costos estimados por factores externos.
Reducir las consecuencias a través de planes de contingencia presentados por el contratista.</t>
  </si>
  <si>
    <t>Grupo Administrativo
Grupo Juridico de la Regional Atlántico</t>
  </si>
  <si>
    <t>Grupo Administrativo
Grupo Juridico
Dirección  Regional Atlántico</t>
  </si>
  <si>
    <t>Grupo Administrativo
Grupo Juridico
Dirección  Regional Atlántico
Oferentes</t>
  </si>
  <si>
    <t>Dirección  Regional Atlántico-ICBF
Contratistas</t>
  </si>
  <si>
    <t>Seguimiento a la FCT  realizada con abastecimiento y seguimiento a los estudios previos en conjunto con la Direccion de Contratacion.</t>
  </si>
  <si>
    <r>
      <t xml:space="preserve">Anexo No 5 Matriz de Identificación, valoración y asignación de riesgos
</t>
    </r>
    <r>
      <rPr>
        <sz val="8"/>
        <color theme="1"/>
        <rFont val="Arial"/>
        <family val="2"/>
      </rPr>
  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22 de febrero 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</si>
</sst>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1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0" fontId="1" fillId="9" borderId="1" xfId="0" applyNumberFormat="1" applyFont="1" applyFill="1" applyBorder="1" applyAlignment="1" applyProtection="1">
      <alignment horizontal="center" vertical="center"/>
    </xf>
    <xf numFmtId="0" fontId="1" fillId="1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7" borderId="2" xfId="0" applyNumberFormat="1" applyFont="1" applyFill="1" applyBorder="1" applyAlignment="1" applyProtection="1">
      <alignment horizontal="center" vertical="center" wrapText="1"/>
    </xf>
    <xf numFmtId="0" fontId="1" fillId="7" borderId="4" xfId="0" applyNumberFormat="1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/>
    </xf>
    <xf numFmtId="0" fontId="1" fillId="7" borderId="2" xfId="0" applyNumberFormat="1" applyFont="1" applyFill="1" applyBorder="1" applyAlignment="1" applyProtection="1">
      <alignment horizontal="center" vertical="center"/>
    </xf>
    <xf numFmtId="0" fontId="1" fillId="7" borderId="3" xfId="0" applyNumberFormat="1" applyFont="1" applyFill="1" applyBorder="1" applyAlignment="1" applyProtection="1">
      <alignment horizontal="center" vertical="center"/>
    </xf>
    <xf numFmtId="0" fontId="1" fillId="7" borderId="4" xfId="0" applyNumberFormat="1" applyFont="1" applyFill="1" applyBorder="1" applyAlignment="1" applyProtection="1">
      <alignment horizontal="center" vertical="center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7" borderId="1" xfId="0" applyNumberFormat="1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267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267164</xdr:colOff>
      <xdr:row>1</xdr:row>
      <xdr:rowOff>82123</xdr:rowOff>
    </xdr:from>
    <xdr:to>
      <xdr:col>4</xdr:col>
      <xdr:colOff>135558</xdr:colOff>
      <xdr:row>6</xdr:row>
      <xdr:rowOff>71437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814" y="224998"/>
          <a:ext cx="477994" cy="703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1189030</xdr:colOff>
      <xdr:row>1</xdr:row>
      <xdr:rowOff>17008</xdr:rowOff>
    </xdr:from>
    <xdr:to>
      <xdr:col>16</xdr:col>
      <xdr:colOff>81311</xdr:colOff>
      <xdr:row>9</xdr:row>
      <xdr:rowOff>298662</xdr:rowOff>
    </xdr:to>
    <xdr:sp macro="" textlink="">
      <xdr:nvSpPr>
        <xdr:cNvPr id="3" name="4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157780" y="141740"/>
          <a:ext cx="5514424" cy="127951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Regional</a:t>
          </a:r>
          <a:r>
            <a:rPr lang="es-ES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 Atlántico</a:t>
          </a:r>
        </a:p>
        <a:p>
          <a:pPr algn="ctr"/>
          <a:r>
            <a:rPr lang="es-ES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Grupo Administrativo</a:t>
          </a:r>
          <a:endParaRPr lang="es-ES" sz="11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22</xdr:col>
      <xdr:colOff>209085</xdr:colOff>
      <xdr:row>3</xdr:row>
      <xdr:rowOff>46463</xdr:rowOff>
    </xdr:from>
    <xdr:to>
      <xdr:col>23</xdr:col>
      <xdr:colOff>629733</xdr:colOff>
      <xdr:row>9</xdr:row>
      <xdr:rowOff>141359</xdr:rowOff>
    </xdr:to>
    <xdr:pic>
      <xdr:nvPicPr>
        <xdr:cNvPr id="4" name="Imagen 6" descr="Captura de pantalla 2014-10-23 a las 14 36 0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8435" y="475088"/>
          <a:ext cx="1382673" cy="6663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53"/>
  <sheetViews>
    <sheetView showGridLines="0" tabSelected="1" topLeftCell="A33" zoomScale="85" zoomScaleNormal="85" workbookViewId="0">
      <selection activeCell="G37" sqref="G37"/>
    </sheetView>
  </sheetViews>
  <sheetFormatPr baseColWidth="10" defaultColWidth="11.42578125" defaultRowHeight="11.25" customHeight="1" zeroHeight="1" x14ac:dyDescent="0.2"/>
  <cols>
    <col min="1" max="1" width="4.28515625" style="2" customWidth="1"/>
    <col min="2" max="2" width="3.7109375" style="2" bestFit="1" customWidth="1"/>
    <col min="3" max="4" width="4.5703125" style="2" customWidth="1"/>
    <col min="5" max="5" width="6.28515625" style="2" customWidth="1"/>
    <col min="6" max="6" width="8.42578125" style="2" customWidth="1"/>
    <col min="7" max="7" width="25" style="2" customWidth="1"/>
    <col min="8" max="8" width="20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31.710937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16.5703125" style="2" customWidth="1"/>
    <col min="21" max="22" width="14.42578125" style="16" customWidth="1"/>
    <col min="23" max="24" width="14.425781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2:28" x14ac:dyDescent="0.2">
      <c r="U1" s="2"/>
      <c r="V1" s="2"/>
    </row>
    <row r="2" spans="2:28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2:28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2:28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2:28" x14ac:dyDescent="0.2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</row>
    <row r="6" spans="2:28" x14ac:dyDescent="0.2"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2:28" x14ac:dyDescent="0.2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2:28" x14ac:dyDescent="0.2"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2:28" x14ac:dyDescent="0.2"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2:28" ht="29.25" customHeight="1" x14ac:dyDescent="0.2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2:28" x14ac:dyDescent="0.2">
      <c r="B11" s="41" t="s">
        <v>168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</row>
    <row r="12" spans="2:28" ht="39.75" customHeight="1" x14ac:dyDescent="0.2"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</row>
    <row r="13" spans="2:28" s="17" customFormat="1" ht="62.1" customHeight="1" x14ac:dyDescent="0.2">
      <c r="B13" s="43" t="s">
        <v>87</v>
      </c>
      <c r="C13" s="43" t="s">
        <v>0</v>
      </c>
      <c r="D13" s="43" t="s">
        <v>1</v>
      </c>
      <c r="E13" s="43" t="s">
        <v>2</v>
      </c>
      <c r="F13" s="43" t="s">
        <v>3</v>
      </c>
      <c r="G13" s="44" t="s">
        <v>4</v>
      </c>
      <c r="H13" s="44" t="s">
        <v>5</v>
      </c>
      <c r="I13" s="43" t="s">
        <v>11</v>
      </c>
      <c r="J13" s="43" t="s">
        <v>6</v>
      </c>
      <c r="K13" s="43" t="s">
        <v>7</v>
      </c>
      <c r="L13" s="43" t="s">
        <v>8</v>
      </c>
      <c r="M13" s="45" t="s">
        <v>9</v>
      </c>
      <c r="N13" s="39" t="s">
        <v>10</v>
      </c>
      <c r="O13" s="39" t="s">
        <v>13</v>
      </c>
      <c r="P13" s="39"/>
      <c r="Q13" s="39"/>
      <c r="R13" s="39"/>
      <c r="S13" s="46" t="s">
        <v>12</v>
      </c>
      <c r="T13" s="48" t="s">
        <v>90</v>
      </c>
      <c r="U13" s="48" t="s">
        <v>14</v>
      </c>
      <c r="V13" s="48" t="s">
        <v>15</v>
      </c>
      <c r="W13" s="39" t="s">
        <v>16</v>
      </c>
      <c r="X13" s="39"/>
    </row>
    <row r="14" spans="2:28" s="17" customFormat="1" ht="93.6" customHeight="1" x14ac:dyDescent="0.2">
      <c r="B14" s="43"/>
      <c r="C14" s="43"/>
      <c r="D14" s="43"/>
      <c r="E14" s="43"/>
      <c r="F14" s="43"/>
      <c r="G14" s="44"/>
      <c r="H14" s="44"/>
      <c r="I14" s="43"/>
      <c r="J14" s="43"/>
      <c r="K14" s="43"/>
      <c r="L14" s="43"/>
      <c r="M14" s="45"/>
      <c r="N14" s="39"/>
      <c r="O14" s="36" t="s">
        <v>11</v>
      </c>
      <c r="P14" s="36" t="s">
        <v>6</v>
      </c>
      <c r="Q14" s="36" t="s">
        <v>7</v>
      </c>
      <c r="R14" s="36" t="s">
        <v>8</v>
      </c>
      <c r="S14" s="47"/>
      <c r="T14" s="49"/>
      <c r="U14" s="49"/>
      <c r="V14" s="49"/>
      <c r="W14" s="37" t="s">
        <v>17</v>
      </c>
      <c r="X14" s="37" t="s">
        <v>18</v>
      </c>
      <c r="Y14" s="12"/>
    </row>
    <row r="15" spans="2:28" ht="127.5" customHeight="1" x14ac:dyDescent="0.2">
      <c r="B15" s="3">
        <v>1</v>
      </c>
      <c r="C15" s="4" t="s">
        <v>53</v>
      </c>
      <c r="D15" s="4" t="s">
        <v>55</v>
      </c>
      <c r="E15" s="4" t="s">
        <v>58</v>
      </c>
      <c r="F15" s="4" t="s">
        <v>65</v>
      </c>
      <c r="G15" s="5" t="s">
        <v>91</v>
      </c>
      <c r="H15" s="5" t="s">
        <v>92</v>
      </c>
      <c r="I15" s="4" t="s">
        <v>73</v>
      </c>
      <c r="J15" s="4" t="s">
        <v>81</v>
      </c>
      <c r="K15" s="1">
        <f t="shared" ref="K15:K34" si="0">IFERROR(MID(I15,1,1)+MID(J15,1,1),"")</f>
        <v>7</v>
      </c>
      <c r="L15" s="1" t="str">
        <f>IF(K15="","",IF(OR(K15=2,K15=3,K15=4),'TABLAS VALORACIÓN'!$Y$8,IF(K15=5,'TABLAS VALORACIÓN'!$Y$7,IF(OR(K15=6,K15=7),'TABLAS VALORACIÓN'!$Y$6,IF(OR(K15=8,K15=9,K15=10),'TABLAS VALORACIÓN'!$Y$5)))))</f>
        <v>Riesgo Alto</v>
      </c>
      <c r="M15" s="13" t="s">
        <v>82</v>
      </c>
      <c r="N15" s="6" t="s">
        <v>93</v>
      </c>
      <c r="O15" s="4" t="s">
        <v>72</v>
      </c>
      <c r="P15" s="4" t="s">
        <v>79</v>
      </c>
      <c r="Q15" s="1">
        <f>IFERROR(MID(O15,1,1)+MID(P15,1,1),"")</f>
        <v>4</v>
      </c>
      <c r="R15" s="1" t="str">
        <f>IF(Q15="","",IF(OR(Q15=2,Q15=3,Q15=4),'TABLAS VALORACIÓN'!$Y$8,IF(Q15=5,'TABLAS VALORACIÓN'!$Y$7,IF(OR(Q15=6,Q15=7),'TABLAS VALORACIÓN'!$Y$6,IF(OR(Q15=8,Q15=9,Q15=10),'TABLAS VALORACIÓN'!$Y$5)))))</f>
        <v>Riesgo Bajo</v>
      </c>
      <c r="S15" s="3" t="s">
        <v>94</v>
      </c>
      <c r="T15" s="6" t="s">
        <v>163</v>
      </c>
      <c r="U15" s="14" t="s">
        <v>155</v>
      </c>
      <c r="V15" s="14" t="s">
        <v>155</v>
      </c>
      <c r="W15" s="6" t="s">
        <v>167</v>
      </c>
      <c r="X15" s="6" t="s">
        <v>144</v>
      </c>
      <c r="Y15" s="7"/>
      <c r="Z15" s="7"/>
      <c r="AA15" s="7"/>
      <c r="AB15" s="7"/>
    </row>
    <row r="16" spans="2:28" ht="127.5" customHeight="1" x14ac:dyDescent="0.2">
      <c r="B16" s="3">
        <v>2</v>
      </c>
      <c r="C16" s="4" t="s">
        <v>52</v>
      </c>
      <c r="D16" s="4" t="s">
        <v>55</v>
      </c>
      <c r="E16" s="4" t="s">
        <v>59</v>
      </c>
      <c r="F16" s="4" t="s">
        <v>65</v>
      </c>
      <c r="G16" s="5" t="s">
        <v>95</v>
      </c>
      <c r="H16" s="5" t="s">
        <v>96</v>
      </c>
      <c r="I16" s="4" t="s">
        <v>73</v>
      </c>
      <c r="J16" s="4" t="s">
        <v>81</v>
      </c>
      <c r="K16" s="1">
        <f t="shared" si="0"/>
        <v>7</v>
      </c>
      <c r="L16" s="1" t="str">
        <f>IF(K16="","",IF(OR(K16=2,K16=3,K16=4),'TABLAS VALORACIÓN'!$Y$8,IF(K16=5,'TABLAS VALORACIÓN'!$Y$7,IF(OR(K16=6,K16=7),'TABLAS VALORACIÓN'!$Y$6,IF(OR(K16=8,K16=9,K16=10),'TABLAS VALORACIÓN'!$Y$5)))))</f>
        <v>Riesgo Alto</v>
      </c>
      <c r="M16" s="6" t="s">
        <v>82</v>
      </c>
      <c r="N16" s="6" t="s">
        <v>97</v>
      </c>
      <c r="O16" s="4" t="s">
        <v>72</v>
      </c>
      <c r="P16" s="4" t="s">
        <v>80</v>
      </c>
      <c r="Q16" s="1">
        <f t="shared" ref="Q16:Q34" si="1">IFERROR(MID(O16,1,1)+MID(P16,1,1),"")</f>
        <v>5</v>
      </c>
      <c r="R16" s="1" t="str">
        <f>IF(Q16="","",IF(OR(Q16=2,Q16=3,Q16=4),'TABLAS VALORACIÓN'!$Y$8,IF(Q16=5,'TABLAS VALORACIÓN'!$Y$7,IF(OR(Q16=6,Q16=7),'TABLAS VALORACIÓN'!$Y$6,IF(OR(Q16=8,Q16=9,Q16=10),'TABLAS VALORACIÓN'!$Y$5)))))</f>
        <v>Riesgo Medio</v>
      </c>
      <c r="S16" s="3" t="s">
        <v>94</v>
      </c>
      <c r="T16" s="6" t="s">
        <v>164</v>
      </c>
      <c r="U16" s="14" t="s">
        <v>155</v>
      </c>
      <c r="V16" s="14" t="s">
        <v>155</v>
      </c>
      <c r="W16" s="6" t="s">
        <v>145</v>
      </c>
      <c r="X16" s="6" t="s">
        <v>146</v>
      </c>
      <c r="Y16" s="7" t="str">
        <f t="shared" ref="Y16:Y23" si="2">IF(I16="Raro",1,IF(I16="Improbable",2,IF(I16="Posible",3,IF(I16="Probable",4,IF(I16="casi cierto",5,"")))))</f>
        <v/>
      </c>
      <c r="Z16" s="7" t="str">
        <f t="shared" ref="Z16:Z23" si="3">IF(J16="Insignificante",1,IF(J16="Menor",2,IF(J16="Moderado",3,IF(J16="Mayor",4,IF(J16="Catastrófico",5,"")))))</f>
        <v/>
      </c>
      <c r="AA16" s="7" t="str">
        <f t="shared" ref="AA16:AA23" si="4">IF(O16="Raro",1,IF(O16="Improbable",2,IF(O16="Posible",3,IF(O16="Probable",4,IF(O16="casi cierto",5,"")))))</f>
        <v/>
      </c>
      <c r="AB16" s="7" t="str">
        <f t="shared" ref="AB16:AB23" si="5">IF(P16="Insignificante",1,IF(P16="Menor",2,IF(P16="Moderado",3,IF(P16="Mayor",4,IF(P16="Catastrófico",5,"")))))</f>
        <v/>
      </c>
    </row>
    <row r="17" spans="2:28" ht="127.5" customHeight="1" x14ac:dyDescent="0.2">
      <c r="B17" s="8">
        <v>3</v>
      </c>
      <c r="C17" s="9" t="s">
        <v>53</v>
      </c>
      <c r="D17" s="9" t="s">
        <v>55</v>
      </c>
      <c r="E17" s="9" t="s">
        <v>59</v>
      </c>
      <c r="F17" s="9" t="s">
        <v>65</v>
      </c>
      <c r="G17" s="10" t="s">
        <v>98</v>
      </c>
      <c r="H17" s="10" t="s">
        <v>99</v>
      </c>
      <c r="I17" s="9" t="s">
        <v>74</v>
      </c>
      <c r="J17" s="9" t="s">
        <v>80</v>
      </c>
      <c r="K17" s="1">
        <f t="shared" si="0"/>
        <v>7</v>
      </c>
      <c r="L17" s="1" t="str">
        <f>IF(K17="","",IF(OR(K17=2,K17=3,K17=4),'TABLAS VALORACIÓN'!$Y$8,IF(K17=5,'TABLAS VALORACIÓN'!$Y$7,IF(OR(K17=6,K17=7),'TABLAS VALORACIÓN'!$Y$6,IF(OR(K17=8,K17=9,K17=10),'TABLAS VALORACIÓN'!$Y$5)))))</f>
        <v>Riesgo Alto</v>
      </c>
      <c r="M17" s="6" t="s">
        <v>82</v>
      </c>
      <c r="N17" s="6" t="s">
        <v>100</v>
      </c>
      <c r="O17" s="4" t="s">
        <v>73</v>
      </c>
      <c r="P17" s="4" t="s">
        <v>80</v>
      </c>
      <c r="Q17" s="1">
        <f t="shared" si="1"/>
        <v>6</v>
      </c>
      <c r="R17" s="1" t="str">
        <f>IF(Q17="","",IF(OR(Q17=2,Q17=3,Q17=4),'TABLAS VALORACIÓN'!$Y$8,IF(Q17=5,'TABLAS VALORACIÓN'!$Y$7,IF(OR(Q17=6,Q17=7),'TABLAS VALORACIÓN'!$Y$6,IF(OR(Q17=8,Q17=9,Q17=10),'TABLAS VALORACIÓN'!$Y$5)))))</f>
        <v>Riesgo Alto</v>
      </c>
      <c r="S17" s="3" t="s">
        <v>94</v>
      </c>
      <c r="T17" s="6" t="s">
        <v>164</v>
      </c>
      <c r="U17" s="14" t="s">
        <v>155</v>
      </c>
      <c r="V17" s="14" t="s">
        <v>155</v>
      </c>
      <c r="W17" s="11" t="s">
        <v>153</v>
      </c>
      <c r="X17" s="11" t="s">
        <v>144</v>
      </c>
      <c r="Y17" s="7" t="str">
        <f t="shared" si="2"/>
        <v/>
      </c>
      <c r="Z17" s="7" t="str">
        <f t="shared" si="3"/>
        <v/>
      </c>
      <c r="AA17" s="7" t="str">
        <f t="shared" si="4"/>
        <v/>
      </c>
      <c r="AB17" s="7" t="str">
        <f t="shared" si="5"/>
        <v/>
      </c>
    </row>
    <row r="18" spans="2:28" ht="127.5" customHeight="1" x14ac:dyDescent="0.2">
      <c r="B18" s="8">
        <v>4</v>
      </c>
      <c r="C18" s="9" t="s">
        <v>53</v>
      </c>
      <c r="D18" s="9" t="s">
        <v>56</v>
      </c>
      <c r="E18" s="9" t="s">
        <v>58</v>
      </c>
      <c r="F18" s="9" t="s">
        <v>66</v>
      </c>
      <c r="G18" s="10" t="s">
        <v>101</v>
      </c>
      <c r="H18" s="10" t="s">
        <v>102</v>
      </c>
      <c r="I18" s="9" t="s">
        <v>73</v>
      </c>
      <c r="J18" s="9" t="s">
        <v>78</v>
      </c>
      <c r="K18" s="1">
        <f t="shared" si="0"/>
        <v>3</v>
      </c>
      <c r="L18" s="1" t="str">
        <f>IF(K18="","",IF(OR(K18=2,K18=3,K18=4),'TABLAS VALORACIÓN'!$Y$8,IF(K18=5,'TABLAS VALORACIÓN'!$Y$7,IF(OR(K18=6,K18=7),'TABLAS VALORACIÓN'!$Y$6,IF(OR(K18=8,K18=9,K18=10),'TABLAS VALORACIÓN'!$Y$5)))))</f>
        <v>Riesgo Bajo</v>
      </c>
      <c r="M18" s="11" t="s">
        <v>83</v>
      </c>
      <c r="N18" s="6" t="s">
        <v>103</v>
      </c>
      <c r="O18" s="4" t="s">
        <v>73</v>
      </c>
      <c r="P18" s="4" t="s">
        <v>77</v>
      </c>
      <c r="Q18" s="1">
        <f t="shared" si="1"/>
        <v>4</v>
      </c>
      <c r="R18" s="1" t="str">
        <f>IF(Q18="","",IF(OR(Q18=2,Q18=3,Q18=4),'TABLAS VALORACIÓN'!$Y$8,IF(Q18=5,'TABLAS VALORACIÓN'!$Y$7,IF(OR(Q18=6,Q18=7),'TABLAS VALORACIÓN'!$Y$6,IF(OR(Q18=8,Q18=9,Q18=10),'TABLAS VALORACIÓN'!$Y$5)))))</f>
        <v>Riesgo Bajo</v>
      </c>
      <c r="S18" s="3" t="s">
        <v>94</v>
      </c>
      <c r="T18" s="6" t="s">
        <v>165</v>
      </c>
      <c r="U18" s="15" t="s">
        <v>156</v>
      </c>
      <c r="V18" s="15" t="s">
        <v>156</v>
      </c>
      <c r="W18" s="11" t="s">
        <v>147</v>
      </c>
      <c r="X18" s="11" t="s">
        <v>144</v>
      </c>
      <c r="Y18" s="7" t="str">
        <f t="shared" si="2"/>
        <v/>
      </c>
      <c r="Z18" s="7" t="str">
        <f t="shared" si="3"/>
        <v/>
      </c>
      <c r="AA18" s="7" t="str">
        <f t="shared" si="4"/>
        <v/>
      </c>
      <c r="AB18" s="7" t="str">
        <f t="shared" si="5"/>
        <v/>
      </c>
    </row>
    <row r="19" spans="2:28" ht="127.5" customHeight="1" x14ac:dyDescent="0.2">
      <c r="B19" s="3">
        <v>5</v>
      </c>
      <c r="C19" s="4" t="s">
        <v>52</v>
      </c>
      <c r="D19" s="4" t="s">
        <v>56</v>
      </c>
      <c r="E19" s="4" t="s">
        <v>61</v>
      </c>
      <c r="F19" s="4" t="s">
        <v>68</v>
      </c>
      <c r="G19" s="5" t="s">
        <v>104</v>
      </c>
      <c r="H19" s="5" t="s">
        <v>105</v>
      </c>
      <c r="I19" s="4" t="s">
        <v>74</v>
      </c>
      <c r="J19" s="4" t="s">
        <v>80</v>
      </c>
      <c r="K19" s="1">
        <f t="shared" si="0"/>
        <v>7</v>
      </c>
      <c r="L19" s="1" t="str">
        <f>IF(K19="","",IF(OR(K19=2,K19=3,K19=4),'TABLAS VALORACIÓN'!$Y$8,IF(K19=5,'TABLAS VALORACIÓN'!$Y$7,IF(OR(K19=6,K19=7),'TABLAS VALORACIÓN'!$Y$6,IF(OR(K19=8,K19=9,K19=10),'TABLAS VALORACIÓN'!$Y$5)))))</f>
        <v>Riesgo Alto</v>
      </c>
      <c r="M19" s="6" t="s">
        <v>83</v>
      </c>
      <c r="N19" s="6" t="s">
        <v>106</v>
      </c>
      <c r="O19" s="4" t="s">
        <v>73</v>
      </c>
      <c r="P19" s="4" t="s">
        <v>79</v>
      </c>
      <c r="Q19" s="1">
        <f t="shared" si="1"/>
        <v>5</v>
      </c>
      <c r="R19" s="1" t="str">
        <f>IF(Q19="","",IF(OR(Q19=2,Q19=3,Q19=4),'TABLAS VALORACIÓN'!$Y$8,IF(Q19=5,'TABLAS VALORACIÓN'!$Y$7,IF(OR(Q19=6,Q19=7),'TABLAS VALORACIÓN'!$Y$6,IF(OR(Q19=8,Q19=9,Q19=10),'TABLAS VALORACIÓN'!$Y$5)))))</f>
        <v>Riesgo Medio</v>
      </c>
      <c r="S19" s="3" t="s">
        <v>94</v>
      </c>
      <c r="T19" s="6" t="s">
        <v>166</v>
      </c>
      <c r="U19" s="15" t="s">
        <v>157</v>
      </c>
      <c r="V19" s="15" t="s">
        <v>157</v>
      </c>
      <c r="W19" s="11" t="s">
        <v>147</v>
      </c>
      <c r="X19" s="11" t="s">
        <v>144</v>
      </c>
      <c r="Y19" s="7" t="str">
        <f t="shared" si="2"/>
        <v/>
      </c>
      <c r="Z19" s="7" t="str">
        <f t="shared" si="3"/>
        <v/>
      </c>
      <c r="AA19" s="7" t="str">
        <f t="shared" si="4"/>
        <v/>
      </c>
      <c r="AB19" s="7" t="str">
        <f t="shared" si="5"/>
        <v/>
      </c>
    </row>
    <row r="20" spans="2:28" ht="127.5" customHeight="1" x14ac:dyDescent="0.2">
      <c r="B20" s="3">
        <v>6</v>
      </c>
      <c r="C20" s="4" t="s">
        <v>53</v>
      </c>
      <c r="D20" s="4" t="s">
        <v>56</v>
      </c>
      <c r="E20" s="4" t="s">
        <v>61</v>
      </c>
      <c r="F20" s="4" t="s">
        <v>69</v>
      </c>
      <c r="G20" s="5" t="s">
        <v>107</v>
      </c>
      <c r="H20" s="5" t="s">
        <v>108</v>
      </c>
      <c r="I20" s="4" t="s">
        <v>73</v>
      </c>
      <c r="J20" s="4" t="s">
        <v>77</v>
      </c>
      <c r="K20" s="1">
        <f t="shared" si="0"/>
        <v>4</v>
      </c>
      <c r="L20" s="1" t="str">
        <f>IF(K20="","",IF(OR(K20=2,K20=3,K20=4),'TABLAS VALORACIÓN'!$Y$8,IF(K20=5,'TABLAS VALORACIÓN'!$Y$7,IF(OR(K20=6,K20=7),'TABLAS VALORACIÓN'!$Y$6,IF(OR(K20=8,K20=9,K20=10),'TABLAS VALORACIÓN'!$Y$5)))))</f>
        <v>Riesgo Bajo</v>
      </c>
      <c r="M20" s="6" t="s">
        <v>83</v>
      </c>
      <c r="N20" s="6" t="s">
        <v>109</v>
      </c>
      <c r="O20" s="4" t="s">
        <v>73</v>
      </c>
      <c r="P20" s="4" t="s">
        <v>77</v>
      </c>
      <c r="Q20" s="1">
        <f t="shared" si="1"/>
        <v>4</v>
      </c>
      <c r="R20" s="1" t="str">
        <f>IF(Q20="","",IF(OR(Q20=2,Q20=3,Q20=4),'TABLAS VALORACIÓN'!$Y$8,IF(Q20=5,'TABLAS VALORACIÓN'!$Y$7,IF(OR(Q20=6,Q20=7),'TABLAS VALORACIÓN'!$Y$6,IF(OR(Q20=8,Q20=9,Q20=10),'TABLAS VALORACIÓN'!$Y$5)))))</f>
        <v>Riesgo Bajo</v>
      </c>
      <c r="S20" s="3" t="s">
        <v>94</v>
      </c>
      <c r="T20" s="6" t="s">
        <v>83</v>
      </c>
      <c r="U20" s="15" t="s">
        <v>157</v>
      </c>
      <c r="V20" s="15" t="s">
        <v>157</v>
      </c>
      <c r="W20" s="11" t="s">
        <v>147</v>
      </c>
      <c r="X20" s="11" t="s">
        <v>144</v>
      </c>
      <c r="Y20" s="7" t="str">
        <f t="shared" si="2"/>
        <v/>
      </c>
      <c r="Z20" s="7" t="str">
        <f t="shared" si="3"/>
        <v/>
      </c>
      <c r="AA20" s="7" t="str">
        <f t="shared" si="4"/>
        <v/>
      </c>
      <c r="AB20" s="7" t="str">
        <f t="shared" si="5"/>
        <v/>
      </c>
    </row>
    <row r="21" spans="2:28" ht="127.5" customHeight="1" x14ac:dyDescent="0.2">
      <c r="B21" s="3">
        <v>9</v>
      </c>
      <c r="C21" s="4" t="s">
        <v>53</v>
      </c>
      <c r="D21" s="4" t="s">
        <v>55</v>
      </c>
      <c r="E21" s="4" t="s">
        <v>61</v>
      </c>
      <c r="F21" s="4" t="s">
        <v>65</v>
      </c>
      <c r="G21" s="35" t="s">
        <v>111</v>
      </c>
      <c r="H21" s="35" t="s">
        <v>141</v>
      </c>
      <c r="I21" s="4" t="s">
        <v>74</v>
      </c>
      <c r="J21" s="4" t="s">
        <v>77</v>
      </c>
      <c r="K21" s="1">
        <f t="shared" si="0"/>
        <v>5</v>
      </c>
      <c r="L21" s="1" t="str">
        <f>IF(K21="","",IF(OR(K21=2,K21=3,K21=4),'TABLAS VALORACIÓN'!$Y$8,IF(K21=5,'TABLAS VALORACIÓN'!$Y$7,IF(OR(K21=6,K21=7),'TABLAS VALORACIÓN'!$Y$6,IF(OR(K21=8,K21=9,K21=10),'TABLAS VALORACIÓN'!$Y$5)))))</f>
        <v>Riesgo Medio</v>
      </c>
      <c r="M21" s="6" t="s">
        <v>83</v>
      </c>
      <c r="N21" s="6" t="s">
        <v>140</v>
      </c>
      <c r="O21" s="4" t="s">
        <v>73</v>
      </c>
      <c r="P21" s="4" t="s">
        <v>77</v>
      </c>
      <c r="Q21" s="1">
        <f t="shared" si="1"/>
        <v>4</v>
      </c>
      <c r="R21" s="1" t="str">
        <f>IF(Q21="","",IF(OR(Q21=2,Q21=3,Q21=4),'TABLAS VALORACIÓN'!$Y$8,IF(Q21=5,'TABLAS VALORACIÓN'!$Y$7,IF(OR(Q21=6,Q21=7),'TABLAS VALORACIÓN'!$Y$6,IF(OR(Q21=8,Q21=9,Q21=10),'TABLAS VALORACIÓN'!$Y$5)))))</f>
        <v>Riesgo Bajo</v>
      </c>
      <c r="S21" s="3" t="s">
        <v>94</v>
      </c>
      <c r="T21" s="6" t="s">
        <v>83</v>
      </c>
      <c r="U21" s="15" t="s">
        <v>156</v>
      </c>
      <c r="V21" s="15" t="s">
        <v>156</v>
      </c>
      <c r="W21" s="11" t="s">
        <v>147</v>
      </c>
      <c r="X21" s="11" t="s">
        <v>144</v>
      </c>
      <c r="Y21" s="7" t="str">
        <f t="shared" si="2"/>
        <v/>
      </c>
      <c r="Z21" s="7" t="str">
        <f t="shared" si="3"/>
        <v/>
      </c>
      <c r="AA21" s="7" t="str">
        <f t="shared" si="4"/>
        <v/>
      </c>
      <c r="AB21" s="7" t="str">
        <f t="shared" si="5"/>
        <v/>
      </c>
    </row>
    <row r="22" spans="2:28" ht="127.5" customHeight="1" x14ac:dyDescent="0.2">
      <c r="B22" s="8">
        <v>11</v>
      </c>
      <c r="C22" s="4" t="s">
        <v>52</v>
      </c>
      <c r="D22" s="4" t="s">
        <v>56</v>
      </c>
      <c r="E22" s="4" t="s">
        <v>58</v>
      </c>
      <c r="F22" s="4" t="s">
        <v>66</v>
      </c>
      <c r="G22" s="35" t="s">
        <v>112</v>
      </c>
      <c r="H22" s="35" t="s">
        <v>113</v>
      </c>
      <c r="I22" s="4" t="s">
        <v>73</v>
      </c>
      <c r="J22" s="4" t="s">
        <v>79</v>
      </c>
      <c r="K22" s="1">
        <f t="shared" si="0"/>
        <v>5</v>
      </c>
      <c r="L22" s="1" t="str">
        <f>IF(K22="","",IF(OR(K22=2,K22=3,K22=4),'TABLAS VALORACIÓN'!$Y$8,IF(K22=5,'TABLAS VALORACIÓN'!$Y$7,IF(OR(K22=6,K22=7),'TABLAS VALORACIÓN'!$Y$6,IF(OR(K22=8,K22=9,K22=10),'TABLAS VALORACIÓN'!$Y$5)))))</f>
        <v>Riesgo Medio</v>
      </c>
      <c r="M22" s="6" t="s">
        <v>83</v>
      </c>
      <c r="N22" s="6" t="s">
        <v>114</v>
      </c>
      <c r="O22" s="4" t="s">
        <v>73</v>
      </c>
      <c r="P22" s="4" t="s">
        <v>77</v>
      </c>
      <c r="Q22" s="1">
        <f t="shared" si="1"/>
        <v>4</v>
      </c>
      <c r="R22" s="1" t="str">
        <f>IF(Q22="","",IF(OR(Q22=2,Q22=3,Q22=4),'TABLAS VALORACIÓN'!$Y$8,IF(Q22=5,'TABLAS VALORACIÓN'!$Y$7,IF(OR(Q22=6,Q22=7),'TABLAS VALORACIÓN'!$Y$6,IF(OR(Q22=8,Q22=9,Q22=10),'TABLAS VALORACIÓN'!$Y$5)))))</f>
        <v>Riesgo Bajo</v>
      </c>
      <c r="S22" s="3" t="s">
        <v>94</v>
      </c>
      <c r="T22" s="6" t="s">
        <v>83</v>
      </c>
      <c r="U22" s="15" t="s">
        <v>157</v>
      </c>
      <c r="V22" s="15" t="s">
        <v>157</v>
      </c>
      <c r="W22" s="11" t="s">
        <v>147</v>
      </c>
      <c r="X22" s="11" t="s">
        <v>144</v>
      </c>
      <c r="Y22" s="7" t="str">
        <f t="shared" si="2"/>
        <v/>
      </c>
      <c r="Z22" s="7" t="str">
        <f t="shared" si="3"/>
        <v/>
      </c>
      <c r="AA22" s="7" t="str">
        <f t="shared" si="4"/>
        <v/>
      </c>
      <c r="AB22" s="7" t="str">
        <f t="shared" si="5"/>
        <v/>
      </c>
    </row>
    <row r="23" spans="2:28" ht="127.5" customHeight="1" x14ac:dyDescent="0.2">
      <c r="B23" s="8">
        <v>15</v>
      </c>
      <c r="C23" s="4" t="s">
        <v>53</v>
      </c>
      <c r="D23" s="4" t="s">
        <v>55</v>
      </c>
      <c r="E23" s="4" t="s">
        <v>61</v>
      </c>
      <c r="F23" s="4" t="s">
        <v>65</v>
      </c>
      <c r="G23" s="35" t="s">
        <v>115</v>
      </c>
      <c r="H23" s="35" t="s">
        <v>116</v>
      </c>
      <c r="I23" s="4" t="s">
        <v>73</v>
      </c>
      <c r="J23" s="4" t="s">
        <v>80</v>
      </c>
      <c r="K23" s="1">
        <f t="shared" si="0"/>
        <v>6</v>
      </c>
      <c r="L23" s="1" t="str">
        <f>IF(K23="","",IF(OR(K23=2,K23=3,K23=4),'TABLAS VALORACIÓN'!$Y$8,IF(K23=5,'TABLAS VALORACIÓN'!$Y$7,IF(OR(K23=6,K23=7),'TABLAS VALORACIÓN'!$Y$6,IF(OR(K23=8,K23=9,K23=10),'TABLAS VALORACIÓN'!$Y$5)))))</f>
        <v>Riesgo Alto</v>
      </c>
      <c r="M23" s="6" t="s">
        <v>83</v>
      </c>
      <c r="N23" s="6" t="s">
        <v>117</v>
      </c>
      <c r="O23" s="4" t="s">
        <v>72</v>
      </c>
      <c r="P23" s="4" t="s">
        <v>79</v>
      </c>
      <c r="Q23" s="1">
        <f t="shared" si="1"/>
        <v>4</v>
      </c>
      <c r="R23" s="1" t="str">
        <f>IF(Q23="","",IF(OR(Q23=2,Q23=3,Q23=4),'TABLAS VALORACIÓN'!$Y$8,IF(Q23=5,'TABLAS VALORACIÓN'!$Y$7,IF(OR(Q23=6,Q23=7),'TABLAS VALORACIÓN'!$Y$6,IF(OR(Q23=8,Q23=9,Q23=10),'TABLAS VALORACIÓN'!$Y$5)))))</f>
        <v>Riesgo Bajo</v>
      </c>
      <c r="S23" s="3" t="s">
        <v>94</v>
      </c>
      <c r="T23" s="6" t="s">
        <v>83</v>
      </c>
      <c r="U23" s="15" t="s">
        <v>157</v>
      </c>
      <c r="V23" s="15" t="s">
        <v>157</v>
      </c>
      <c r="W23" s="11" t="s">
        <v>147</v>
      </c>
      <c r="X23" s="11" t="s">
        <v>148</v>
      </c>
      <c r="Y23" s="7" t="str">
        <f t="shared" si="2"/>
        <v/>
      </c>
      <c r="Z23" s="7" t="str">
        <f t="shared" si="3"/>
        <v/>
      </c>
      <c r="AA23" s="7" t="str">
        <f t="shared" si="4"/>
        <v/>
      </c>
      <c r="AB23" s="7" t="str">
        <f t="shared" si="5"/>
        <v/>
      </c>
    </row>
    <row r="24" spans="2:28" ht="127.5" customHeight="1" x14ac:dyDescent="0.2">
      <c r="B24" s="3">
        <v>18</v>
      </c>
      <c r="C24" s="4" t="s">
        <v>52</v>
      </c>
      <c r="D24" s="4" t="s">
        <v>56</v>
      </c>
      <c r="E24" s="4" t="s">
        <v>61</v>
      </c>
      <c r="F24" s="4" t="s">
        <v>65</v>
      </c>
      <c r="G24" s="35" t="s">
        <v>119</v>
      </c>
      <c r="H24" s="35" t="s">
        <v>120</v>
      </c>
      <c r="I24" s="4" t="s">
        <v>74</v>
      </c>
      <c r="J24" s="4" t="s">
        <v>79</v>
      </c>
      <c r="K24" s="1">
        <f t="shared" si="0"/>
        <v>6</v>
      </c>
      <c r="L24" s="1" t="str">
        <f>IF(K24="","",IF(OR(K24=2,K24=3,K24=4),'TABLAS VALORACIÓN'!$Y$8,IF(K24=5,'TABLAS VALORACIÓN'!$Y$7,IF(OR(K24=6,K24=7),'TABLAS VALORACIÓN'!$Y$6,IF(OR(K24=8,K24=9,K24=10),'TABLAS VALORACIÓN'!$Y$5)))))</f>
        <v>Riesgo Alto</v>
      </c>
      <c r="M24" s="6" t="s">
        <v>83</v>
      </c>
      <c r="N24" s="6" t="s">
        <v>121</v>
      </c>
      <c r="O24" s="4" t="s">
        <v>73</v>
      </c>
      <c r="P24" s="4" t="s">
        <v>77</v>
      </c>
      <c r="Q24" s="1">
        <f t="shared" si="1"/>
        <v>4</v>
      </c>
      <c r="R24" s="1" t="str">
        <f>IF(Q24="","",IF(OR(Q24=2,Q24=3,Q24=4),'TABLAS VALORACIÓN'!$Y$8,IF(Q24=5,'TABLAS VALORACIÓN'!$Y$7,IF(OR(Q24=6,Q24=7),'TABLAS VALORACIÓN'!$Y$6,IF(OR(Q24=8,Q24=9,Q24=10),'TABLAS VALORACIÓN'!$Y$5)))))</f>
        <v>Riesgo Bajo</v>
      </c>
      <c r="S24" s="3" t="s">
        <v>94</v>
      </c>
      <c r="T24" s="6" t="s">
        <v>166</v>
      </c>
      <c r="U24" s="15" t="s">
        <v>157</v>
      </c>
      <c r="V24" s="15" t="s">
        <v>157</v>
      </c>
      <c r="W24" s="11" t="s">
        <v>147</v>
      </c>
      <c r="X24" s="11" t="s">
        <v>144</v>
      </c>
    </row>
    <row r="25" spans="2:28" ht="127.5" customHeight="1" x14ac:dyDescent="0.2">
      <c r="B25" s="8">
        <v>19</v>
      </c>
      <c r="C25" s="4" t="s">
        <v>52</v>
      </c>
      <c r="D25" s="4" t="s">
        <v>56</v>
      </c>
      <c r="E25" s="4" t="s">
        <v>61</v>
      </c>
      <c r="F25" s="4" t="s">
        <v>68</v>
      </c>
      <c r="G25" s="35" t="s">
        <v>104</v>
      </c>
      <c r="H25" s="35" t="s">
        <v>122</v>
      </c>
      <c r="I25" s="4" t="s">
        <v>73</v>
      </c>
      <c r="J25" s="4" t="s">
        <v>79</v>
      </c>
      <c r="K25" s="1">
        <f t="shared" si="0"/>
        <v>5</v>
      </c>
      <c r="L25" s="1" t="str">
        <f>IF(K25="","",IF(OR(K25=2,K25=3,K25=4),'TABLAS VALORACIÓN'!$Y$8,IF(K25=5,'TABLAS VALORACIÓN'!$Y$7,IF(OR(K25=6,K25=7),'TABLAS VALORACIÓN'!$Y$6,IF(OR(K25=8,K25=9,K25=10),'TABLAS VALORACIÓN'!$Y$5)))))</f>
        <v>Riesgo Medio</v>
      </c>
      <c r="M25" s="6" t="s">
        <v>83</v>
      </c>
      <c r="N25" s="6" t="s">
        <v>123</v>
      </c>
      <c r="O25" s="4" t="s">
        <v>72</v>
      </c>
      <c r="P25" s="4" t="s">
        <v>77</v>
      </c>
      <c r="Q25" s="1">
        <f t="shared" si="1"/>
        <v>3</v>
      </c>
      <c r="R25" s="1" t="str">
        <f>IF(Q25="","",IF(OR(Q25=2,Q25=3,Q25=4),'TABLAS VALORACIÓN'!$Y$8,IF(Q25=5,'TABLAS VALORACIÓN'!$Y$7,IF(OR(Q25=6,Q25=7),'TABLAS VALORACIÓN'!$Y$6,IF(OR(Q25=8,Q25=9,Q25=10),'TABLAS VALORACIÓN'!$Y$5)))))</f>
        <v>Riesgo Bajo</v>
      </c>
      <c r="S25" s="3" t="s">
        <v>94</v>
      </c>
      <c r="T25" s="6" t="s">
        <v>166</v>
      </c>
      <c r="U25" s="15" t="s">
        <v>157</v>
      </c>
      <c r="V25" s="15" t="s">
        <v>157</v>
      </c>
      <c r="W25" s="11" t="s">
        <v>147</v>
      </c>
      <c r="X25" s="11" t="s">
        <v>144</v>
      </c>
    </row>
    <row r="26" spans="2:28" ht="127.5" customHeight="1" x14ac:dyDescent="0.2">
      <c r="B26" s="8">
        <v>20</v>
      </c>
      <c r="C26" s="4" t="s">
        <v>52</v>
      </c>
      <c r="D26" s="4" t="s">
        <v>56</v>
      </c>
      <c r="E26" s="4" t="s">
        <v>61</v>
      </c>
      <c r="F26" s="4" t="s">
        <v>63</v>
      </c>
      <c r="G26" s="35" t="s">
        <v>124</v>
      </c>
      <c r="H26" s="35" t="s">
        <v>125</v>
      </c>
      <c r="I26" s="4" t="s">
        <v>72</v>
      </c>
      <c r="J26" s="4" t="s">
        <v>79</v>
      </c>
      <c r="K26" s="1">
        <f t="shared" si="0"/>
        <v>4</v>
      </c>
      <c r="L26" s="1" t="str">
        <f>IF(K26="","",IF(OR(K26=2,K26=3,K26=4),'TABLAS VALORACIÓN'!$Y$8,IF(K26=5,'TABLAS VALORACIÓN'!$Y$7,IF(OR(K26=6,K26=7),'TABLAS VALORACIÓN'!$Y$6,IF(OR(K26=8,K26=9,K26=10),'TABLAS VALORACIÓN'!$Y$5)))))</f>
        <v>Riesgo Bajo</v>
      </c>
      <c r="M26" s="6" t="s">
        <v>82</v>
      </c>
      <c r="N26" s="6" t="s">
        <v>126</v>
      </c>
      <c r="O26" s="4" t="s">
        <v>72</v>
      </c>
      <c r="P26" s="4" t="s">
        <v>77</v>
      </c>
      <c r="Q26" s="1">
        <f t="shared" si="1"/>
        <v>3</v>
      </c>
      <c r="R26" s="1" t="str">
        <f>IF(Q26="","",IF(OR(Q26=2,Q26=3,Q26=4),'TABLAS VALORACIÓN'!$Y$8,IF(Q26=5,'TABLAS VALORACIÓN'!$Y$7,IF(OR(Q26=6,Q26=7),'TABLAS VALORACIÓN'!$Y$6,IF(OR(Q26=8,Q26=9,Q26=10),'TABLAS VALORACIÓN'!$Y$5)))))</f>
        <v>Riesgo Bajo</v>
      </c>
      <c r="S26" s="3" t="s">
        <v>94</v>
      </c>
      <c r="T26" s="6" t="s">
        <v>166</v>
      </c>
      <c r="U26" s="15" t="s">
        <v>157</v>
      </c>
      <c r="V26" s="15" t="s">
        <v>157</v>
      </c>
      <c r="W26" s="11" t="s">
        <v>150</v>
      </c>
      <c r="X26" s="11" t="s">
        <v>149</v>
      </c>
    </row>
    <row r="27" spans="2:28" ht="127.5" customHeight="1" x14ac:dyDescent="0.2">
      <c r="B27" s="3">
        <v>21</v>
      </c>
      <c r="C27" s="4" t="s">
        <v>53</v>
      </c>
      <c r="D27" s="4" t="s">
        <v>56</v>
      </c>
      <c r="E27" s="4" t="s">
        <v>61</v>
      </c>
      <c r="F27" s="4" t="s">
        <v>65</v>
      </c>
      <c r="G27" s="35" t="s">
        <v>127</v>
      </c>
      <c r="H27" s="35" t="s">
        <v>128</v>
      </c>
      <c r="I27" s="4" t="s">
        <v>73</v>
      </c>
      <c r="J27" s="4" t="s">
        <v>79</v>
      </c>
      <c r="K27" s="1">
        <f t="shared" si="0"/>
        <v>5</v>
      </c>
      <c r="L27" s="1" t="str">
        <f>IF(K27="","",IF(OR(K27=2,K27=3,K27=4),'TABLAS VALORACIÓN'!$Y$8,IF(K27=5,'TABLAS VALORACIÓN'!$Y$7,IF(OR(K27=6,K27=7),'TABLAS VALORACIÓN'!$Y$6,IF(OR(K27=8,K27=9,K27=10),'TABLAS VALORACIÓN'!$Y$5)))))</f>
        <v>Riesgo Medio</v>
      </c>
      <c r="M27" s="6" t="s">
        <v>83</v>
      </c>
      <c r="N27" s="6" t="s">
        <v>118</v>
      </c>
      <c r="O27" s="4" t="s">
        <v>73</v>
      </c>
      <c r="P27" s="4" t="s">
        <v>77</v>
      </c>
      <c r="Q27" s="1">
        <f t="shared" si="1"/>
        <v>4</v>
      </c>
      <c r="R27" s="1" t="str">
        <f>IF(Q27="","",IF(OR(Q27=2,Q27=3,Q27=4),'TABLAS VALORACIÓN'!$Y$8,IF(Q27=5,'TABLAS VALORACIÓN'!$Y$7,IF(OR(Q27=6,Q27=7),'TABLAS VALORACIÓN'!$Y$6,IF(OR(Q27=8,Q27=9,Q27=10),'TABLAS VALORACIÓN'!$Y$5)))))</f>
        <v>Riesgo Bajo</v>
      </c>
      <c r="S27" s="3" t="s">
        <v>94</v>
      </c>
      <c r="T27" s="6" t="s">
        <v>83</v>
      </c>
      <c r="U27" s="15" t="s">
        <v>157</v>
      </c>
      <c r="V27" s="15" t="s">
        <v>157</v>
      </c>
      <c r="W27" s="11" t="s">
        <v>150</v>
      </c>
      <c r="X27" s="11" t="s">
        <v>144</v>
      </c>
    </row>
    <row r="28" spans="2:28" ht="127.5" customHeight="1" x14ac:dyDescent="0.2">
      <c r="B28" s="3">
        <v>22</v>
      </c>
      <c r="C28" s="4" t="s">
        <v>53</v>
      </c>
      <c r="D28" s="4" t="s">
        <v>56</v>
      </c>
      <c r="E28" s="4" t="s">
        <v>61</v>
      </c>
      <c r="F28" s="4" t="s">
        <v>65</v>
      </c>
      <c r="G28" s="35" t="s">
        <v>110</v>
      </c>
      <c r="H28" s="35" t="s">
        <v>129</v>
      </c>
      <c r="I28" s="4" t="s">
        <v>74</v>
      </c>
      <c r="J28" s="4" t="s">
        <v>79</v>
      </c>
      <c r="K28" s="1">
        <f t="shared" si="0"/>
        <v>6</v>
      </c>
      <c r="L28" s="1" t="str">
        <f>IF(K28="","",IF(OR(K28=2,K28=3,K28=4),'TABLAS VALORACIÓN'!$Y$8,IF(K28=5,'TABLAS VALORACIÓN'!$Y$7,IF(OR(K28=6,K28=7),'TABLAS VALORACIÓN'!$Y$6,IF(OR(K28=8,K28=9,K28=10),'TABLAS VALORACIÓN'!$Y$5)))))</f>
        <v>Riesgo Alto</v>
      </c>
      <c r="M28" s="6" t="s">
        <v>83</v>
      </c>
      <c r="N28" s="6" t="s">
        <v>130</v>
      </c>
      <c r="O28" s="4" t="s">
        <v>72</v>
      </c>
      <c r="P28" s="4" t="s">
        <v>78</v>
      </c>
      <c r="Q28" s="1">
        <f t="shared" si="1"/>
        <v>2</v>
      </c>
      <c r="R28" s="1" t="str">
        <f>IF(Q28="","",IF(OR(Q28=2,Q28=3,Q28=4),'TABLAS VALORACIÓN'!$Y$8,IF(Q28=5,'TABLAS VALORACIÓN'!$Y$7,IF(OR(Q28=6,Q28=7),'TABLAS VALORACIÓN'!$Y$6,IF(OR(Q28=8,Q28=9,Q28=10),'TABLAS VALORACIÓN'!$Y$5)))))</f>
        <v>Riesgo Bajo</v>
      </c>
      <c r="S28" s="3" t="s">
        <v>94</v>
      </c>
      <c r="T28" s="6" t="s">
        <v>83</v>
      </c>
      <c r="U28" s="15" t="s">
        <v>157</v>
      </c>
      <c r="V28" s="15" t="s">
        <v>157</v>
      </c>
      <c r="W28" s="11" t="s">
        <v>147</v>
      </c>
      <c r="X28" s="11" t="s">
        <v>144</v>
      </c>
    </row>
    <row r="29" spans="2:28" ht="127.5" customHeight="1" x14ac:dyDescent="0.2">
      <c r="B29" s="8">
        <v>23</v>
      </c>
      <c r="C29" s="4" t="s">
        <v>52</v>
      </c>
      <c r="D29" s="4" t="s">
        <v>56</v>
      </c>
      <c r="E29" s="4" t="s">
        <v>61</v>
      </c>
      <c r="F29" s="4" t="s">
        <v>65</v>
      </c>
      <c r="G29" s="35" t="s">
        <v>131</v>
      </c>
      <c r="H29" s="35" t="s">
        <v>132</v>
      </c>
      <c r="I29" s="4" t="s">
        <v>74</v>
      </c>
      <c r="J29" s="4" t="s">
        <v>79</v>
      </c>
      <c r="K29" s="1">
        <f t="shared" si="0"/>
        <v>6</v>
      </c>
      <c r="L29" s="1" t="str">
        <f>IF(K29="","",IF(OR(K29=2,K29=3,K29=4),'TABLAS VALORACIÓN'!$Y$8,IF(K29=5,'TABLAS VALORACIÓN'!$Y$7,IF(OR(K29=6,K29=7),'TABLAS VALORACIÓN'!$Y$6,IF(OR(K29=8,K29=9,K29=10),'TABLAS VALORACIÓN'!$Y$5)))))</f>
        <v>Riesgo Alto</v>
      </c>
      <c r="M29" s="6" t="s">
        <v>83</v>
      </c>
      <c r="N29" s="6" t="s">
        <v>118</v>
      </c>
      <c r="O29" s="4" t="s">
        <v>73</v>
      </c>
      <c r="P29" s="4" t="s">
        <v>77</v>
      </c>
      <c r="Q29" s="1">
        <f t="shared" si="1"/>
        <v>4</v>
      </c>
      <c r="R29" s="1" t="str">
        <f>IF(Q29="","",IF(OR(Q29=2,Q29=3,Q29=4),'TABLAS VALORACIÓN'!$Y$8,IF(Q29=5,'TABLAS VALORACIÓN'!$Y$7,IF(OR(Q29=6,Q29=7),'TABLAS VALORACIÓN'!$Y$6,IF(OR(Q29=8,Q29=9,Q29=10),'TABLAS VALORACIÓN'!$Y$5)))))</f>
        <v>Riesgo Bajo</v>
      </c>
      <c r="S29" s="3" t="s">
        <v>94</v>
      </c>
      <c r="T29" s="6" t="s">
        <v>83</v>
      </c>
      <c r="U29" s="15" t="s">
        <v>157</v>
      </c>
      <c r="V29" s="15" t="s">
        <v>157</v>
      </c>
      <c r="W29" s="11" t="s">
        <v>147</v>
      </c>
      <c r="X29" s="11" t="s">
        <v>144</v>
      </c>
    </row>
    <row r="30" spans="2:28" ht="127.5" customHeight="1" x14ac:dyDescent="0.2">
      <c r="B30" s="3">
        <v>25</v>
      </c>
      <c r="C30" s="4" t="s">
        <v>53</v>
      </c>
      <c r="D30" s="4" t="s">
        <v>56</v>
      </c>
      <c r="E30" s="4" t="s">
        <v>61</v>
      </c>
      <c r="F30" s="4" t="s">
        <v>65</v>
      </c>
      <c r="G30" s="35" t="s">
        <v>133</v>
      </c>
      <c r="H30" s="35" t="s">
        <v>134</v>
      </c>
      <c r="I30" s="4" t="s">
        <v>73</v>
      </c>
      <c r="J30" s="4" t="s">
        <v>79</v>
      </c>
      <c r="K30" s="1">
        <f t="shared" si="0"/>
        <v>5</v>
      </c>
      <c r="L30" s="1" t="str">
        <f>IF(K30="","",IF(OR(K30=2,K30=3,K30=4),'TABLAS VALORACIÓN'!$Y$8,IF(K30=5,'TABLAS VALORACIÓN'!$Y$7,IF(OR(K30=6,K30=7),'TABLAS VALORACIÓN'!$Y$6,IF(OR(K30=8,K30=9,K30=10),'TABLAS VALORACIÓN'!$Y$5)))))</f>
        <v>Riesgo Medio</v>
      </c>
      <c r="M30" s="6" t="s">
        <v>83</v>
      </c>
      <c r="N30" s="6" t="s">
        <v>135</v>
      </c>
      <c r="O30" s="4" t="s">
        <v>73</v>
      </c>
      <c r="P30" s="4" t="s">
        <v>77</v>
      </c>
      <c r="Q30" s="1">
        <f t="shared" si="1"/>
        <v>4</v>
      </c>
      <c r="R30" s="1" t="str">
        <f>IF(Q30="","",IF(OR(Q30=2,Q30=3,Q30=4),'TABLAS VALORACIÓN'!$Y$8,IF(Q30=5,'TABLAS VALORACIÓN'!$Y$7,IF(OR(Q30=6,Q30=7),'TABLAS VALORACIÓN'!$Y$6,IF(OR(Q30=8,Q30=9,Q30=10),'TABLAS VALORACIÓN'!$Y$5)))))</f>
        <v>Riesgo Bajo</v>
      </c>
      <c r="S30" s="3" t="s">
        <v>94</v>
      </c>
      <c r="T30" s="38" t="s">
        <v>83</v>
      </c>
      <c r="U30" s="15" t="s">
        <v>157</v>
      </c>
      <c r="V30" s="15" t="s">
        <v>157</v>
      </c>
      <c r="W30" s="11" t="s">
        <v>147</v>
      </c>
      <c r="X30" s="11" t="s">
        <v>144</v>
      </c>
    </row>
    <row r="31" spans="2:28" ht="135.75" customHeight="1" x14ac:dyDescent="0.2">
      <c r="B31" s="3">
        <v>26</v>
      </c>
      <c r="C31" s="4" t="s">
        <v>53</v>
      </c>
      <c r="D31" s="4" t="s">
        <v>56</v>
      </c>
      <c r="E31" s="4" t="s">
        <v>61</v>
      </c>
      <c r="F31" s="4" t="s">
        <v>65</v>
      </c>
      <c r="G31" s="35" t="s">
        <v>151</v>
      </c>
      <c r="H31" s="35" t="s">
        <v>152</v>
      </c>
      <c r="I31" s="4" t="s">
        <v>73</v>
      </c>
      <c r="J31" s="4" t="s">
        <v>79</v>
      </c>
      <c r="K31" s="1">
        <f t="shared" si="0"/>
        <v>5</v>
      </c>
      <c r="L31" s="1" t="str">
        <f>IF(K31="","",IF(OR(K31=2,K31=3,K31=4),'TABLAS VALORACIÓN'!$Y$8,IF(K31=5,'TABLAS VALORACIÓN'!$Y$7,IF(OR(K31=6,K31=7),'TABLAS VALORACIÓN'!$Y$6,IF(OR(K31=8,K31=9,K31=10),'TABLAS VALORACIÓN'!$Y$5)))))</f>
        <v>Riesgo Medio</v>
      </c>
      <c r="M31" s="6" t="s">
        <v>83</v>
      </c>
      <c r="N31" s="6" t="s">
        <v>126</v>
      </c>
      <c r="O31" s="4" t="s">
        <v>73</v>
      </c>
      <c r="P31" s="4" t="s">
        <v>77</v>
      </c>
      <c r="Q31" s="1">
        <f t="shared" si="1"/>
        <v>4</v>
      </c>
      <c r="R31" s="1" t="str">
        <f>IF(Q31="","",IF(OR(Q31=2,Q31=3,Q31=4),'TABLAS VALORACIÓN'!$Y$8,IF(Q31=5,'TABLAS VALORACIÓN'!$Y$7,IF(OR(Q31=6,Q31=7),'TABLAS VALORACIÓN'!$Y$6,IF(OR(Q31=8,Q31=9,Q31=10),'TABLAS VALORACIÓN'!$Y$5)))))</f>
        <v>Riesgo Bajo</v>
      </c>
      <c r="S31" s="3" t="s">
        <v>94</v>
      </c>
      <c r="T31" s="38" t="s">
        <v>83</v>
      </c>
      <c r="U31" s="15" t="s">
        <v>157</v>
      </c>
      <c r="V31" s="15" t="s">
        <v>157</v>
      </c>
      <c r="W31" s="11" t="s">
        <v>147</v>
      </c>
      <c r="X31" s="11" t="s">
        <v>144</v>
      </c>
    </row>
    <row r="32" spans="2:28" ht="127.5" customHeight="1" x14ac:dyDescent="0.2">
      <c r="B32" s="8">
        <v>28</v>
      </c>
      <c r="C32" s="4" t="s">
        <v>53</v>
      </c>
      <c r="D32" s="4" t="s">
        <v>55</v>
      </c>
      <c r="E32" s="4" t="s">
        <v>61</v>
      </c>
      <c r="F32" s="4" t="s">
        <v>65</v>
      </c>
      <c r="G32" s="35" t="s">
        <v>158</v>
      </c>
      <c r="H32" s="35" t="s">
        <v>142</v>
      </c>
      <c r="I32" s="4" t="s">
        <v>74</v>
      </c>
      <c r="J32" s="4" t="s">
        <v>79</v>
      </c>
      <c r="K32" s="1">
        <f t="shared" si="0"/>
        <v>6</v>
      </c>
      <c r="L32" s="1" t="str">
        <f>IF(K32="","",IF(OR(K32=2,K32=3,K32=4),'TABLAS VALORACIÓN'!$Y$8,IF(K32=5,'TABLAS VALORACIÓN'!$Y$7,IF(OR(K32=6,K32=7),'TABLAS VALORACIÓN'!$Y$6,IF(OR(K32=8,K32=9,K32=10),'TABLAS VALORACIÓN'!$Y$5)))))</f>
        <v>Riesgo Alto</v>
      </c>
      <c r="M32" s="6" t="s">
        <v>83</v>
      </c>
      <c r="N32" s="6" t="s">
        <v>136</v>
      </c>
      <c r="O32" s="4" t="s">
        <v>73</v>
      </c>
      <c r="P32" s="4" t="s">
        <v>77</v>
      </c>
      <c r="Q32" s="1">
        <f t="shared" si="1"/>
        <v>4</v>
      </c>
      <c r="R32" s="1" t="str">
        <f>IF(Q32="","",IF(OR(Q32=2,Q32=3,Q32=4),'TABLAS VALORACIÓN'!$Y$8,IF(Q32=5,'TABLAS VALORACIÓN'!$Y$7,IF(OR(Q32=6,Q32=7),'TABLAS VALORACIÓN'!$Y$6,IF(OR(Q32=8,Q32=9,Q32=10),'TABLAS VALORACIÓN'!$Y$5)))))</f>
        <v>Riesgo Bajo</v>
      </c>
      <c r="S32" s="3" t="s">
        <v>94</v>
      </c>
      <c r="T32" s="38" t="s">
        <v>83</v>
      </c>
      <c r="U32" s="15" t="s">
        <v>157</v>
      </c>
      <c r="V32" s="15" t="s">
        <v>157</v>
      </c>
      <c r="W32" s="11" t="s">
        <v>153</v>
      </c>
      <c r="X32" s="11" t="s">
        <v>144</v>
      </c>
    </row>
    <row r="33" spans="2:24" ht="127.5" customHeight="1" x14ac:dyDescent="0.2">
      <c r="B33" s="3">
        <v>29</v>
      </c>
      <c r="C33" s="4" t="s">
        <v>53</v>
      </c>
      <c r="D33" s="4" t="s">
        <v>56</v>
      </c>
      <c r="E33" s="4" t="s">
        <v>61</v>
      </c>
      <c r="F33" s="4" t="s">
        <v>65</v>
      </c>
      <c r="G33" s="35" t="s">
        <v>137</v>
      </c>
      <c r="H33" s="35" t="s">
        <v>154</v>
      </c>
      <c r="I33" s="4" t="s">
        <v>74</v>
      </c>
      <c r="J33" s="4" t="s">
        <v>79</v>
      </c>
      <c r="K33" s="1">
        <f t="shared" si="0"/>
        <v>6</v>
      </c>
      <c r="L33" s="1" t="str">
        <f>IF(K33="","",IF(OR(K33=2,K33=3,K33=4),'TABLAS VALORACIÓN'!$Y$8,IF(K33=5,'TABLAS VALORACIÓN'!$Y$7,IF(OR(K33=6,K33=7),'TABLAS VALORACIÓN'!$Y$6,IF(OR(K33=8,K33=9,K33=10),'TABLAS VALORACIÓN'!$Y$5)))))</f>
        <v>Riesgo Alto</v>
      </c>
      <c r="M33" s="6" t="s">
        <v>83</v>
      </c>
      <c r="N33" s="6" t="s">
        <v>138</v>
      </c>
      <c r="O33" s="4" t="s">
        <v>73</v>
      </c>
      <c r="P33" s="4" t="s">
        <v>79</v>
      </c>
      <c r="Q33" s="1">
        <f t="shared" si="1"/>
        <v>5</v>
      </c>
      <c r="R33" s="1" t="str">
        <f>IF(Q33="","",IF(OR(Q33=2,Q33=3,Q33=4),'TABLAS VALORACIÓN'!$Y$8,IF(Q33=5,'TABLAS VALORACIÓN'!$Y$7,IF(OR(Q33=6,Q33=7),'TABLAS VALORACIÓN'!$Y$6,IF(OR(Q33=8,Q33=9,Q33=10),'TABLAS VALORACIÓN'!$Y$5)))))</f>
        <v>Riesgo Medio</v>
      </c>
      <c r="S33" s="3" t="s">
        <v>94</v>
      </c>
      <c r="T33" s="6" t="s">
        <v>166</v>
      </c>
      <c r="U33" s="15" t="s">
        <v>157</v>
      </c>
      <c r="V33" s="15" t="s">
        <v>157</v>
      </c>
      <c r="W33" s="11" t="s">
        <v>153</v>
      </c>
      <c r="X33" s="11" t="s">
        <v>144</v>
      </c>
    </row>
    <row r="34" spans="2:24" ht="127.5" customHeight="1" x14ac:dyDescent="0.2">
      <c r="B34" s="8">
        <v>32</v>
      </c>
      <c r="C34" s="4" t="s">
        <v>53</v>
      </c>
      <c r="D34" s="4" t="s">
        <v>55</v>
      </c>
      <c r="E34" s="4" t="s">
        <v>58</v>
      </c>
      <c r="F34" s="4" t="s">
        <v>65</v>
      </c>
      <c r="G34" s="35" t="s">
        <v>159</v>
      </c>
      <c r="H34" s="35" t="s">
        <v>143</v>
      </c>
      <c r="I34" s="4" t="s">
        <v>74</v>
      </c>
      <c r="J34" s="4" t="s">
        <v>81</v>
      </c>
      <c r="K34" s="1">
        <f t="shared" si="0"/>
        <v>8</v>
      </c>
      <c r="L34" s="1" t="str">
        <f>IF(K34="","",IF(OR(K34=2,K34=3,K34=4),'TABLAS VALORACIÓN'!$Y$8,IF(K34=5,'TABLAS VALORACIÓN'!$Y$7,IF(OR(K34=6,K34=7),'TABLAS VALORACIÓN'!$Y$6,IF(OR(K34=8,K34=9,K34=10),'TABLAS VALORACIÓN'!$Y$5)))))</f>
        <v>Riesgo Extremo</v>
      </c>
      <c r="M34" s="6" t="s">
        <v>83</v>
      </c>
      <c r="N34" s="6" t="s">
        <v>139</v>
      </c>
      <c r="O34" s="4" t="s">
        <v>73</v>
      </c>
      <c r="P34" s="4" t="s">
        <v>79</v>
      </c>
      <c r="Q34" s="1">
        <f t="shared" si="1"/>
        <v>5</v>
      </c>
      <c r="R34" s="1" t="str">
        <f>IF(Q34="","",IF(OR(Q34=2,Q34=3,Q34=4),'TABLAS VALORACIÓN'!$Y$8,IF(Q34=5,'TABLAS VALORACIÓN'!$Y$7,IF(OR(Q34=6,Q34=7),'TABLAS VALORACIÓN'!$Y$6,IF(OR(Q34=8,Q34=9,Q34=10),'TABLAS VALORACIÓN'!$Y$5)))))</f>
        <v>Riesgo Medio</v>
      </c>
      <c r="S34" s="3" t="s">
        <v>94</v>
      </c>
      <c r="T34" s="38" t="s">
        <v>83</v>
      </c>
      <c r="U34" s="15" t="s">
        <v>156</v>
      </c>
      <c r="V34" s="15" t="s">
        <v>156</v>
      </c>
      <c r="W34" s="11" t="s">
        <v>147</v>
      </c>
      <c r="X34" s="11" t="s">
        <v>144</v>
      </c>
    </row>
    <row r="35" spans="2:24" ht="101.25" x14ac:dyDescent="0.2">
      <c r="B35" s="8">
        <v>33</v>
      </c>
      <c r="C35" s="4" t="s">
        <v>52</v>
      </c>
      <c r="D35" s="4" t="s">
        <v>56</v>
      </c>
      <c r="E35" s="4" t="s">
        <v>61</v>
      </c>
      <c r="F35" s="4" t="s">
        <v>63</v>
      </c>
      <c r="G35" s="35" t="s">
        <v>160</v>
      </c>
      <c r="H35" s="35" t="s">
        <v>161</v>
      </c>
      <c r="I35" s="4" t="s">
        <v>75</v>
      </c>
      <c r="J35" s="4" t="s">
        <v>80</v>
      </c>
      <c r="K35" s="1">
        <f t="shared" ref="K35" si="6">IFERROR(MID(I35,1,1)+MID(J35,1,1),"")</f>
        <v>8</v>
      </c>
      <c r="L35" s="1" t="str">
        <f>IF(K35="","",IF(OR(K35=2,K35=3,K35=4),'TABLAS VALORACIÓN'!$Y$8,IF(K35=5,'TABLAS VALORACIÓN'!$Y$7,IF(OR(K35=6,K35=7),'TABLAS VALORACIÓN'!$Y$6,IF(OR(K35=8,K35=9,K35=10),'TABLAS VALORACIÓN'!$Y$5)))))</f>
        <v>Riesgo Extremo</v>
      </c>
      <c r="M35" s="6" t="s">
        <v>166</v>
      </c>
      <c r="N35" s="6" t="s">
        <v>162</v>
      </c>
      <c r="O35" s="4" t="s">
        <v>72</v>
      </c>
      <c r="P35" s="4" t="s">
        <v>77</v>
      </c>
      <c r="Q35" s="1">
        <f t="shared" ref="Q35" si="7">IFERROR(MID(O35,1,1)+MID(P35,1,1),"")</f>
        <v>3</v>
      </c>
      <c r="R35" s="1" t="str">
        <f>IF(Q35="","",IF(OR(Q35=2,Q35=3,Q35=4),'TABLAS VALORACIÓN'!$Y$8,IF(Q35=5,'TABLAS VALORACIÓN'!$Y$7,IF(OR(Q35=6,Q35=7),'TABLAS VALORACIÓN'!$Y$6,IF(OR(Q35=8,Q35=9,Q35=10),'TABLAS VALORACIÓN'!$Y$5)))))</f>
        <v>Riesgo Bajo</v>
      </c>
      <c r="S35" s="3" t="s">
        <v>94</v>
      </c>
      <c r="T35" s="6" t="s">
        <v>166</v>
      </c>
      <c r="U35" s="15" t="s">
        <v>157</v>
      </c>
      <c r="V35" s="15" t="s">
        <v>157</v>
      </c>
      <c r="W35" s="11" t="s">
        <v>150</v>
      </c>
      <c r="X35" s="11" t="s">
        <v>149</v>
      </c>
    </row>
    <row r="36" spans="2:24" x14ac:dyDescent="0.2"/>
    <row r="37" spans="2:24" ht="11.25" customHeight="1" x14ac:dyDescent="0.2"/>
    <row r="38" spans="2:24" ht="11.25" customHeight="1" x14ac:dyDescent="0.2"/>
    <row r="39" spans="2:24" ht="11.25" customHeight="1" x14ac:dyDescent="0.2"/>
    <row r="40" spans="2:24" ht="11.25" customHeight="1" x14ac:dyDescent="0.2"/>
    <row r="41" spans="2:24" ht="11.25" customHeight="1" x14ac:dyDescent="0.2"/>
    <row r="42" spans="2:24" ht="11.25" customHeight="1" x14ac:dyDescent="0.2"/>
    <row r="43" spans="2:24" ht="11.25" customHeight="1" x14ac:dyDescent="0.2"/>
    <row r="44" spans="2:24" ht="11.25" customHeight="1" x14ac:dyDescent="0.2"/>
    <row r="45" spans="2:24" ht="11.25" customHeight="1" x14ac:dyDescent="0.2"/>
    <row r="46" spans="2:24" ht="11.25" customHeight="1" x14ac:dyDescent="0.2"/>
    <row r="47" spans="2:24" ht="11.25" customHeight="1" x14ac:dyDescent="0.2"/>
    <row r="48" spans="2:24" ht="11.25" customHeight="1" x14ac:dyDescent="0.2"/>
    <row r="49" ht="11.25" customHeight="1" x14ac:dyDescent="0.2"/>
    <row r="50" ht="11.25" customHeight="1" x14ac:dyDescent="0.2"/>
    <row r="51" ht="11.25" customHeight="1" x14ac:dyDescent="0.2"/>
    <row r="52" ht="11.25" customHeight="1" x14ac:dyDescent="0.2"/>
    <row r="53" ht="11.25" customHeight="1" x14ac:dyDescent="0.2"/>
  </sheetData>
  <sheetProtection insertRows="0" deleteRows="0"/>
  <mergeCells count="21">
    <mergeCell ref="S13:S14"/>
    <mergeCell ref="T13:T14"/>
    <mergeCell ref="U13:U14"/>
    <mergeCell ref="V13:V14"/>
    <mergeCell ref="W13:X13"/>
    <mergeCell ref="O13:R13"/>
    <mergeCell ref="B2:X10"/>
    <mergeCell ref="B11:X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</mergeCells>
  <conditionalFormatting sqref="K15:K24 Q15:Q24">
    <cfRule type="cellIs" dxfId="266" priority="456" operator="between">
      <formula>8</formula>
      <formula>10</formula>
    </cfRule>
    <cfRule type="cellIs" dxfId="265" priority="457" operator="between">
      <formula>6</formula>
      <formula>7</formula>
    </cfRule>
    <cfRule type="cellIs" dxfId="264" priority="458" operator="equal">
      <formula>5</formula>
    </cfRule>
    <cfRule type="cellIs" dxfId="263" priority="459" operator="between">
      <formula>0</formula>
      <formula>1</formula>
    </cfRule>
    <cfRule type="cellIs" dxfId="262" priority="460" operator="between">
      <formula>2</formula>
      <formula>4</formula>
    </cfRule>
  </conditionalFormatting>
  <conditionalFormatting sqref="L15:L24 R15:R24">
    <cfRule type="expression" dxfId="261" priority="447">
      <formula>K15=10</formula>
    </cfRule>
    <cfRule type="expression" dxfId="260" priority="448">
      <formula>K15=9</formula>
    </cfRule>
    <cfRule type="expression" dxfId="259" priority="449">
      <formula>K15=7</formula>
    </cfRule>
    <cfRule type="expression" dxfId="258" priority="450">
      <formula>K15=4</formula>
    </cfRule>
    <cfRule type="expression" dxfId="257" priority="451">
      <formula>K15=3</formula>
    </cfRule>
    <cfRule type="expression" dxfId="256" priority="452">
      <formula>K15=8</formula>
    </cfRule>
    <cfRule type="expression" dxfId="255" priority="453">
      <formula>K15=6</formula>
    </cfRule>
    <cfRule type="expression" dxfId="254" priority="454">
      <formula>K15=5</formula>
    </cfRule>
    <cfRule type="expression" dxfId="253" priority="455">
      <formula>K15=2</formula>
    </cfRule>
  </conditionalFormatting>
  <conditionalFormatting sqref="K25 Q25">
    <cfRule type="cellIs" dxfId="252" priority="433" operator="between">
      <formula>8</formula>
      <formula>10</formula>
    </cfRule>
    <cfRule type="cellIs" dxfId="251" priority="434" operator="between">
      <formula>6</formula>
      <formula>7</formula>
    </cfRule>
    <cfRule type="cellIs" dxfId="250" priority="435" operator="equal">
      <formula>5</formula>
    </cfRule>
    <cfRule type="cellIs" dxfId="249" priority="436" operator="between">
      <formula>0</formula>
      <formula>1</formula>
    </cfRule>
    <cfRule type="cellIs" dxfId="248" priority="437" operator="between">
      <formula>2</formula>
      <formula>4</formula>
    </cfRule>
  </conditionalFormatting>
  <conditionalFormatting sqref="L25">
    <cfRule type="expression" dxfId="247" priority="424">
      <formula>K25=10</formula>
    </cfRule>
    <cfRule type="expression" dxfId="246" priority="425">
      <formula>K25=9</formula>
    </cfRule>
    <cfRule type="expression" dxfId="245" priority="426">
      <formula>K25=7</formula>
    </cfRule>
    <cfRule type="expression" dxfId="244" priority="427">
      <formula>K25=4</formula>
    </cfRule>
    <cfRule type="expression" dxfId="243" priority="428">
      <formula>K25=3</formula>
    </cfRule>
    <cfRule type="expression" dxfId="242" priority="429">
      <formula>K25=8</formula>
    </cfRule>
    <cfRule type="expression" dxfId="241" priority="430">
      <formula>K25=6</formula>
    </cfRule>
    <cfRule type="expression" dxfId="240" priority="431">
      <formula>K25=5</formula>
    </cfRule>
    <cfRule type="expression" dxfId="239" priority="432">
      <formula>K25=2</formula>
    </cfRule>
  </conditionalFormatting>
  <conditionalFormatting sqref="R25">
    <cfRule type="expression" dxfId="238" priority="415">
      <formula>Q25=10</formula>
    </cfRule>
    <cfRule type="expression" dxfId="237" priority="416">
      <formula>Q25=9</formula>
    </cfRule>
    <cfRule type="expression" dxfId="236" priority="417">
      <formula>Q25=7</formula>
    </cfRule>
    <cfRule type="expression" dxfId="235" priority="418">
      <formula>Q25=4</formula>
    </cfRule>
    <cfRule type="expression" dxfId="234" priority="419">
      <formula>Q25=3</formula>
    </cfRule>
    <cfRule type="expression" dxfId="233" priority="420">
      <formula>Q25=8</formula>
    </cfRule>
    <cfRule type="expression" dxfId="232" priority="421">
      <formula>Q25=6</formula>
    </cfRule>
    <cfRule type="expression" dxfId="231" priority="422">
      <formula>Q25=5</formula>
    </cfRule>
    <cfRule type="expression" dxfId="230" priority="423">
      <formula>Q25=2</formula>
    </cfRule>
  </conditionalFormatting>
  <conditionalFormatting sqref="K26 Q26">
    <cfRule type="cellIs" dxfId="229" priority="410" operator="between">
      <formula>8</formula>
      <formula>10</formula>
    </cfRule>
    <cfRule type="cellIs" dxfId="228" priority="411" operator="between">
      <formula>6</formula>
      <formula>7</formula>
    </cfRule>
    <cfRule type="cellIs" dxfId="227" priority="412" operator="equal">
      <formula>5</formula>
    </cfRule>
    <cfRule type="cellIs" dxfId="226" priority="413" operator="between">
      <formula>0</formula>
      <formula>1</formula>
    </cfRule>
    <cfRule type="cellIs" dxfId="225" priority="414" operator="between">
      <formula>2</formula>
      <formula>4</formula>
    </cfRule>
  </conditionalFormatting>
  <conditionalFormatting sqref="L26">
    <cfRule type="expression" dxfId="224" priority="401">
      <formula>K26=10</formula>
    </cfRule>
    <cfRule type="expression" dxfId="223" priority="402">
      <formula>K26=9</formula>
    </cfRule>
    <cfRule type="expression" dxfId="222" priority="403">
      <formula>K26=7</formula>
    </cfRule>
    <cfRule type="expression" dxfId="221" priority="404">
      <formula>K26=4</formula>
    </cfRule>
    <cfRule type="expression" dxfId="220" priority="405">
      <formula>K26=3</formula>
    </cfRule>
    <cfRule type="expression" dxfId="219" priority="406">
      <formula>K26=8</formula>
    </cfRule>
    <cfRule type="expression" dxfId="218" priority="407">
      <formula>K26=6</formula>
    </cfRule>
    <cfRule type="expression" dxfId="217" priority="408">
      <formula>K26=5</formula>
    </cfRule>
    <cfRule type="expression" dxfId="216" priority="409">
      <formula>K26=2</formula>
    </cfRule>
  </conditionalFormatting>
  <conditionalFormatting sqref="R26">
    <cfRule type="expression" dxfId="215" priority="392">
      <formula>Q26=10</formula>
    </cfRule>
    <cfRule type="expression" dxfId="214" priority="393">
      <formula>Q26=9</formula>
    </cfRule>
    <cfRule type="expression" dxfId="213" priority="394">
      <formula>Q26=7</formula>
    </cfRule>
    <cfRule type="expression" dxfId="212" priority="395">
      <formula>Q26=4</formula>
    </cfRule>
    <cfRule type="expression" dxfId="211" priority="396">
      <formula>Q26=3</formula>
    </cfRule>
    <cfRule type="expression" dxfId="210" priority="397">
      <formula>Q26=8</formula>
    </cfRule>
    <cfRule type="expression" dxfId="209" priority="398">
      <formula>Q26=6</formula>
    </cfRule>
    <cfRule type="expression" dxfId="208" priority="399">
      <formula>Q26=5</formula>
    </cfRule>
    <cfRule type="expression" dxfId="207" priority="400">
      <formula>Q26=2</formula>
    </cfRule>
  </conditionalFormatting>
  <conditionalFormatting sqref="K27 Q27">
    <cfRule type="cellIs" dxfId="206" priority="341" operator="between">
      <formula>8</formula>
      <formula>10</formula>
    </cfRule>
    <cfRule type="cellIs" dxfId="205" priority="342" operator="between">
      <formula>6</formula>
      <formula>7</formula>
    </cfRule>
    <cfRule type="cellIs" dxfId="204" priority="343" operator="equal">
      <formula>5</formula>
    </cfRule>
    <cfRule type="cellIs" dxfId="203" priority="344" operator="between">
      <formula>0</formula>
      <formula>1</formula>
    </cfRule>
    <cfRule type="cellIs" dxfId="202" priority="345" operator="between">
      <formula>2</formula>
      <formula>4</formula>
    </cfRule>
  </conditionalFormatting>
  <conditionalFormatting sqref="L27">
    <cfRule type="expression" dxfId="201" priority="332">
      <formula>K27=10</formula>
    </cfRule>
    <cfRule type="expression" dxfId="200" priority="333">
      <formula>K27=9</formula>
    </cfRule>
    <cfRule type="expression" dxfId="199" priority="334">
      <formula>K27=7</formula>
    </cfRule>
    <cfRule type="expression" dxfId="198" priority="335">
      <formula>K27=4</formula>
    </cfRule>
    <cfRule type="expression" dxfId="197" priority="336">
      <formula>K27=3</formula>
    </cfRule>
    <cfRule type="expression" dxfId="196" priority="337">
      <formula>K27=8</formula>
    </cfRule>
    <cfRule type="expression" dxfId="195" priority="338">
      <formula>K27=6</formula>
    </cfRule>
    <cfRule type="expression" dxfId="194" priority="339">
      <formula>K27=5</formula>
    </cfRule>
    <cfRule type="expression" dxfId="193" priority="340">
      <formula>K27=2</formula>
    </cfRule>
  </conditionalFormatting>
  <conditionalFormatting sqref="R27">
    <cfRule type="expression" dxfId="192" priority="323">
      <formula>Q27=10</formula>
    </cfRule>
    <cfRule type="expression" dxfId="191" priority="324">
      <formula>Q27=9</formula>
    </cfRule>
    <cfRule type="expression" dxfId="190" priority="325">
      <formula>Q27=7</formula>
    </cfRule>
    <cfRule type="expression" dxfId="189" priority="326">
      <formula>Q27=4</formula>
    </cfRule>
    <cfRule type="expression" dxfId="188" priority="327">
      <formula>Q27=3</formula>
    </cfRule>
    <cfRule type="expression" dxfId="187" priority="328">
      <formula>Q27=8</formula>
    </cfRule>
    <cfRule type="expression" dxfId="186" priority="329">
      <formula>Q27=6</formula>
    </cfRule>
    <cfRule type="expression" dxfId="185" priority="330">
      <formula>Q27=5</formula>
    </cfRule>
    <cfRule type="expression" dxfId="184" priority="331">
      <formula>Q27=2</formula>
    </cfRule>
  </conditionalFormatting>
  <conditionalFormatting sqref="K28 Q28">
    <cfRule type="cellIs" dxfId="183" priority="318" operator="between">
      <formula>8</formula>
      <formula>10</formula>
    </cfRule>
    <cfRule type="cellIs" dxfId="182" priority="319" operator="between">
      <formula>6</formula>
      <formula>7</formula>
    </cfRule>
    <cfRule type="cellIs" dxfId="181" priority="320" operator="equal">
      <formula>5</formula>
    </cfRule>
    <cfRule type="cellIs" dxfId="180" priority="321" operator="between">
      <formula>0</formula>
      <formula>1</formula>
    </cfRule>
    <cfRule type="cellIs" dxfId="179" priority="322" operator="between">
      <formula>2</formula>
      <formula>4</formula>
    </cfRule>
  </conditionalFormatting>
  <conditionalFormatting sqref="L28">
    <cfRule type="expression" dxfId="178" priority="309">
      <formula>K28=10</formula>
    </cfRule>
    <cfRule type="expression" dxfId="177" priority="310">
      <formula>K28=9</formula>
    </cfRule>
    <cfRule type="expression" dxfId="176" priority="311">
      <formula>K28=7</formula>
    </cfRule>
    <cfRule type="expression" dxfId="175" priority="312">
      <formula>K28=4</formula>
    </cfRule>
    <cfRule type="expression" dxfId="174" priority="313">
      <formula>K28=3</formula>
    </cfRule>
    <cfRule type="expression" dxfId="173" priority="314">
      <formula>K28=8</formula>
    </cfRule>
    <cfRule type="expression" dxfId="172" priority="315">
      <formula>K28=6</formula>
    </cfRule>
    <cfRule type="expression" dxfId="171" priority="316">
      <formula>K28=5</formula>
    </cfRule>
    <cfRule type="expression" dxfId="170" priority="317">
      <formula>K28=2</formula>
    </cfRule>
  </conditionalFormatting>
  <conditionalFormatting sqref="R28">
    <cfRule type="expression" dxfId="169" priority="300">
      <formula>Q28=10</formula>
    </cfRule>
    <cfRule type="expression" dxfId="168" priority="301">
      <formula>Q28=9</formula>
    </cfRule>
    <cfRule type="expression" dxfId="167" priority="302">
      <formula>Q28=7</formula>
    </cfRule>
    <cfRule type="expression" dxfId="166" priority="303">
      <formula>Q28=4</formula>
    </cfRule>
    <cfRule type="expression" dxfId="165" priority="304">
      <formula>Q28=3</formula>
    </cfRule>
    <cfRule type="expression" dxfId="164" priority="305">
      <formula>Q28=8</formula>
    </cfRule>
    <cfRule type="expression" dxfId="163" priority="306">
      <formula>Q28=6</formula>
    </cfRule>
    <cfRule type="expression" dxfId="162" priority="307">
      <formula>Q28=5</formula>
    </cfRule>
    <cfRule type="expression" dxfId="161" priority="308">
      <formula>Q28=2</formula>
    </cfRule>
  </conditionalFormatting>
  <conditionalFormatting sqref="K29 Q29">
    <cfRule type="cellIs" dxfId="160" priority="295" operator="between">
      <formula>8</formula>
      <formula>10</formula>
    </cfRule>
    <cfRule type="cellIs" dxfId="159" priority="296" operator="between">
      <formula>6</formula>
      <formula>7</formula>
    </cfRule>
    <cfRule type="cellIs" dxfId="158" priority="297" operator="equal">
      <formula>5</formula>
    </cfRule>
    <cfRule type="cellIs" dxfId="157" priority="298" operator="between">
      <formula>0</formula>
      <formula>1</formula>
    </cfRule>
    <cfRule type="cellIs" dxfId="156" priority="299" operator="between">
      <formula>2</formula>
      <formula>4</formula>
    </cfRule>
  </conditionalFormatting>
  <conditionalFormatting sqref="L29">
    <cfRule type="expression" dxfId="155" priority="286">
      <formula>K29=10</formula>
    </cfRule>
    <cfRule type="expression" dxfId="154" priority="287">
      <formula>K29=9</formula>
    </cfRule>
    <cfRule type="expression" dxfId="153" priority="288">
      <formula>K29=7</formula>
    </cfRule>
    <cfRule type="expression" dxfId="152" priority="289">
      <formula>K29=4</formula>
    </cfRule>
    <cfRule type="expression" dxfId="151" priority="290">
      <formula>K29=3</formula>
    </cfRule>
    <cfRule type="expression" dxfId="150" priority="291">
      <formula>K29=8</formula>
    </cfRule>
    <cfRule type="expression" dxfId="149" priority="292">
      <formula>K29=6</formula>
    </cfRule>
    <cfRule type="expression" dxfId="148" priority="293">
      <formula>K29=5</formula>
    </cfRule>
    <cfRule type="expression" dxfId="147" priority="294">
      <formula>K29=2</formula>
    </cfRule>
  </conditionalFormatting>
  <conditionalFormatting sqref="R29">
    <cfRule type="expression" dxfId="146" priority="277">
      <formula>Q29=10</formula>
    </cfRule>
    <cfRule type="expression" dxfId="145" priority="278">
      <formula>Q29=9</formula>
    </cfRule>
    <cfRule type="expression" dxfId="144" priority="279">
      <formula>Q29=7</formula>
    </cfRule>
    <cfRule type="expression" dxfId="143" priority="280">
      <formula>Q29=4</formula>
    </cfRule>
    <cfRule type="expression" dxfId="142" priority="281">
      <formula>Q29=3</formula>
    </cfRule>
    <cfRule type="expression" dxfId="141" priority="282">
      <formula>Q29=8</formula>
    </cfRule>
    <cfRule type="expression" dxfId="140" priority="283">
      <formula>Q29=6</formula>
    </cfRule>
    <cfRule type="expression" dxfId="139" priority="284">
      <formula>Q29=5</formula>
    </cfRule>
    <cfRule type="expression" dxfId="138" priority="285">
      <formula>Q29=2</formula>
    </cfRule>
  </conditionalFormatting>
  <conditionalFormatting sqref="K30 Q30">
    <cfRule type="cellIs" dxfId="137" priority="249" operator="between">
      <formula>8</formula>
      <formula>10</formula>
    </cfRule>
    <cfRule type="cellIs" dxfId="136" priority="250" operator="between">
      <formula>6</formula>
      <formula>7</formula>
    </cfRule>
    <cfRule type="cellIs" dxfId="135" priority="251" operator="equal">
      <formula>5</formula>
    </cfRule>
    <cfRule type="cellIs" dxfId="134" priority="252" operator="between">
      <formula>0</formula>
      <formula>1</formula>
    </cfRule>
    <cfRule type="cellIs" dxfId="133" priority="253" operator="between">
      <formula>2</formula>
      <formula>4</formula>
    </cfRule>
  </conditionalFormatting>
  <conditionalFormatting sqref="L30">
    <cfRule type="expression" dxfId="132" priority="240">
      <formula>K30=10</formula>
    </cfRule>
    <cfRule type="expression" dxfId="131" priority="241">
      <formula>K30=9</formula>
    </cfRule>
    <cfRule type="expression" dxfId="130" priority="242">
      <formula>K30=7</formula>
    </cfRule>
    <cfRule type="expression" dxfId="129" priority="243">
      <formula>K30=4</formula>
    </cfRule>
    <cfRule type="expression" dxfId="128" priority="244">
      <formula>K30=3</formula>
    </cfRule>
    <cfRule type="expression" dxfId="127" priority="245">
      <formula>K30=8</formula>
    </cfRule>
    <cfRule type="expression" dxfId="126" priority="246">
      <formula>K30=6</formula>
    </cfRule>
    <cfRule type="expression" dxfId="125" priority="247">
      <formula>K30=5</formula>
    </cfRule>
    <cfRule type="expression" dxfId="124" priority="248">
      <formula>K30=2</formula>
    </cfRule>
  </conditionalFormatting>
  <conditionalFormatting sqref="R30">
    <cfRule type="expression" dxfId="123" priority="231">
      <formula>Q30=10</formula>
    </cfRule>
    <cfRule type="expression" dxfId="122" priority="232">
      <formula>Q30=9</formula>
    </cfRule>
    <cfRule type="expression" dxfId="121" priority="233">
      <formula>Q30=7</formula>
    </cfRule>
    <cfRule type="expression" dxfId="120" priority="234">
      <formula>Q30=4</formula>
    </cfRule>
    <cfRule type="expression" dxfId="119" priority="235">
      <formula>Q30=3</formula>
    </cfRule>
    <cfRule type="expression" dxfId="118" priority="236">
      <formula>Q30=8</formula>
    </cfRule>
    <cfRule type="expression" dxfId="117" priority="237">
      <formula>Q30=6</formula>
    </cfRule>
    <cfRule type="expression" dxfId="116" priority="238">
      <formula>Q30=5</formula>
    </cfRule>
    <cfRule type="expression" dxfId="115" priority="239">
      <formula>Q30=2</formula>
    </cfRule>
  </conditionalFormatting>
  <conditionalFormatting sqref="K31 Q31">
    <cfRule type="cellIs" dxfId="114" priority="226" operator="between">
      <formula>8</formula>
      <formula>10</formula>
    </cfRule>
    <cfRule type="cellIs" dxfId="113" priority="227" operator="between">
      <formula>6</formula>
      <formula>7</formula>
    </cfRule>
    <cfRule type="cellIs" dxfId="112" priority="228" operator="equal">
      <formula>5</formula>
    </cfRule>
    <cfRule type="cellIs" dxfId="111" priority="229" operator="between">
      <formula>0</formula>
      <formula>1</formula>
    </cfRule>
    <cfRule type="cellIs" dxfId="110" priority="230" operator="between">
      <formula>2</formula>
      <formula>4</formula>
    </cfRule>
  </conditionalFormatting>
  <conditionalFormatting sqref="L31">
    <cfRule type="expression" dxfId="109" priority="217">
      <formula>K31=10</formula>
    </cfRule>
    <cfRule type="expression" dxfId="108" priority="218">
      <formula>K31=9</formula>
    </cfRule>
    <cfRule type="expression" dxfId="107" priority="219">
      <formula>K31=7</formula>
    </cfRule>
    <cfRule type="expression" dxfId="106" priority="220">
      <formula>K31=4</formula>
    </cfRule>
    <cfRule type="expression" dxfId="105" priority="221">
      <formula>K31=3</formula>
    </cfRule>
    <cfRule type="expression" dxfId="104" priority="222">
      <formula>K31=8</formula>
    </cfRule>
    <cfRule type="expression" dxfId="103" priority="223">
      <formula>K31=6</formula>
    </cfRule>
    <cfRule type="expression" dxfId="102" priority="224">
      <formula>K31=5</formula>
    </cfRule>
    <cfRule type="expression" dxfId="101" priority="225">
      <formula>K31=2</formula>
    </cfRule>
  </conditionalFormatting>
  <conditionalFormatting sqref="R31">
    <cfRule type="expression" dxfId="100" priority="208">
      <formula>Q31=10</formula>
    </cfRule>
    <cfRule type="expression" dxfId="99" priority="209">
      <formula>Q31=9</formula>
    </cfRule>
    <cfRule type="expression" dxfId="98" priority="210">
      <formula>Q31=7</formula>
    </cfRule>
    <cfRule type="expression" dxfId="97" priority="211">
      <formula>Q31=4</formula>
    </cfRule>
    <cfRule type="expression" dxfId="96" priority="212">
      <formula>Q31=3</formula>
    </cfRule>
    <cfRule type="expression" dxfId="95" priority="213">
      <formula>Q31=8</formula>
    </cfRule>
    <cfRule type="expression" dxfId="94" priority="214">
      <formula>Q31=6</formula>
    </cfRule>
    <cfRule type="expression" dxfId="93" priority="215">
      <formula>Q31=5</formula>
    </cfRule>
    <cfRule type="expression" dxfId="92" priority="216">
      <formula>Q31=2</formula>
    </cfRule>
  </conditionalFormatting>
  <conditionalFormatting sqref="K32 Q32">
    <cfRule type="cellIs" dxfId="91" priority="134" operator="between">
      <formula>8</formula>
      <formula>10</formula>
    </cfRule>
    <cfRule type="cellIs" dxfId="90" priority="135" operator="between">
      <formula>6</formula>
      <formula>7</formula>
    </cfRule>
    <cfRule type="cellIs" dxfId="89" priority="136" operator="equal">
      <formula>5</formula>
    </cfRule>
    <cfRule type="cellIs" dxfId="88" priority="137" operator="between">
      <formula>0</formula>
      <formula>1</formula>
    </cfRule>
    <cfRule type="cellIs" dxfId="87" priority="138" operator="between">
      <formula>2</formula>
      <formula>4</formula>
    </cfRule>
  </conditionalFormatting>
  <conditionalFormatting sqref="L32">
    <cfRule type="expression" dxfId="86" priority="125">
      <formula>K32=10</formula>
    </cfRule>
    <cfRule type="expression" dxfId="85" priority="126">
      <formula>K32=9</formula>
    </cfRule>
    <cfRule type="expression" dxfId="84" priority="127">
      <formula>K32=7</formula>
    </cfRule>
    <cfRule type="expression" dxfId="83" priority="128">
      <formula>K32=4</formula>
    </cfRule>
    <cfRule type="expression" dxfId="82" priority="129">
      <formula>K32=3</formula>
    </cfRule>
    <cfRule type="expression" dxfId="81" priority="130">
      <formula>K32=8</formula>
    </cfRule>
    <cfRule type="expression" dxfId="80" priority="131">
      <formula>K32=6</formula>
    </cfRule>
    <cfRule type="expression" dxfId="79" priority="132">
      <formula>K32=5</formula>
    </cfRule>
    <cfRule type="expression" dxfId="78" priority="133">
      <formula>K32=2</formula>
    </cfRule>
  </conditionalFormatting>
  <conditionalFormatting sqref="R32">
    <cfRule type="expression" dxfId="77" priority="116">
      <formula>Q32=10</formula>
    </cfRule>
    <cfRule type="expression" dxfId="76" priority="117">
      <formula>Q32=9</formula>
    </cfRule>
    <cfRule type="expression" dxfId="75" priority="118">
      <formula>Q32=7</formula>
    </cfRule>
    <cfRule type="expression" dxfId="74" priority="119">
      <formula>Q32=4</formula>
    </cfRule>
    <cfRule type="expression" dxfId="73" priority="120">
      <formula>Q32=3</formula>
    </cfRule>
    <cfRule type="expression" dxfId="72" priority="121">
      <formula>Q32=8</formula>
    </cfRule>
    <cfRule type="expression" dxfId="71" priority="122">
      <formula>Q32=6</formula>
    </cfRule>
    <cfRule type="expression" dxfId="70" priority="123">
      <formula>Q32=5</formula>
    </cfRule>
    <cfRule type="expression" dxfId="69" priority="124">
      <formula>Q32=2</formula>
    </cfRule>
  </conditionalFormatting>
  <conditionalFormatting sqref="K33 Q33">
    <cfRule type="cellIs" dxfId="68" priority="111" operator="between">
      <formula>8</formula>
      <formula>10</formula>
    </cfRule>
    <cfRule type="cellIs" dxfId="67" priority="112" operator="between">
      <formula>6</formula>
      <formula>7</formula>
    </cfRule>
    <cfRule type="cellIs" dxfId="66" priority="113" operator="equal">
      <formula>5</formula>
    </cfRule>
    <cfRule type="cellIs" dxfId="65" priority="114" operator="between">
      <formula>0</formula>
      <formula>1</formula>
    </cfRule>
    <cfRule type="cellIs" dxfId="64" priority="115" operator="between">
      <formula>2</formula>
      <formula>4</formula>
    </cfRule>
  </conditionalFormatting>
  <conditionalFormatting sqref="L33">
    <cfRule type="expression" dxfId="63" priority="102">
      <formula>K33=10</formula>
    </cfRule>
    <cfRule type="expression" dxfId="62" priority="103">
      <formula>K33=9</formula>
    </cfRule>
    <cfRule type="expression" dxfId="61" priority="104">
      <formula>K33=7</formula>
    </cfRule>
    <cfRule type="expression" dxfId="60" priority="105">
      <formula>K33=4</formula>
    </cfRule>
    <cfRule type="expression" dxfId="59" priority="106">
      <formula>K33=3</formula>
    </cfRule>
    <cfRule type="expression" dxfId="58" priority="107">
      <formula>K33=8</formula>
    </cfRule>
    <cfRule type="expression" dxfId="57" priority="108">
      <formula>K33=6</formula>
    </cfRule>
    <cfRule type="expression" dxfId="56" priority="109">
      <formula>K33=5</formula>
    </cfRule>
    <cfRule type="expression" dxfId="55" priority="110">
      <formula>K33=2</formula>
    </cfRule>
  </conditionalFormatting>
  <conditionalFormatting sqref="R33">
    <cfRule type="expression" dxfId="54" priority="93">
      <formula>Q33=10</formula>
    </cfRule>
    <cfRule type="expression" dxfId="53" priority="94">
      <formula>Q33=9</formula>
    </cfRule>
    <cfRule type="expression" dxfId="52" priority="95">
      <formula>Q33=7</formula>
    </cfRule>
    <cfRule type="expression" dxfId="51" priority="96">
      <formula>Q33=4</formula>
    </cfRule>
    <cfRule type="expression" dxfId="50" priority="97">
      <formula>Q33=3</formula>
    </cfRule>
    <cfRule type="expression" dxfId="49" priority="98">
      <formula>Q33=8</formula>
    </cfRule>
    <cfRule type="expression" dxfId="48" priority="99">
      <formula>Q33=6</formula>
    </cfRule>
    <cfRule type="expression" dxfId="47" priority="100">
      <formula>Q33=5</formula>
    </cfRule>
    <cfRule type="expression" dxfId="46" priority="101">
      <formula>Q33=2</formula>
    </cfRule>
  </conditionalFormatting>
  <conditionalFormatting sqref="K34 Q34">
    <cfRule type="cellIs" dxfId="45" priority="88" operator="between">
      <formula>8</formula>
      <formula>10</formula>
    </cfRule>
    <cfRule type="cellIs" dxfId="44" priority="89" operator="between">
      <formula>6</formula>
      <formula>7</formula>
    </cfRule>
    <cfRule type="cellIs" dxfId="43" priority="90" operator="equal">
      <formula>5</formula>
    </cfRule>
    <cfRule type="cellIs" dxfId="42" priority="91" operator="between">
      <formula>0</formula>
      <formula>1</formula>
    </cfRule>
    <cfRule type="cellIs" dxfId="41" priority="92" operator="between">
      <formula>2</formula>
      <formula>4</formula>
    </cfRule>
  </conditionalFormatting>
  <conditionalFormatting sqref="L34">
    <cfRule type="expression" dxfId="40" priority="79">
      <formula>K34=10</formula>
    </cfRule>
    <cfRule type="expression" dxfId="39" priority="80">
      <formula>K34=9</formula>
    </cfRule>
    <cfRule type="expression" dxfId="38" priority="81">
      <formula>K34=7</formula>
    </cfRule>
    <cfRule type="expression" dxfId="37" priority="82">
      <formula>K34=4</formula>
    </cfRule>
    <cfRule type="expression" dxfId="36" priority="83">
      <formula>K34=3</formula>
    </cfRule>
    <cfRule type="expression" dxfId="35" priority="84">
      <formula>K34=8</formula>
    </cfRule>
    <cfRule type="expression" dxfId="34" priority="85">
      <formula>K34=6</formula>
    </cfRule>
    <cfRule type="expression" dxfId="33" priority="86">
      <formula>K34=5</formula>
    </cfRule>
    <cfRule type="expression" dxfId="32" priority="87">
      <formula>K34=2</formula>
    </cfRule>
  </conditionalFormatting>
  <conditionalFormatting sqref="R34">
    <cfRule type="expression" dxfId="31" priority="70">
      <formula>Q34=10</formula>
    </cfRule>
    <cfRule type="expression" dxfId="30" priority="71">
      <formula>Q34=9</formula>
    </cfRule>
    <cfRule type="expression" dxfId="29" priority="72">
      <formula>Q34=7</formula>
    </cfRule>
    <cfRule type="expression" dxfId="28" priority="73">
      <formula>Q34=4</formula>
    </cfRule>
    <cfRule type="expression" dxfId="27" priority="74">
      <formula>Q34=3</formula>
    </cfRule>
    <cfRule type="expression" dxfId="26" priority="75">
      <formula>Q34=8</formula>
    </cfRule>
    <cfRule type="expression" dxfId="25" priority="76">
      <formula>Q34=6</formula>
    </cfRule>
    <cfRule type="expression" dxfId="24" priority="77">
      <formula>Q34=5</formula>
    </cfRule>
    <cfRule type="expression" dxfId="23" priority="78">
      <formula>Q34=2</formula>
    </cfRule>
  </conditionalFormatting>
  <conditionalFormatting sqref="K35 Q35">
    <cfRule type="cellIs" dxfId="22" priority="19" operator="between">
      <formula>8</formula>
      <formula>10</formula>
    </cfRule>
    <cfRule type="cellIs" dxfId="21" priority="20" operator="between">
      <formula>6</formula>
      <formula>7</formula>
    </cfRule>
    <cfRule type="cellIs" dxfId="20" priority="21" operator="equal">
      <formula>5</formula>
    </cfRule>
    <cfRule type="cellIs" dxfId="19" priority="22" operator="between">
      <formula>0</formula>
      <formula>1</formula>
    </cfRule>
    <cfRule type="cellIs" dxfId="18" priority="23" operator="between">
      <formula>2</formula>
      <formula>4</formula>
    </cfRule>
  </conditionalFormatting>
  <conditionalFormatting sqref="L35">
    <cfRule type="expression" dxfId="17" priority="10">
      <formula>K35=10</formula>
    </cfRule>
    <cfRule type="expression" dxfId="16" priority="11">
      <formula>K35=9</formula>
    </cfRule>
    <cfRule type="expression" dxfId="15" priority="12">
      <formula>K35=7</formula>
    </cfRule>
    <cfRule type="expression" dxfId="14" priority="13">
      <formula>K35=4</formula>
    </cfRule>
    <cfRule type="expression" dxfId="13" priority="14">
      <formula>K35=3</formula>
    </cfRule>
    <cfRule type="expression" dxfId="12" priority="15">
      <formula>K35=8</formula>
    </cfRule>
    <cfRule type="expression" dxfId="11" priority="16">
      <formula>K35=6</formula>
    </cfRule>
    <cfRule type="expression" dxfId="10" priority="17">
      <formula>K35=5</formula>
    </cfRule>
    <cfRule type="expression" dxfId="9" priority="18">
      <formula>K35=2</formula>
    </cfRule>
  </conditionalFormatting>
  <conditionalFormatting sqref="R35">
    <cfRule type="expression" dxfId="8" priority="1">
      <formula>Q35=10</formula>
    </cfRule>
    <cfRule type="expression" dxfId="7" priority="2">
      <formula>Q35=9</formula>
    </cfRule>
    <cfRule type="expression" dxfId="6" priority="3">
      <formula>Q35=7</formula>
    </cfRule>
    <cfRule type="expression" dxfId="5" priority="4">
      <formula>Q35=4</formula>
    </cfRule>
    <cfRule type="expression" dxfId="4" priority="5">
      <formula>Q35=3</formula>
    </cfRule>
    <cfRule type="expression" dxfId="3" priority="6">
      <formula>Q35=8</formula>
    </cfRule>
    <cfRule type="expression" dxfId="2" priority="7">
      <formula>Q35=6</formula>
    </cfRule>
    <cfRule type="expression" dxfId="1" priority="8">
      <formula>Q35=5</formula>
    </cfRule>
    <cfRule type="expression" dxfId="0" priority="9">
      <formula>Q35=2</formula>
    </cfRule>
  </conditionalFormatting>
  <dataValidations count="7">
    <dataValidation type="list" allowBlank="1" showInputMessage="1" showErrorMessage="1" sqref="J15:J1048576 P15:P1048576" xr:uid="{00000000-0002-0000-0000-000000000000}">
      <formula1>IMPACTO</formula1>
    </dataValidation>
    <dataValidation type="list" allowBlank="1" showInputMessage="1" showErrorMessage="1" sqref="I15:I1048576 O15:O1048576" xr:uid="{00000000-0002-0000-0000-000001000000}">
      <formula1>PROBABILIDAD</formula1>
    </dataValidation>
    <dataValidation type="list" allowBlank="1" showInputMessage="1" showErrorMessage="1" sqref="M15:M34 M36:M1048576" xr:uid="{00000000-0002-0000-0000-000002000000}">
      <formula1>ASIGNACIÓN</formula1>
    </dataValidation>
    <dataValidation type="list" allowBlank="1" showInputMessage="1" showErrorMessage="1" sqref="E15:E1048576" xr:uid="{00000000-0002-0000-0000-000003000000}">
      <formula1>ETAPA</formula1>
    </dataValidation>
    <dataValidation type="list" allowBlank="1" showInputMessage="1" showErrorMessage="1" sqref="D15:D1048576" xr:uid="{00000000-0002-0000-0000-000004000000}">
      <formula1>FUENTE</formula1>
    </dataValidation>
    <dataValidation type="list" allowBlank="1" showInputMessage="1" showErrorMessage="1" sqref="C15:C1048576" xr:uid="{00000000-0002-0000-0000-000005000000}">
      <formula1>CLASE</formula1>
    </dataValidation>
    <dataValidation type="list" allowBlank="1" showInputMessage="1" showErrorMessage="1" sqref="F15:F1048576" xr:uid="{00000000-0002-0000-0000-000006000000}">
      <formula1>TIPO</formula1>
    </dataValidation>
  </dataValidations>
  <printOptions horizontalCentered="1" verticalCentered="1"/>
  <pageMargins left="0.25" right="0.25" top="0.75" bottom="0.75" header="0.3" footer="0.3"/>
  <pageSetup scale="56" fitToHeight="0" orientation="landscape" r:id="rId1"/>
  <headerFooter>
    <oddFooter>&amp;C&amp;"Arial,Normal"&amp;8&amp;P/&amp;N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4"/>
  <sheetViews>
    <sheetView showGridLines="0" zoomScaleNormal="100" workbookViewId="0">
      <selection activeCell="Q5" sqref="Q5"/>
    </sheetView>
  </sheetViews>
  <sheetFormatPr baseColWidth="10" defaultColWidth="0" defaultRowHeight="11.25" zeroHeight="1" x14ac:dyDescent="0.2"/>
  <cols>
    <col min="1" max="1" width="1.7109375" style="29" customWidth="1"/>
    <col min="2" max="2" width="11.42578125" style="29" customWidth="1"/>
    <col min="3" max="3" width="20.7109375" style="29" customWidth="1"/>
    <col min="4" max="4" width="9.7109375" style="29" bestFit="1" customWidth="1"/>
    <col min="5" max="5" width="21.140625" style="29" customWidth="1"/>
    <col min="6" max="7" width="8.5703125" style="29" customWidth="1"/>
    <col min="8" max="8" width="25.7109375" style="29" customWidth="1"/>
    <col min="9" max="11" width="21.140625" style="29" customWidth="1"/>
    <col min="12" max="13" width="21.42578125" style="29" customWidth="1"/>
    <col min="14" max="14" width="11.42578125" style="29" customWidth="1"/>
    <col min="15" max="15" width="24.85546875" style="29" customWidth="1"/>
    <col min="16" max="16" width="11.42578125" style="29" customWidth="1"/>
    <col min="17" max="17" width="23" style="29" customWidth="1"/>
    <col min="18" max="18" width="24" style="29" customWidth="1"/>
    <col min="19" max="19" width="17" style="29" customWidth="1"/>
    <col min="20" max="20" width="24" style="29" customWidth="1"/>
    <col min="21" max="21" width="23.28515625" style="29" customWidth="1"/>
    <col min="22" max="23" width="11.42578125" style="29" customWidth="1"/>
    <col min="24" max="24" width="19" style="29" customWidth="1"/>
    <col min="25" max="25" width="28" style="29" customWidth="1"/>
    <col min="26" max="16384" width="11.42578125" style="29" hidden="1"/>
  </cols>
  <sheetData>
    <row r="1" spans="1:25" ht="15" x14ac:dyDescent="0.25">
      <c r="A1" s="32" t="s">
        <v>88</v>
      </c>
    </row>
    <row r="2" spans="1:25" s="20" customFormat="1" x14ac:dyDescent="0.2">
      <c r="O2" s="52" t="s">
        <v>7</v>
      </c>
      <c r="P2" s="52"/>
      <c r="Q2" s="52"/>
      <c r="R2" s="52"/>
      <c r="S2" s="52"/>
      <c r="T2" s="52"/>
      <c r="U2" s="52"/>
    </row>
    <row r="3" spans="1:25" s="20" customFormat="1" ht="15" customHeight="1" x14ac:dyDescent="0.2">
      <c r="C3" s="52" t="s">
        <v>84</v>
      </c>
      <c r="D3" s="52"/>
      <c r="F3" s="57" t="s">
        <v>85</v>
      </c>
      <c r="G3" s="57"/>
      <c r="H3" s="57"/>
      <c r="I3" s="57"/>
      <c r="J3" s="57"/>
      <c r="K3" s="57"/>
      <c r="L3" s="57"/>
      <c r="O3" s="53" t="s">
        <v>6</v>
      </c>
      <c r="P3" s="54"/>
      <c r="Q3" s="54"/>
      <c r="R3" s="54"/>
      <c r="S3" s="54"/>
      <c r="T3" s="54"/>
      <c r="U3" s="55"/>
      <c r="X3" s="50" t="s">
        <v>86</v>
      </c>
      <c r="Y3" s="51"/>
    </row>
    <row r="4" spans="1:25" s="20" customFormat="1" ht="63" customHeight="1" x14ac:dyDescent="0.2">
      <c r="C4" s="21" t="s">
        <v>8</v>
      </c>
      <c r="D4" s="21" t="s">
        <v>32</v>
      </c>
      <c r="F4" s="53" t="s">
        <v>6</v>
      </c>
      <c r="G4" s="54"/>
      <c r="H4" s="54"/>
      <c r="I4" s="54"/>
      <c r="J4" s="54"/>
      <c r="K4" s="54"/>
      <c r="L4" s="55"/>
      <c r="N4" s="22"/>
      <c r="O4" s="56" t="s">
        <v>33</v>
      </c>
      <c r="P4" s="56"/>
      <c r="Q4" s="23" t="s">
        <v>40</v>
      </c>
      <c r="R4" s="23" t="s">
        <v>41</v>
      </c>
      <c r="S4" s="23" t="s">
        <v>42</v>
      </c>
      <c r="T4" s="23" t="s">
        <v>43</v>
      </c>
      <c r="U4" s="23" t="s">
        <v>44</v>
      </c>
      <c r="X4" s="24" t="s">
        <v>7</v>
      </c>
      <c r="Y4" s="21" t="s">
        <v>8</v>
      </c>
    </row>
    <row r="5" spans="1:25" s="20" customFormat="1" ht="51.75" customHeight="1" x14ac:dyDescent="0.2">
      <c r="B5" s="58" t="s">
        <v>11</v>
      </c>
      <c r="C5" s="25" t="s">
        <v>27</v>
      </c>
      <c r="D5" s="26">
        <v>1</v>
      </c>
      <c r="F5" s="56" t="s">
        <v>33</v>
      </c>
      <c r="G5" s="56"/>
      <c r="H5" s="23" t="s">
        <v>40</v>
      </c>
      <c r="I5" s="23" t="s">
        <v>41</v>
      </c>
      <c r="J5" s="23" t="s">
        <v>42</v>
      </c>
      <c r="K5" s="23" t="s">
        <v>43</v>
      </c>
      <c r="L5" s="23" t="s">
        <v>44</v>
      </c>
      <c r="O5" s="56" t="s">
        <v>34</v>
      </c>
      <c r="P5" s="56"/>
      <c r="Q5" s="23" t="s">
        <v>39</v>
      </c>
      <c r="R5" s="23" t="s">
        <v>38</v>
      </c>
      <c r="S5" s="23" t="s">
        <v>35</v>
      </c>
      <c r="T5" s="23" t="s">
        <v>36</v>
      </c>
      <c r="U5" s="23" t="s">
        <v>37</v>
      </c>
      <c r="X5" s="33" t="s">
        <v>19</v>
      </c>
      <c r="Y5" s="23" t="s">
        <v>20</v>
      </c>
    </row>
    <row r="6" spans="1:25" s="20" customFormat="1" ht="45" x14ac:dyDescent="0.2">
      <c r="B6" s="58"/>
      <c r="C6" s="25" t="s">
        <v>28</v>
      </c>
      <c r="D6" s="26">
        <v>2</v>
      </c>
      <c r="F6" s="56" t="s">
        <v>34</v>
      </c>
      <c r="G6" s="56"/>
      <c r="H6" s="23" t="s">
        <v>39</v>
      </c>
      <c r="I6" s="23" t="s">
        <v>38</v>
      </c>
      <c r="J6" s="23" t="s">
        <v>35</v>
      </c>
      <c r="K6" s="23" t="s">
        <v>36</v>
      </c>
      <c r="L6" s="23" t="s">
        <v>37</v>
      </c>
      <c r="O6" s="57" t="s">
        <v>8</v>
      </c>
      <c r="P6" s="57" t="s">
        <v>45</v>
      </c>
      <c r="Q6" s="21" t="s">
        <v>46</v>
      </c>
      <c r="R6" s="21" t="s">
        <v>47</v>
      </c>
      <c r="S6" s="21" t="s">
        <v>26</v>
      </c>
      <c r="T6" s="21" t="s">
        <v>48</v>
      </c>
      <c r="U6" s="21" t="s">
        <v>49</v>
      </c>
      <c r="X6" s="34" t="s">
        <v>21</v>
      </c>
      <c r="Y6" s="23" t="s">
        <v>22</v>
      </c>
    </row>
    <row r="7" spans="1:25" s="20" customFormat="1" ht="22.5" x14ac:dyDescent="0.2">
      <c r="B7" s="58"/>
      <c r="C7" s="25" t="s">
        <v>29</v>
      </c>
      <c r="D7" s="26">
        <v>3</v>
      </c>
      <c r="E7" s="27"/>
      <c r="F7" s="57" t="s">
        <v>8</v>
      </c>
      <c r="G7" s="57" t="s">
        <v>45</v>
      </c>
      <c r="H7" s="21" t="s">
        <v>46</v>
      </c>
      <c r="I7" s="21" t="s">
        <v>47</v>
      </c>
      <c r="J7" s="21" t="s">
        <v>26</v>
      </c>
      <c r="K7" s="21" t="s">
        <v>48</v>
      </c>
      <c r="L7" s="21" t="s">
        <v>49</v>
      </c>
      <c r="O7" s="57"/>
      <c r="P7" s="57"/>
      <c r="Q7" s="26">
        <v>1</v>
      </c>
      <c r="R7" s="26">
        <v>2</v>
      </c>
      <c r="S7" s="26">
        <v>3</v>
      </c>
      <c r="T7" s="26">
        <v>4</v>
      </c>
      <c r="U7" s="28">
        <v>5</v>
      </c>
      <c r="X7" s="18">
        <v>5</v>
      </c>
      <c r="Y7" s="23" t="s">
        <v>23</v>
      </c>
    </row>
    <row r="8" spans="1:25" s="20" customFormat="1" ht="51.75" customHeight="1" x14ac:dyDescent="0.2">
      <c r="B8" s="58"/>
      <c r="C8" s="25" t="s">
        <v>30</v>
      </c>
      <c r="D8" s="26">
        <v>4</v>
      </c>
      <c r="E8" s="27"/>
      <c r="F8" s="57"/>
      <c r="G8" s="57"/>
      <c r="H8" s="26">
        <v>1</v>
      </c>
      <c r="I8" s="26">
        <v>2</v>
      </c>
      <c r="J8" s="26">
        <v>3</v>
      </c>
      <c r="K8" s="26">
        <v>4</v>
      </c>
      <c r="L8" s="28">
        <v>5</v>
      </c>
      <c r="N8" s="58" t="s">
        <v>11</v>
      </c>
      <c r="O8" s="25" t="s">
        <v>27</v>
      </c>
      <c r="P8" s="26">
        <v>1</v>
      </c>
      <c r="Q8" s="19">
        <v>2</v>
      </c>
      <c r="R8" s="19">
        <v>3</v>
      </c>
      <c r="S8" s="19">
        <v>4</v>
      </c>
      <c r="T8" s="18">
        <v>5</v>
      </c>
      <c r="U8" s="34">
        <v>6</v>
      </c>
      <c r="X8" s="19" t="s">
        <v>24</v>
      </c>
      <c r="Y8" s="23" t="s">
        <v>25</v>
      </c>
    </row>
    <row r="9" spans="1:25" s="20" customFormat="1" ht="33.75" x14ac:dyDescent="0.2">
      <c r="B9" s="58"/>
      <c r="C9" s="25" t="s">
        <v>31</v>
      </c>
      <c r="D9" s="26">
        <v>5</v>
      </c>
      <c r="E9" s="27"/>
      <c r="F9" s="27"/>
      <c r="G9" s="27"/>
      <c r="H9" s="27"/>
      <c r="I9" s="27"/>
      <c r="J9" s="27"/>
      <c r="K9" s="27"/>
      <c r="N9" s="58"/>
      <c r="O9" s="25" t="s">
        <v>28</v>
      </c>
      <c r="P9" s="26">
        <v>2</v>
      </c>
      <c r="Q9" s="19">
        <v>3</v>
      </c>
      <c r="R9" s="19">
        <v>4</v>
      </c>
      <c r="S9" s="18">
        <v>5</v>
      </c>
      <c r="T9" s="34">
        <v>6</v>
      </c>
      <c r="U9" s="34">
        <v>7</v>
      </c>
    </row>
    <row r="10" spans="1:25" s="20" customFormat="1" ht="22.5" x14ac:dyDescent="0.2">
      <c r="F10" s="27"/>
      <c r="G10" s="27"/>
      <c r="H10" s="27"/>
      <c r="I10" s="27"/>
      <c r="J10" s="27"/>
      <c r="K10" s="27"/>
      <c r="N10" s="58"/>
      <c r="O10" s="25" t="s">
        <v>29</v>
      </c>
      <c r="P10" s="26">
        <v>3</v>
      </c>
      <c r="Q10" s="19">
        <v>4</v>
      </c>
      <c r="R10" s="18">
        <v>5</v>
      </c>
      <c r="S10" s="34">
        <v>6</v>
      </c>
      <c r="T10" s="34">
        <v>7</v>
      </c>
      <c r="U10" s="33">
        <v>8</v>
      </c>
    </row>
    <row r="11" spans="1:25" s="20" customFormat="1" ht="22.5" x14ac:dyDescent="0.2">
      <c r="B11" s="20" t="s">
        <v>89</v>
      </c>
      <c r="N11" s="58"/>
      <c r="O11" s="25" t="s">
        <v>30</v>
      </c>
      <c r="P11" s="26">
        <v>4</v>
      </c>
      <c r="Q11" s="18">
        <v>5</v>
      </c>
      <c r="R11" s="34">
        <v>6</v>
      </c>
      <c r="S11" s="34">
        <v>7</v>
      </c>
      <c r="T11" s="33">
        <v>8</v>
      </c>
      <c r="U11" s="33">
        <v>9</v>
      </c>
    </row>
    <row r="12" spans="1:25" s="20" customFormat="1" ht="22.5" x14ac:dyDescent="0.2">
      <c r="N12" s="58"/>
      <c r="O12" s="25" t="s">
        <v>31</v>
      </c>
      <c r="P12" s="26">
        <v>5</v>
      </c>
      <c r="Q12" s="34">
        <v>6</v>
      </c>
      <c r="R12" s="34">
        <v>7</v>
      </c>
      <c r="S12" s="33">
        <v>8</v>
      </c>
      <c r="T12" s="33">
        <v>9</v>
      </c>
      <c r="U12" s="33">
        <v>10</v>
      </c>
    </row>
    <row r="13" spans="1:25" s="20" customFormat="1" x14ac:dyDescent="0.2"/>
    <row r="14" spans="1:25" hidden="1" x14ac:dyDescent="0.2"/>
    <row r="15" spans="1:25" hidden="1" x14ac:dyDescent="0.2">
      <c r="C15" s="29" t="s">
        <v>51</v>
      </c>
      <c r="D15" s="29" t="s">
        <v>54</v>
      </c>
      <c r="E15" s="29" t="s">
        <v>57</v>
      </c>
      <c r="F15" s="29" t="s">
        <v>62</v>
      </c>
      <c r="G15" s="29" t="s">
        <v>71</v>
      </c>
      <c r="H15" s="29" t="s">
        <v>50</v>
      </c>
      <c r="I15" s="29" t="s">
        <v>9</v>
      </c>
      <c r="P15" s="30"/>
      <c r="Q15" s="30"/>
      <c r="R15" s="30"/>
      <c r="S15" s="30"/>
      <c r="T15" s="30"/>
      <c r="U15" s="30"/>
    </row>
    <row r="16" spans="1:25" hidden="1" x14ac:dyDescent="0.2">
      <c r="C16" s="29" t="s">
        <v>52</v>
      </c>
      <c r="D16" s="29" t="s">
        <v>55</v>
      </c>
      <c r="E16" s="29" t="s">
        <v>58</v>
      </c>
      <c r="F16" s="29" t="s">
        <v>63</v>
      </c>
      <c r="G16" s="29" t="s">
        <v>72</v>
      </c>
      <c r="H16" s="29" t="s">
        <v>78</v>
      </c>
      <c r="I16" s="29" t="s">
        <v>82</v>
      </c>
      <c r="P16" s="30"/>
      <c r="Q16" s="31"/>
      <c r="R16" s="31"/>
      <c r="S16" s="31"/>
      <c r="T16" s="31"/>
      <c r="U16" s="31"/>
    </row>
    <row r="17" spans="3:21" hidden="1" x14ac:dyDescent="0.2">
      <c r="C17" s="29" t="s">
        <v>53</v>
      </c>
      <c r="D17" s="29" t="s">
        <v>56</v>
      </c>
      <c r="E17" s="29" t="s">
        <v>59</v>
      </c>
      <c r="F17" s="29" t="s">
        <v>64</v>
      </c>
      <c r="G17" s="29" t="s">
        <v>73</v>
      </c>
      <c r="H17" s="29" t="s">
        <v>77</v>
      </c>
      <c r="I17" s="29" t="s">
        <v>83</v>
      </c>
      <c r="P17" s="30"/>
      <c r="Q17" s="31"/>
      <c r="R17" s="31"/>
      <c r="S17" s="31"/>
      <c r="T17" s="31"/>
      <c r="U17" s="31"/>
    </row>
    <row r="18" spans="3:21" hidden="1" x14ac:dyDescent="0.2">
      <c r="E18" s="29" t="s">
        <v>60</v>
      </c>
      <c r="F18" s="29" t="s">
        <v>65</v>
      </c>
      <c r="G18" s="29" t="s">
        <v>74</v>
      </c>
      <c r="H18" s="29" t="s">
        <v>79</v>
      </c>
      <c r="P18" s="30"/>
      <c r="Q18" s="31"/>
      <c r="R18" s="31"/>
      <c r="S18" s="31"/>
      <c r="T18" s="31"/>
      <c r="U18" s="31"/>
    </row>
    <row r="19" spans="3:21" hidden="1" x14ac:dyDescent="0.2">
      <c r="E19" s="29" t="s">
        <v>61</v>
      </c>
      <c r="F19" s="29" t="s">
        <v>66</v>
      </c>
      <c r="G19" s="29" t="s">
        <v>75</v>
      </c>
      <c r="H19" s="29" t="s">
        <v>80</v>
      </c>
      <c r="P19" s="30"/>
      <c r="Q19" s="31"/>
      <c r="R19" s="31"/>
      <c r="S19" s="31"/>
      <c r="T19" s="31"/>
      <c r="U19" s="31"/>
    </row>
    <row r="20" spans="3:21" hidden="1" x14ac:dyDescent="0.2">
      <c r="F20" s="29" t="s">
        <v>67</v>
      </c>
      <c r="G20" s="29" t="s">
        <v>76</v>
      </c>
      <c r="H20" s="29" t="s">
        <v>81</v>
      </c>
      <c r="P20" s="30"/>
      <c r="Q20" s="31"/>
      <c r="R20" s="31"/>
      <c r="S20" s="31"/>
      <c r="T20" s="31"/>
      <c r="U20" s="31"/>
    </row>
    <row r="21" spans="3:21" hidden="1" x14ac:dyDescent="0.2">
      <c r="F21" s="29" t="s">
        <v>68</v>
      </c>
    </row>
    <row r="22" spans="3:21" hidden="1" x14ac:dyDescent="0.2">
      <c r="F22" s="29" t="s">
        <v>69</v>
      </c>
    </row>
    <row r="23" spans="3:21" hidden="1" x14ac:dyDescent="0.2">
      <c r="F23" s="29" t="s">
        <v>70</v>
      </c>
    </row>
    <row r="24" spans="3:21" hidden="1" x14ac:dyDescent="0.2"/>
    <row r="25" spans="3:21" ht="26.25" hidden="1" customHeight="1" x14ac:dyDescent="0.2"/>
    <row r="26" spans="3:21" hidden="1" x14ac:dyDescent="0.2"/>
    <row r="27" spans="3:21" hidden="1" x14ac:dyDescent="0.2"/>
    <row r="28" spans="3:21" hidden="1" x14ac:dyDescent="0.2"/>
    <row r="29" spans="3:21" hidden="1" x14ac:dyDescent="0.2"/>
    <row r="30" spans="3:21" hidden="1" x14ac:dyDescent="0.2"/>
    <row r="31" spans="3:21" hidden="1" x14ac:dyDescent="0.2"/>
    <row r="32" spans="3:21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</sheetData>
  <sheetProtection algorithmName="SHA-512" hashValue="g8c+5UASa7O5+08/+Fu8bZv8m6FeAOwzqwcKGYoYH6sbKi2CEH70+nXwfT5KbV46Di5osBX6pldShQfvck75QA==" saltValue="OjFR7z07/t/xc+42ztGc3w==" spinCount="100000" sheet="1" objects="1" scenarios="1"/>
  <mergeCells count="16">
    <mergeCell ref="P6:P7"/>
    <mergeCell ref="O2:U2"/>
    <mergeCell ref="N8:N12"/>
    <mergeCell ref="B5:B9"/>
    <mergeCell ref="F3:L3"/>
    <mergeCell ref="F5:G5"/>
    <mergeCell ref="F6:G6"/>
    <mergeCell ref="F7:F8"/>
    <mergeCell ref="G7:G8"/>
    <mergeCell ref="F4:L4"/>
    <mergeCell ref="O6:O7"/>
    <mergeCell ref="X3:Y3"/>
    <mergeCell ref="C3:D3"/>
    <mergeCell ref="O3:U3"/>
    <mergeCell ref="O4:P4"/>
    <mergeCell ref="O5:P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Adecuac </vt:lpstr>
      <vt:lpstr>TABLAS VALORACIÓN</vt:lpstr>
      <vt:lpstr>'Adecuac '!Área_de_impresión</vt:lpstr>
      <vt:lpstr>ASIGNACIÓN</vt:lpstr>
      <vt:lpstr>CLASE</vt:lpstr>
      <vt:lpstr>ETAPA</vt:lpstr>
      <vt:lpstr>FUENTE</vt:lpstr>
      <vt:lpstr>IMPACTO</vt:lpstr>
      <vt:lpstr>PROBABILIDAD</vt:lpstr>
      <vt:lpstr>TIPO</vt:lpstr>
      <vt:lpstr>'Adecuac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Lilia Zamanda Ariza Salas</cp:lastModifiedBy>
  <cp:lastPrinted>2019-04-26T13:38:07Z</cp:lastPrinted>
  <dcterms:created xsi:type="dcterms:W3CDTF">2015-03-24T20:09:23Z</dcterms:created>
  <dcterms:modified xsi:type="dcterms:W3CDTF">2020-05-12T19:24:45Z</dcterms:modified>
</cp:coreProperties>
</file>