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C:\Users\jhon.munevar\Downloads\"/>
    </mc:Choice>
  </mc:AlternateContent>
  <xr:revisionPtr revIDLastSave="0" documentId="13_ncr:1_{4CEB32DE-2380-4848-8194-7463315C1778}" xr6:coauthVersionLast="36" xr6:coauthVersionMax="36" xr10:uidLastSave="{00000000-0000-0000-0000-000000000000}"/>
  <bookViews>
    <workbookView xWindow="0" yWindow="0" windowWidth="28800" windowHeight="13425" tabRatio="772" activeTab="1" xr2:uid="{00000000-000D-0000-FFFF-FFFF00000000}"/>
  </bookViews>
  <sheets>
    <sheet name="PASO 1 Cal Factor Multiplicador" sheetId="14" r:id="rId1"/>
    <sheet name="PASO 2 Cantidades" sheetId="13" r:id="rId2"/>
  </sheets>
  <definedNames>
    <definedName name="_xlnm.Print_Area" localSheetId="0">'PASO 1 Cal Factor Multiplicador'!$A$1:$G$64</definedName>
    <definedName name="_xlnm.Print_Area" localSheetId="1">'PASO 2 Cantidades'!$A$1:$K$36</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13" l="1"/>
  <c r="K19" i="13" s="1"/>
  <c r="C53" i="14" l="1"/>
  <c r="E3" i="14" l="1"/>
  <c r="K26" i="13" l="1"/>
  <c r="K25" i="13"/>
  <c r="C55" i="14"/>
  <c r="C38" i="14"/>
  <c r="C23" i="14"/>
  <c r="C8" i="14"/>
  <c r="E2" i="14" s="1"/>
  <c r="A3" i="14"/>
  <c r="F2" i="14" l="1"/>
  <c r="G2" i="14" s="1"/>
  <c r="F3" i="14"/>
  <c r="G3" i="14" s="1"/>
  <c r="G18" i="13"/>
  <c r="K18" i="13" s="1"/>
  <c r="G12" i="13"/>
  <c r="G10" i="13"/>
  <c r="K10" i="13" s="1"/>
  <c r="G14" i="13"/>
  <c r="G15" i="13"/>
  <c r="K15" i="13" s="1"/>
  <c r="G13" i="13"/>
  <c r="G11" i="13"/>
  <c r="K11" i="13" s="1"/>
  <c r="G9" i="13"/>
  <c r="K9" i="13" s="1"/>
  <c r="G8" i="13"/>
  <c r="K8" i="13" s="1"/>
  <c r="G7" i="13"/>
  <c r="K7" i="13" s="1"/>
  <c r="K24" i="13"/>
  <c r="G21" i="13" l="1"/>
  <c r="G16" i="13"/>
  <c r="K16" i="13" s="1"/>
  <c r="G17" i="13"/>
  <c r="K17" i="13" s="1"/>
  <c r="K14" i="13"/>
  <c r="K13" i="13"/>
  <c r="K12" i="13"/>
  <c r="K6" i="13" l="1"/>
  <c r="K21" i="13"/>
  <c r="K20" i="13" s="1"/>
  <c r="K27" i="13" l="1"/>
  <c r="K28" i="13" l="1"/>
</calcChain>
</file>

<file path=xl/sharedStrings.xml><?xml version="1.0" encoding="utf-8"?>
<sst xmlns="http://schemas.openxmlformats.org/spreadsheetml/2006/main" count="184" uniqueCount="162">
  <si>
    <t>FORMATO 4 - CÁLCULO FACTOR MULTIPLICADOR</t>
  </si>
  <si>
    <t>TIPO DE PERSONAL</t>
  </si>
  <si>
    <t>FACTOR MULTIPLICADOR PRESTACIONES SOCIALES</t>
  </si>
  <si>
    <t>FACTOR MULTIPLICADOR</t>
  </si>
  <si>
    <t>TOTAL</t>
  </si>
  <si>
    <t>FUERZA AÉREA COLOMBIANA</t>
  </si>
  <si>
    <t>CONTRATO LABORAL</t>
  </si>
  <si>
    <t>CONTRATO PRESTACION DE SERVICIOS</t>
  </si>
  <si>
    <t>ÍTEM</t>
  </si>
  <si>
    <t>Conformación del factor multiplicador (FM)</t>
  </si>
  <si>
    <t>Porcentaje</t>
  </si>
  <si>
    <t>SALARIOS</t>
  </si>
  <si>
    <t>PRESTACIONES SOCIALES</t>
  </si>
  <si>
    <t>2.1</t>
  </si>
  <si>
    <t>Cesantía</t>
  </si>
  <si>
    <t>2.2</t>
  </si>
  <si>
    <t>Intereses de Cesantías</t>
  </si>
  <si>
    <t>2.3</t>
  </si>
  <si>
    <t>Primas</t>
  </si>
  <si>
    <t>2.4</t>
  </si>
  <si>
    <t>Vacaciones</t>
  </si>
  <si>
    <t>2.5</t>
  </si>
  <si>
    <t>Seguridad Social (salud)</t>
  </si>
  <si>
    <t>2.6</t>
  </si>
  <si>
    <t>Seguridad Social (pensión)</t>
  </si>
  <si>
    <t>2.7</t>
  </si>
  <si>
    <t>Aseguradora de Riesgos Profesionales</t>
  </si>
  <si>
    <t>2.8</t>
  </si>
  <si>
    <t>Subsidio Familiar</t>
  </si>
  <si>
    <t>2.9</t>
  </si>
  <si>
    <t>ICBF</t>
  </si>
  <si>
    <t>2.10</t>
  </si>
  <si>
    <t>SENA</t>
  </si>
  <si>
    <t>2.11</t>
  </si>
  <si>
    <t>Subsidio de Transporte</t>
  </si>
  <si>
    <t>2.12</t>
  </si>
  <si>
    <t>Dotación</t>
  </si>
  <si>
    <t>2.13</t>
  </si>
  <si>
    <t>2.14</t>
  </si>
  <si>
    <t>COSTOS DIRECTOS</t>
  </si>
  <si>
    <t>3.1</t>
  </si>
  <si>
    <t>Oficina, campamento (incluye Equipos de sistemas, útiles de oficina, papelería, etc.)</t>
  </si>
  <si>
    <t>3.2</t>
  </si>
  <si>
    <t>Gastos de representación</t>
  </si>
  <si>
    <t>3.3</t>
  </si>
  <si>
    <t>Documentación Técnica</t>
  </si>
  <si>
    <t>3.4</t>
  </si>
  <si>
    <t>Gastos de transporte y vehículos</t>
  </si>
  <si>
    <t>3.5</t>
  </si>
  <si>
    <t>Gastos de manutención Unidades lejanas</t>
  </si>
  <si>
    <t>3.6</t>
  </si>
  <si>
    <t>3.7</t>
  </si>
  <si>
    <t>3.8</t>
  </si>
  <si>
    <t>3.9</t>
  </si>
  <si>
    <t>3.10</t>
  </si>
  <si>
    <t>3.11</t>
  </si>
  <si>
    <t>3.12</t>
  </si>
  <si>
    <t>3.13</t>
  </si>
  <si>
    <t>3.14</t>
  </si>
  <si>
    <t>COSTOS DE PERFECCIONAMIENTO (IMPUESTOS Y POLIZAS)</t>
  </si>
  <si>
    <t>4.1</t>
  </si>
  <si>
    <t>Póliza de calidad</t>
  </si>
  <si>
    <t>4.2</t>
  </si>
  <si>
    <t>Póliza de Cumplimiento</t>
  </si>
  <si>
    <t>4.3</t>
  </si>
  <si>
    <t>Póliza de Salarios y Prestaciones Sociales</t>
  </si>
  <si>
    <t>4.4</t>
  </si>
  <si>
    <t>4.5</t>
  </si>
  <si>
    <t>4.6</t>
  </si>
  <si>
    <t>4.7</t>
  </si>
  <si>
    <t>4.8</t>
  </si>
  <si>
    <t>4.9</t>
  </si>
  <si>
    <t>4.10</t>
  </si>
  <si>
    <t>4.11</t>
  </si>
  <si>
    <t>4.12</t>
  </si>
  <si>
    <t>4.13</t>
  </si>
  <si>
    <t>4.14</t>
  </si>
  <si>
    <t>IMPREVISTOS DEL 1% AL 3%</t>
  </si>
  <si>
    <t>5.1</t>
  </si>
  <si>
    <t>IMPREVISTOS</t>
  </si>
  <si>
    <t>% UTILIDAD CONTRATO</t>
  </si>
  <si>
    <t>6.1</t>
  </si>
  <si>
    <t>UTILIDAD CONTRATO</t>
  </si>
  <si>
    <r>
      <rPr>
        <b/>
        <sz val="10"/>
        <color rgb="FF000000"/>
        <rFont val="Lucida Sans"/>
        <family val="2"/>
      </rPr>
      <t xml:space="preserve">Notas: </t>
    </r>
    <r>
      <rPr>
        <sz val="10"/>
        <color rgb="FF000000"/>
        <rFont val="Lucida Sans"/>
        <family val="2"/>
      </rPr>
      <t xml:space="preserve">
1. La información incluida en este formato es de responsabilidad del proponente. 
2. Siendo consecuentes con lo estipulado en el concepto C – 114 de 2023 emitido por Colombia Compra Eficiente,  “En el caso de los salarios y prestaciones sociales, si el contratista no debe asumir tal costo por la modalidad de contratación del personal del que dispone para la ejecución del contrato, se debe disminuir el porcentaje correspondiente a este  concepto a través de una modificación al contrato o en el acta de liquidación del mismo.
3. Decreto 1625 de 2016 Materia Tributaria ARTÍCULO 1.2.4.10.1. Retención en la fuente en contratos de consultoría de obras públicas con factor multiplicador. En los contratos de consultoría de obras públicas, celebrados con personas jurídicas por la Nación, los Departamentos, los Municipios, el Distrito Capital de Bogotá, los establecimientos públicos, las empresas industriales y comerciales del Estado y las sociedades de economía mixta en las que el Estado posea el noventa por ciento (90%) o más de su capital social, cuya remuneración se efectúe con base en el método del factor multiplicador, se aplicará retención en la fuente sobre la totalidad de los pagos o abonos en cuenta efectuados al contratista, a la tarifa del dos por ciento (2%).
4. Se debe tener en cuenta todas las disposiciones legales correspondientes a las prestaciones sociales, toda vez que son diferentes para cada uno de los profesionales que componente el equipo de trabajo.
</t>
    </r>
    <r>
      <rPr>
        <sz val="10"/>
        <color theme="1"/>
        <rFont val="Lucida Sans"/>
        <family val="2"/>
      </rPr>
      <t xml:space="preserve">
5. Se debe tener en cuenta que cada oferente es responsable de calcular su propio factor multiplicador, por lo cual debe considerar como mínimo los costos anteriormente descritos, más los demás que estime pertinentes.
</t>
    </r>
  </si>
  <si>
    <t>FIRMA REPRESENTANTE LEGAL</t>
  </si>
  <si>
    <t>NOMBRE REPRESENTANTE LEGAL</t>
  </si>
  <si>
    <t>NOMBRE EMPRESA</t>
  </si>
  <si>
    <t>NIT EMPRESA</t>
  </si>
  <si>
    <t>Experto Altamente Calificado - IV</t>
  </si>
  <si>
    <t>Experto Altamente Calificado - III</t>
  </si>
  <si>
    <t>Experto Altamente Calificado - II</t>
  </si>
  <si>
    <t>Experto Altamente Calificado - I</t>
  </si>
  <si>
    <t>Especializada - V</t>
  </si>
  <si>
    <t>Especializada - IV</t>
  </si>
  <si>
    <t>Especializada - III</t>
  </si>
  <si>
    <t>Especializada - II</t>
  </si>
  <si>
    <t>Especializada - I</t>
  </si>
  <si>
    <t>Profesional - IV</t>
  </si>
  <si>
    <t>Profesional - III</t>
  </si>
  <si>
    <t>Profesional - II</t>
  </si>
  <si>
    <t>Profesional - I</t>
  </si>
  <si>
    <t>Técnica - II</t>
  </si>
  <si>
    <t>Técnica - I</t>
  </si>
  <si>
    <t>Asistencial - III</t>
  </si>
  <si>
    <t>Asistencial - II</t>
  </si>
  <si>
    <t>Asistencial - I</t>
  </si>
  <si>
    <t>ANEXO No 1</t>
  </si>
  <si>
    <t>INTERVENTORÍA TÉCNICA, ECONÓMICA, JURÍDICA, FINANCIERA, ADMINISTRATIVA Y CONTABLE DE LA OBRA PUBLICA PARA LAS OBRAS DE INFRAESTRUCTURA AEROPORTUARIA Y TRAMITES DEL PROYECTO DE TRALADO DE GACAR  (CERRAMIENTO Y GUARDIA) EN SAN ANDRES ISLA DE ACUERDO A ESPECIFICACIONES TÉCNICAS.</t>
  </si>
  <si>
    <t>No.</t>
  </si>
  <si>
    <t>ACTIVIDAD</t>
  </si>
  <si>
    <t>CANT.</t>
  </si>
  <si>
    <t>CATEGORÍA MÍNIMA</t>
  </si>
  <si>
    <t>MARQUE:
-CONTRATO LABORAL
-CONTRATO PRESTACION DE SERVICIOS</t>
  </si>
  <si>
    <t>VALOR SALARIO MENSUAL SIN FACTOR MULTIPLICADOR</t>
  </si>
  <si>
    <t>FACTOR MULTIPLICADOR 
-CONTRATO LABORAL Ó
-CONTRATO PRESTACION DE SERVICIOS</t>
  </si>
  <si>
    <t>TOTAL MESES</t>
  </si>
  <si>
    <t>% DEDICACIÓN MIN.</t>
  </si>
  <si>
    <t>VALOR UNITARIO</t>
  </si>
  <si>
    <t xml:space="preserve">HONORARIOS, SALARIOS Y PRESTACIONES SOCIALES DE TODO EL PERSONAL PROFESIONAL QUE SEA NECESARIO, DISPONER DIRECTAMENTE EN LA OBRA, YA SEA CON DEDICACIÓN PARCIAL O PERMANENTE . (RESIDENTE , Y AUXILIARES) </t>
  </si>
  <si>
    <t>1.1</t>
  </si>
  <si>
    <t>Director de Interventoría (Ingeniería Civil o Arquitectura con Posgradoen Gerencia de Proyectos o Gerencia de Obras o Project Managment)</t>
  </si>
  <si>
    <t>Categoria 2</t>
  </si>
  <si>
    <t>1.2</t>
  </si>
  <si>
    <t>Residente de Interventoría (Ingeniería Civil o Arquitectura)</t>
  </si>
  <si>
    <t>Categoria 4</t>
  </si>
  <si>
    <t>1.3</t>
  </si>
  <si>
    <t>1.4</t>
  </si>
  <si>
    <t>Asesor Estructural (Ingeniería Civil con Posgrado en Estructuras)</t>
  </si>
  <si>
    <t>Categoria 3</t>
  </si>
  <si>
    <t>1.5</t>
  </si>
  <si>
    <t>Asesor Hidrosanitario (Ingeniería Sanitaria y/o Ambiental y Sanitaria y/o Ingeniería Civil con posgrado en recursos hídricos)</t>
  </si>
  <si>
    <t>1.6</t>
  </si>
  <si>
    <t>1.7</t>
  </si>
  <si>
    <t>Asesor Electricista (Ingeniería Eléctrica)</t>
  </si>
  <si>
    <t>1.8</t>
  </si>
  <si>
    <t>Asesor Mecanico (Ingeniería Mecanico)</t>
  </si>
  <si>
    <t>1.9</t>
  </si>
  <si>
    <t>Asesor Ingeniero de Vias (Ingeniería de Vias o Civil con especializacion en vias o afines)</t>
  </si>
  <si>
    <t>1.10</t>
  </si>
  <si>
    <t>Asesor Conectividad red</t>
  </si>
  <si>
    <t>1.11</t>
  </si>
  <si>
    <t>Categoria 6</t>
  </si>
  <si>
    <t>1.12</t>
  </si>
  <si>
    <t>Asesoría Jurídica (Derecho con Posgrado en Contratación Estatal)</t>
  </si>
  <si>
    <t>1.13</t>
  </si>
  <si>
    <t>Asesoría Contable y Financiera (Contaduría Pública)</t>
  </si>
  <si>
    <t>PERSONAL DE APOYO NO PROFESIONAL</t>
  </si>
  <si>
    <t>Cadenero 1</t>
  </si>
  <si>
    <t>Categoria 7</t>
  </si>
  <si>
    <t>CANTIDAD</t>
  </si>
  <si>
    <t>UNIDAD DE MEDIDA</t>
  </si>
  <si>
    <t>Vr. Parcial</t>
  </si>
  <si>
    <t>Vr.TOTAL</t>
  </si>
  <si>
    <t>OTROS GASTOS</t>
  </si>
  <si>
    <t>Ensayos de  laboratorio Interventoría</t>
  </si>
  <si>
    <t>Un</t>
  </si>
  <si>
    <t>Entrega de la documentación previa para el inicio de la obra:
*Aprobación de las hojas de vida del personal del contratista de obra e interventoría.
*Revisión integral del proyecto (memorias de cálculos, planos, presupuesto, APUs, especificaciones técnicas). 
*Firma del acta de  inicio de obra.
*Demás documentación previa requerida para el inicio de obra descritos en el contrato y sus anexos, así como en el manual de interventoría de la FAC.</t>
  </si>
  <si>
    <t>SUBTOTAL (1+2+3)</t>
  </si>
  <si>
    <t>Asesor SISOMA (Profesional en Seguridad y Salud en el Trabajo)</t>
  </si>
  <si>
    <r>
      <rPr>
        <b/>
        <sz val="11"/>
        <color rgb="FF000000"/>
        <rFont val="Calibri"/>
        <family val="2"/>
        <scheme val="minor"/>
      </rPr>
      <t xml:space="preserve">Notas:
</t>
    </r>
    <r>
      <rPr>
        <sz val="11"/>
        <color rgb="FF000000"/>
        <rFont val="Calibri"/>
        <family val="2"/>
        <scheme val="minor"/>
      </rPr>
      <t xml:space="preserve">1. El tiempo destinado por los profesionales para el desarrollo de la actividad 3.2, se debe contemplar en el costo de dicha actividad, teniendo en cuenta que, para la ejecución de ese numeral, no se ha dado inicio a las obras. (Se estima un periodo máximo de 15 días previo al inicio de las obras, para adelantar dicha actividad).
2. se debe tener que el primer pago corresponde al numeral 3.2, por lo tanto si este valor sobrepasa el 3% de valor del contrato, el saldo sera pagadero en el siguiente corte parcial de obra o el saldo del contrato.
3. El proponente diligenciará en el cuadro de cantidades, sus precios unitarios, factor multiplicador y el valor total de la propuesta, según el Formulario Propuesta Económica, colocando si el profesional será contratado mediante un contrato laboral o por prestación de servicios, y los precios unitarios propuestos de acuerdo a la modalidad de contratación frente a cada una de las cantidades allí consignadas, calculando los valores parciales y el presupuesto total. La descripción, las unidades y las cantidades que aparecen en el Formulario NO deberán ser modificadas por el proponente. En caso de que fuera modificado primará el Formulario entregado por la administración. El proponente deberá realizar su estudio de pertinencia y alcance para determinar cuál es el porcentaje de prestaciones sociales y el porcentaje resultado de los demás componentes que determinen el Factor Multiplicador.
4. Siendo consecuentes con lo estipulado en el concepto C – 114 de 2023 emitido por Colombia Compra Eficiente,  “En el caso de los salarios y prestaciones sociales, si el contratista no debe asumir tal costo por la modalidad de contratación del personal del que dispone para la ejecución del contrato, se debe disminuir el porcentaje correspondiente a este  concepto a través de una modificación al contrato o en el acta de liquidación del mismo.
5. El presente cuadro corresponde a la categoría mínima de los profesionales exigidos en el presente proceso contractual.
</t>
    </r>
  </si>
  <si>
    <t>Asesor-Residente Ingeniero Ambiental y/o Forestal</t>
  </si>
  <si>
    <t>Asesor-Residente en Topografía (Ingeniería Topográfica)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</si>
</sst>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164" formatCode="&quot;$&quot;\ #,##0.00"/>
    <numFmt numFmtId="165" formatCode="&quot;$&quot;\ #,##0"/>
    <numFmt numFmtId="166" formatCode="_(&quot;$&quot;\ * #,##0.00_);_(&quot;$&quot;\ * \(#,##0.00\);_(&quot;$&quot;\ * &quot;-&quot;??_);_(@_)"/>
    <numFmt numFmtId="167" formatCode="&quot;Categoría&quot;\ 0"/>
    <numFmt numFmtId="168" formatCode="0.0000%"/>
    <numFmt numFmtId="169" formatCode="0.000"/>
    <numFmt numFmtId="170" formatCode="_-&quot;$&quot;* #,##0_-;\-&quot;$&quot;* #,##0_-;_-&quot;$&quot;* &quot;-&quot;_-;_-@"/>
  </numFmts>
  <fonts count="20" x14ac:knownFonts="1">
    <font>
      <sz val="11"/>
      <color rgb="FF000000"/>
      <name val="Calibri"/>
    </font>
    <font>
      <sz val="11"/>
      <color theme="1"/>
      <name val="Calibri"/>
      <family val="2"/>
      <scheme val="minor"/>
    </font>
    <font>
      <sz val="11"/>
      <color rgb="FF000000"/>
      <name val="Lucida Sans"/>
      <family val="2"/>
    </font>
    <font>
      <sz val="11"/>
      <name val="Lucida Sans"/>
      <family val="2"/>
    </font>
    <font>
      <sz val="11"/>
      <color rgb="FF000000"/>
      <name val="Calibri"/>
      <family val="2"/>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sz val="11"/>
      <color rgb="FFFF0000"/>
      <name val="Lucida Sans"/>
      <family val="2"/>
    </font>
    <font>
      <sz val="10"/>
      <color rgb="FF000000"/>
      <name val="Lucida Sans"/>
      <family val="2"/>
    </font>
    <font>
      <sz val="11"/>
      <color rgb="FF000000"/>
      <name val="Calibri"/>
      <family val="2"/>
    </font>
    <font>
      <b/>
      <sz val="10"/>
      <color rgb="FF000000"/>
      <name val="Lucida Sans"/>
      <family val="2"/>
    </font>
    <font>
      <sz val="12"/>
      <color indexed="8"/>
      <name val="Calibri"/>
      <family val="2"/>
    </font>
    <font>
      <b/>
      <sz val="10"/>
      <name val="Arial"/>
      <family val="2"/>
    </font>
    <font>
      <sz val="10"/>
      <name val="Arial"/>
      <family val="2"/>
    </font>
    <font>
      <sz val="10"/>
      <color theme="1"/>
      <name val="Lucida Sans"/>
      <family val="2"/>
    </font>
    <font>
      <b/>
      <sz val="12"/>
      <name val="Calibri"/>
      <family val="2"/>
      <scheme val="minor"/>
    </font>
    <font>
      <b/>
      <sz val="14"/>
      <color rgb="FFFF0000"/>
      <name val="Lucida Sans"/>
      <family val="2"/>
    </font>
    <font>
      <sz val="12"/>
      <color rgb="FF000000"/>
      <name val="Arial"/>
      <family val="2"/>
    </font>
  </fonts>
  <fills count="7">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79998168889431442"/>
        <bgColor rgb="FFC0C0C0"/>
      </patternFill>
    </fill>
    <fill>
      <patternFill patternType="solid">
        <fgColor rgb="FFFFFF00"/>
        <bgColor indexed="64"/>
      </patternFill>
    </fill>
  </fills>
  <borders count="18">
    <border>
      <left/>
      <right/>
      <top/>
      <bottom/>
      <diagonal/>
    </border>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indexed="64"/>
      </top>
      <bottom style="thin">
        <color indexed="64"/>
      </bottom>
      <diagonal/>
    </border>
    <border>
      <left style="thin">
        <color auto="1"/>
      </left>
      <right/>
      <top/>
      <bottom style="thin">
        <color auto="1"/>
      </bottom>
      <diagonal/>
    </border>
    <border>
      <left/>
      <right/>
      <top/>
      <bottom style="thin">
        <color indexed="64"/>
      </bottom>
      <diagonal/>
    </border>
    <border>
      <left/>
      <right style="thin">
        <color auto="1"/>
      </right>
      <top/>
      <bottom style="thin">
        <color auto="1"/>
      </bottom>
      <diagonal/>
    </border>
    <border>
      <left style="thin">
        <color auto="1"/>
      </left>
      <right/>
      <top/>
      <bottom/>
      <diagonal/>
    </border>
    <border>
      <left style="thin">
        <color auto="1"/>
      </left>
      <right/>
      <top style="thin">
        <color indexed="64"/>
      </top>
      <bottom/>
      <diagonal/>
    </border>
    <border>
      <left/>
      <right style="thin">
        <color auto="1"/>
      </right>
      <top style="thin">
        <color indexed="64"/>
      </top>
      <bottom/>
      <diagonal/>
    </border>
    <border>
      <left/>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5">
    <xf numFmtId="0" fontId="0" fillId="0" borderId="0"/>
    <xf numFmtId="0" fontId="4" fillId="0" borderId="1"/>
    <xf numFmtId="42" fontId="4" fillId="0" borderId="0" applyFont="0" applyFill="0" applyBorder="0" applyAlignment="0" applyProtection="0"/>
    <xf numFmtId="9" fontId="11" fillId="0" borderId="0" applyFont="0" applyFill="0" applyBorder="0" applyAlignment="0" applyProtection="0"/>
    <xf numFmtId="0" fontId="13" fillId="0" borderId="1"/>
  </cellStyleXfs>
  <cellXfs count="142">
    <xf numFmtId="0" fontId="0" fillId="0" borderId="0" xfId="0"/>
    <xf numFmtId="0" fontId="3"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vertical="center"/>
    </xf>
    <xf numFmtId="0" fontId="5" fillId="2" borderId="3" xfId="0" applyFont="1" applyFill="1" applyBorder="1" applyAlignment="1">
      <alignment horizontal="center" vertical="center" wrapText="1"/>
    </xf>
    <xf numFmtId="164" fontId="5" fillId="2" borderId="4" xfId="0" applyNumberFormat="1" applyFont="1" applyFill="1" applyBorder="1" applyAlignment="1">
      <alignment horizontal="right" vertical="center" wrapText="1"/>
    </xf>
    <xf numFmtId="0" fontId="6" fillId="0" borderId="6" xfId="0" applyFont="1" applyBorder="1" applyAlignment="1">
      <alignment horizontal="justify" vertical="center" wrapText="1"/>
    </xf>
    <xf numFmtId="164" fontId="6" fillId="0" borderId="2" xfId="0" applyNumberFormat="1" applyFont="1" applyBorder="1" applyAlignment="1">
      <alignment horizontal="right" vertical="center"/>
    </xf>
    <xf numFmtId="0" fontId="6" fillId="0" borderId="2" xfId="0" applyFont="1" applyBorder="1" applyAlignment="1">
      <alignment horizontal="justify" vertical="center" wrapText="1"/>
    </xf>
    <xf numFmtId="0" fontId="6" fillId="0" borderId="5" xfId="0" applyFont="1" applyBorder="1" applyAlignment="1">
      <alignment horizontal="justify" vertical="center" wrapText="1"/>
    </xf>
    <xf numFmtId="0" fontId="6" fillId="0" borderId="5" xfId="0" applyFont="1" applyBorder="1" applyAlignment="1">
      <alignment horizontal="center" vertical="center"/>
    </xf>
    <xf numFmtId="0" fontId="5" fillId="2" borderId="7" xfId="0" applyFont="1" applyFill="1" applyBorder="1" applyAlignment="1">
      <alignment vertical="center" wrapText="1"/>
    </xf>
    <xf numFmtId="0" fontId="7" fillId="2" borderId="7" xfId="0" applyFont="1" applyFill="1" applyBorder="1" applyAlignment="1">
      <alignment vertical="center"/>
    </xf>
    <xf numFmtId="0" fontId="7" fillId="0" borderId="0" xfId="0" applyFont="1" applyAlignment="1">
      <alignment horizontal="center" vertical="center"/>
    </xf>
    <xf numFmtId="0" fontId="7" fillId="0" borderId="0" xfId="0" applyFont="1" applyAlignment="1">
      <alignment vertical="center" wrapText="1"/>
    </xf>
    <xf numFmtId="0" fontId="7" fillId="0" borderId="0" xfId="0" applyFont="1" applyAlignment="1">
      <alignment vertical="center"/>
    </xf>
    <xf numFmtId="0" fontId="7" fillId="0" borderId="1" xfId="0" applyFont="1" applyBorder="1" applyAlignment="1">
      <alignment vertical="center"/>
    </xf>
    <xf numFmtId="0" fontId="6" fillId="0" borderId="0" xfId="0" applyFont="1" applyAlignment="1">
      <alignment horizontal="center" vertical="center"/>
    </xf>
    <xf numFmtId="0" fontId="6" fillId="0" borderId="0" xfId="0" applyFont="1" applyAlignment="1">
      <alignment vertical="center" wrapText="1"/>
    </xf>
    <xf numFmtId="0" fontId="6" fillId="0" borderId="0" xfId="0" applyFont="1" applyAlignment="1">
      <alignment vertical="center"/>
    </xf>
    <xf numFmtId="0" fontId="6" fillId="0" borderId="1" xfId="0" applyFont="1" applyBorder="1" applyAlignment="1">
      <alignment vertical="center"/>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164" fontId="6" fillId="0" borderId="1" xfId="0" applyNumberFormat="1" applyFont="1" applyBorder="1" applyAlignment="1">
      <alignment vertical="center"/>
    </xf>
    <xf numFmtId="10" fontId="6" fillId="0" borderId="1" xfId="0" applyNumberFormat="1" applyFont="1" applyBorder="1" applyAlignment="1">
      <alignment horizontal="center" vertical="center"/>
    </xf>
    <xf numFmtId="2" fontId="6" fillId="0" borderId="1" xfId="0" applyNumberFormat="1" applyFont="1" applyBorder="1" applyAlignment="1">
      <alignment horizontal="center" vertical="center"/>
    </xf>
    <xf numFmtId="0" fontId="5" fillId="3" borderId="2" xfId="0" applyFont="1" applyFill="1" applyBorder="1" applyAlignment="1">
      <alignment horizontal="center" vertical="center" wrapText="1"/>
    </xf>
    <xf numFmtId="0" fontId="5" fillId="2" borderId="4" xfId="0" applyFont="1" applyFill="1" applyBorder="1" applyAlignment="1">
      <alignment vertical="center" wrapText="1"/>
    </xf>
    <xf numFmtId="0" fontId="6" fillId="3" borderId="3" xfId="0" applyFont="1" applyFill="1" applyBorder="1" applyAlignment="1">
      <alignment horizontal="center" vertical="center"/>
    </xf>
    <xf numFmtId="0" fontId="5" fillId="3" borderId="7" xfId="0" applyFont="1" applyFill="1" applyBorder="1" applyAlignment="1">
      <alignment horizontal="justify" vertical="center" wrapText="1"/>
    </xf>
    <xf numFmtId="0" fontId="5" fillId="3" borderId="7" xfId="0" applyFont="1" applyFill="1" applyBorder="1" applyAlignment="1">
      <alignment vertical="center" wrapText="1"/>
    </xf>
    <xf numFmtId="0" fontId="7" fillId="3" borderId="7" xfId="0" applyFont="1" applyFill="1" applyBorder="1" applyAlignment="1">
      <alignment vertical="center"/>
    </xf>
    <xf numFmtId="0" fontId="6" fillId="4" borderId="12" xfId="0" applyFont="1" applyFill="1" applyBorder="1" applyAlignment="1">
      <alignment horizontal="center" vertical="center"/>
    </xf>
    <xf numFmtId="0" fontId="5" fillId="4" borderId="14" xfId="0" applyFont="1" applyFill="1" applyBorder="1" applyAlignment="1">
      <alignment horizontal="justify" vertical="center" wrapText="1"/>
    </xf>
    <xf numFmtId="0" fontId="5" fillId="4" borderId="14" xfId="0" applyFont="1" applyFill="1" applyBorder="1" applyAlignment="1">
      <alignment vertical="center" wrapText="1"/>
    </xf>
    <xf numFmtId="0" fontId="6" fillId="0" borderId="12"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horizontal="center" vertical="center"/>
    </xf>
    <xf numFmtId="0" fontId="6" fillId="0" borderId="14" xfId="0" applyFont="1" applyBorder="1" applyAlignment="1">
      <alignment vertical="center"/>
    </xf>
    <xf numFmtId="166" fontId="6" fillId="0" borderId="14" xfId="0" applyNumberFormat="1" applyFont="1" applyBorder="1" applyAlignment="1">
      <alignment vertical="center"/>
    </xf>
    <xf numFmtId="0" fontId="6" fillId="0" borderId="11" xfId="0" applyFont="1" applyBorder="1" applyAlignment="1">
      <alignment horizontal="center" vertical="center"/>
    </xf>
    <xf numFmtId="164" fontId="7" fillId="2" borderId="7" xfId="0" applyNumberFormat="1" applyFont="1" applyFill="1" applyBorder="1" applyAlignment="1">
      <alignment vertical="center"/>
    </xf>
    <xf numFmtId="164" fontId="5" fillId="3" borderId="5" xfId="0" applyNumberFormat="1" applyFont="1" applyFill="1" applyBorder="1" applyAlignment="1">
      <alignment horizontal="center" vertical="center" wrapText="1"/>
    </xf>
    <xf numFmtId="0" fontId="9" fillId="0" borderId="0" xfId="0" applyFont="1" applyAlignment="1">
      <alignment vertical="center"/>
    </xf>
    <xf numFmtId="9" fontId="9" fillId="0" borderId="0" xfId="0" applyNumberFormat="1" applyFont="1" applyAlignment="1">
      <alignment vertical="center"/>
    </xf>
    <xf numFmtId="0" fontId="9" fillId="0" borderId="0" xfId="0" applyFont="1" applyAlignment="1">
      <alignment horizontal="center" vertical="center"/>
    </xf>
    <xf numFmtId="42" fontId="9" fillId="0" borderId="0" xfId="2" applyFont="1" applyAlignment="1">
      <alignment vertical="center"/>
    </xf>
    <xf numFmtId="0" fontId="6" fillId="0" borderId="6" xfId="0" applyFont="1" applyBorder="1" applyAlignment="1">
      <alignment horizontal="center" vertical="center"/>
    </xf>
    <xf numFmtId="0" fontId="6" fillId="0" borderId="2" xfId="0" applyFont="1" applyBorder="1" applyAlignment="1">
      <alignment horizontal="center" vertical="center"/>
    </xf>
    <xf numFmtId="0" fontId="5" fillId="2" borderId="3" xfId="0" applyFont="1" applyFill="1" applyBorder="1" applyAlignment="1">
      <alignment horizontal="justify" vertical="center" wrapText="1"/>
    </xf>
    <xf numFmtId="0" fontId="5" fillId="3" borderId="5"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8" fillId="0" borderId="0" xfId="0" applyFont="1" applyAlignment="1">
      <alignment vertical="center" wrapText="1"/>
    </xf>
    <xf numFmtId="10" fontId="7" fillId="0" borderId="6" xfId="0" applyNumberFormat="1" applyFont="1" applyBorder="1" applyAlignment="1">
      <alignment horizontal="center" vertical="center"/>
    </xf>
    <xf numFmtId="10" fontId="7" fillId="0" borderId="5" xfId="0" applyNumberFormat="1" applyFont="1" applyBorder="1" applyAlignment="1">
      <alignment horizontal="center" vertical="center"/>
    </xf>
    <xf numFmtId="0" fontId="5" fillId="0" borderId="1" xfId="0" applyFont="1" applyBorder="1" applyAlignment="1" applyProtection="1">
      <alignment horizontal="center" vertical="center" wrapText="1"/>
      <protection locked="0"/>
    </xf>
    <xf numFmtId="0" fontId="10" fillId="0" borderId="1" xfId="1" applyFont="1" applyAlignment="1">
      <alignment vertical="center"/>
    </xf>
    <xf numFmtId="0" fontId="10" fillId="0" borderId="1" xfId="1" applyFont="1"/>
    <xf numFmtId="0" fontId="10" fillId="0" borderId="1" xfId="1" applyFont="1" applyAlignment="1">
      <alignment horizontal="right" vertical="center"/>
    </xf>
    <xf numFmtId="168" fontId="10" fillId="0" borderId="1" xfId="1" applyNumberFormat="1" applyFont="1" applyAlignment="1">
      <alignment vertical="center"/>
    </xf>
    <xf numFmtId="0" fontId="10" fillId="0" borderId="1" xfId="1" applyFont="1" applyAlignment="1">
      <alignment horizontal="center" vertical="center"/>
    </xf>
    <xf numFmtId="164" fontId="7" fillId="0" borderId="2" xfId="0" applyNumberFormat="1" applyFont="1" applyBorder="1" applyAlignment="1" applyProtection="1">
      <alignment horizontal="center" vertical="center"/>
      <protection locked="0"/>
    </xf>
    <xf numFmtId="164" fontId="7" fillId="0" borderId="6" xfId="0" applyNumberFormat="1" applyFont="1" applyBorder="1" applyAlignment="1" applyProtection="1">
      <alignment horizontal="center" vertical="center"/>
      <protection locked="0"/>
    </xf>
    <xf numFmtId="10" fontId="7" fillId="0" borderId="2" xfId="3" applyNumberFormat="1" applyFont="1" applyBorder="1" applyAlignment="1" applyProtection="1">
      <alignment horizontal="center" vertical="center"/>
      <protection locked="0"/>
    </xf>
    <xf numFmtId="10" fontId="7" fillId="0" borderId="9" xfId="3" applyNumberFormat="1" applyFont="1" applyBorder="1" applyAlignment="1" applyProtection="1">
      <alignment horizontal="center" vertical="center"/>
      <protection locked="0"/>
    </xf>
    <xf numFmtId="164" fontId="7" fillId="0" borderId="2" xfId="0" applyNumberFormat="1" applyFont="1" applyBorder="1" applyAlignment="1" applyProtection="1">
      <alignment horizontal="center" vertical="center" wrapText="1"/>
      <protection locked="0"/>
    </xf>
    <xf numFmtId="0" fontId="6" fillId="0" borderId="1" xfId="1" applyFont="1" applyAlignment="1">
      <alignment vertical="center"/>
    </xf>
    <xf numFmtId="0" fontId="5" fillId="5" borderId="2" xfId="1" applyFont="1" applyFill="1" applyBorder="1" applyAlignment="1">
      <alignment horizontal="center" vertical="center"/>
    </xf>
    <xf numFmtId="0" fontId="5" fillId="5" borderId="2" xfId="1" applyFont="1" applyFill="1" applyBorder="1" applyAlignment="1">
      <alignment horizontal="justify" vertical="center"/>
    </xf>
    <xf numFmtId="0" fontId="6" fillId="0" borderId="2" xfId="1" applyFont="1" applyBorder="1" applyAlignment="1">
      <alignment horizontal="center" vertical="center"/>
    </xf>
    <xf numFmtId="0" fontId="6" fillId="0" borderId="2" xfId="1" applyFont="1" applyBorder="1" applyAlignment="1">
      <alignment horizontal="justify" vertical="center"/>
    </xf>
    <xf numFmtId="168" fontId="6" fillId="0" borderId="1" xfId="1" applyNumberFormat="1" applyFont="1" applyAlignment="1">
      <alignment vertical="center"/>
    </xf>
    <xf numFmtId="0" fontId="7" fillId="0" borderId="1" xfId="1" applyFont="1"/>
    <xf numFmtId="0" fontId="5" fillId="5" borderId="2" xfId="1" applyFont="1" applyFill="1" applyBorder="1" applyAlignment="1">
      <alignment horizontal="justify" vertical="center" wrapText="1"/>
    </xf>
    <xf numFmtId="0" fontId="6" fillId="0" borderId="1" xfId="1" applyFont="1" applyAlignment="1">
      <alignment horizontal="right" vertical="center"/>
    </xf>
    <xf numFmtId="0" fontId="6" fillId="0" borderId="1" xfId="1" applyFont="1" applyAlignment="1">
      <alignment horizontal="center" vertical="center"/>
    </xf>
    <xf numFmtId="170" fontId="10" fillId="0" borderId="1" xfId="1" applyNumberFormat="1" applyFont="1" applyAlignment="1">
      <alignment horizontal="center" vertical="center"/>
    </xf>
    <xf numFmtId="0" fontId="10" fillId="0" borderId="1" xfId="1" applyFont="1" applyAlignment="1" applyProtection="1">
      <alignment vertical="center"/>
      <protection locked="0"/>
    </xf>
    <xf numFmtId="0" fontId="6" fillId="0" borderId="2" xfId="1" applyFont="1" applyBorder="1" applyAlignment="1" applyProtection="1">
      <alignment horizontal="justify" vertical="center"/>
      <protection locked="0"/>
    </xf>
    <xf numFmtId="167" fontId="1" fillId="0" borderId="1" xfId="0" applyNumberFormat="1" applyFont="1" applyBorder="1" applyAlignment="1" applyProtection="1">
      <alignment horizontal="center" vertical="center" wrapText="1"/>
      <protection locked="0"/>
    </xf>
    <xf numFmtId="164" fontId="6" fillId="0" borderId="1" xfId="0" applyNumberFormat="1" applyFont="1" applyBorder="1" applyAlignment="1" applyProtection="1">
      <alignment vertical="center"/>
      <protection locked="0"/>
    </xf>
    <xf numFmtId="2" fontId="7" fillId="2" borderId="7" xfId="0" applyNumberFormat="1" applyFont="1" applyFill="1" applyBorder="1" applyAlignment="1">
      <alignment vertical="center"/>
    </xf>
    <xf numFmtId="0" fontId="7" fillId="2" borderId="4" xfId="0" applyFont="1" applyFill="1" applyBorder="1" applyAlignment="1">
      <alignment vertical="center"/>
    </xf>
    <xf numFmtId="2" fontId="7" fillId="0" borderId="6" xfId="0" applyNumberFormat="1" applyFont="1" applyBorder="1" applyAlignment="1">
      <alignment horizontal="center" vertical="center"/>
    </xf>
    <xf numFmtId="2" fontId="15" fillId="0" borderId="2" xfId="1" applyNumberFormat="1" applyFont="1" applyBorder="1" applyAlignment="1">
      <alignment horizontal="center" vertical="center"/>
    </xf>
    <xf numFmtId="165" fontId="5" fillId="2" borderId="2" xfId="1" applyNumberFormat="1" applyFont="1" applyFill="1" applyBorder="1" applyAlignment="1">
      <alignment horizontal="center" vertical="center"/>
    </xf>
    <xf numFmtId="10" fontId="5" fillId="5" borderId="2" xfId="1" applyNumberFormat="1" applyFont="1" applyFill="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horizontal="justify" vertical="center"/>
    </xf>
    <xf numFmtId="10" fontId="5" fillId="0" borderId="2" xfId="1" applyNumberFormat="1" applyFont="1" applyBorder="1" applyAlignment="1">
      <alignment horizontal="center" vertical="center"/>
    </xf>
    <xf numFmtId="10" fontId="7" fillId="0" borderId="2" xfId="3" applyNumberFormat="1" applyFont="1" applyBorder="1" applyAlignment="1" applyProtection="1">
      <alignment horizontal="center" vertical="center"/>
    </xf>
    <xf numFmtId="169" fontId="6" fillId="0" borderId="1" xfId="1" applyNumberFormat="1" applyFont="1" applyAlignment="1">
      <alignment vertical="center"/>
    </xf>
    <xf numFmtId="10" fontId="10" fillId="0" borderId="1" xfId="1" applyNumberFormat="1" applyFont="1" applyAlignment="1">
      <alignment vertical="center"/>
    </xf>
    <xf numFmtId="0" fontId="6" fillId="0" borderId="2" xfId="1" applyFont="1" applyBorder="1" applyAlignment="1" applyProtection="1">
      <alignment horizontal="center" vertical="center"/>
      <protection locked="0"/>
    </xf>
    <xf numFmtId="165" fontId="6" fillId="0" borderId="14" xfId="0" applyNumberFormat="1" applyFont="1" applyBorder="1" applyAlignment="1">
      <alignment vertical="center"/>
    </xf>
    <xf numFmtId="0" fontId="2" fillId="0" borderId="1" xfId="0" applyFont="1" applyBorder="1" applyAlignment="1">
      <alignment vertical="center"/>
    </xf>
    <xf numFmtId="0" fontId="2" fillId="0" borderId="1" xfId="0" applyFont="1" applyBorder="1" applyAlignment="1">
      <alignment horizontal="center" vertical="center"/>
    </xf>
    <xf numFmtId="164" fontId="5" fillId="3" borderId="2" xfId="0" applyNumberFormat="1" applyFont="1" applyFill="1" applyBorder="1" applyAlignment="1">
      <alignment horizontal="right" vertical="center" wrapText="1"/>
    </xf>
    <xf numFmtId="164" fontId="5" fillId="4" borderId="2" xfId="0" applyNumberFormat="1" applyFont="1" applyFill="1" applyBorder="1" applyAlignment="1">
      <alignment horizontal="right" vertical="center" wrapText="1"/>
    </xf>
    <xf numFmtId="0" fontId="5" fillId="3" borderId="3" xfId="1" applyFont="1" applyFill="1" applyBorder="1" applyAlignment="1">
      <alignment horizontal="center" vertical="center" wrapText="1"/>
    </xf>
    <xf numFmtId="0" fontId="5" fillId="3" borderId="2" xfId="1" applyFont="1" applyFill="1" applyBorder="1" applyAlignment="1">
      <alignment horizontal="center" vertical="center" wrapText="1"/>
    </xf>
    <xf numFmtId="0" fontId="7" fillId="0" borderId="16" xfId="1" applyFont="1" applyBorder="1"/>
    <xf numFmtId="0" fontId="7" fillId="0" borderId="17" xfId="1" applyFont="1" applyBorder="1"/>
    <xf numFmtId="168" fontId="7" fillId="0" borderId="15" xfId="1" applyNumberFormat="1" applyFont="1" applyBorder="1" applyAlignment="1">
      <alignment vertical="center" wrapText="1"/>
    </xf>
    <xf numFmtId="42" fontId="3" fillId="0" borderId="0" xfId="2" applyFont="1" applyAlignment="1">
      <alignment vertical="center"/>
    </xf>
    <xf numFmtId="9" fontId="2" fillId="0" borderId="0" xfId="0" applyNumberFormat="1" applyFont="1" applyAlignment="1">
      <alignment horizontal="center" vertical="center"/>
    </xf>
    <xf numFmtId="42" fontId="2" fillId="0" borderId="0" xfId="2" applyFont="1" applyAlignment="1">
      <alignment vertical="center"/>
    </xf>
    <xf numFmtId="42" fontId="18" fillId="6" borderId="0" xfId="2" applyFont="1" applyFill="1" applyAlignment="1">
      <alignment horizontal="center" vertical="center" wrapText="1"/>
    </xf>
    <xf numFmtId="164" fontId="2" fillId="0" borderId="0" xfId="2" applyNumberFormat="1" applyFont="1" applyAlignment="1">
      <alignment vertical="center"/>
    </xf>
    <xf numFmtId="1" fontId="19" fillId="0" borderId="2" xfId="0" applyNumberFormat="1" applyFont="1" applyBorder="1" applyAlignment="1">
      <alignment horizontal="center" vertical="center"/>
    </xf>
    <xf numFmtId="2" fontId="7" fillId="0" borderId="2" xfId="0" applyNumberFormat="1" applyFont="1" applyBorder="1" applyAlignment="1">
      <alignment horizontal="center" vertical="center"/>
    </xf>
    <xf numFmtId="10" fontId="7" fillId="0" borderId="2" xfId="0" applyNumberFormat="1" applyFont="1" applyBorder="1" applyAlignment="1">
      <alignment horizontal="center" vertical="center"/>
    </xf>
    <xf numFmtId="0" fontId="10" fillId="0" borderId="1" xfId="1" applyFont="1" applyAlignment="1">
      <alignment horizontal="justify" vertical="top" wrapText="1"/>
    </xf>
    <xf numFmtId="0" fontId="14" fillId="2" borderId="2" xfId="4"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4" xfId="0" applyFont="1" applyBorder="1" applyAlignment="1">
      <alignment horizontal="center" vertical="center" wrapText="1"/>
    </xf>
    <xf numFmtId="164" fontId="7" fillId="0" borderId="3" xfId="0" applyNumberFormat="1" applyFont="1" applyBorder="1" applyAlignment="1" applyProtection="1">
      <alignment horizontal="center" vertical="center"/>
      <protection locked="0"/>
    </xf>
    <xf numFmtId="164" fontId="7" fillId="0" borderId="4" xfId="0" applyNumberFormat="1" applyFont="1" applyBorder="1" applyAlignment="1" applyProtection="1">
      <alignment horizontal="center" vertical="center"/>
      <protection locked="0"/>
    </xf>
    <xf numFmtId="2" fontId="7" fillId="0" borderId="3" xfId="0" applyNumberFormat="1" applyFont="1" applyBorder="1" applyAlignment="1">
      <alignment horizontal="center" vertical="center"/>
    </xf>
    <xf numFmtId="2" fontId="7" fillId="0" borderId="4" xfId="0" applyNumberFormat="1" applyFont="1" applyBorder="1" applyAlignment="1">
      <alignment horizontal="center" vertical="center"/>
    </xf>
    <xf numFmtId="0" fontId="17" fillId="0" borderId="2" xfId="0" applyFont="1" applyBorder="1" applyAlignment="1">
      <alignment horizontal="center" vertical="center" wrapText="1"/>
    </xf>
    <xf numFmtId="0" fontId="5" fillId="2" borderId="3"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6" fillId="0" borderId="12" xfId="0" applyFont="1" applyBorder="1" applyAlignment="1">
      <alignment horizontal="left" vertical="top" wrapText="1"/>
    </xf>
    <xf numFmtId="0" fontId="6" fillId="0" borderId="14" xfId="0" applyFont="1" applyBorder="1" applyAlignment="1">
      <alignment horizontal="left" vertical="top" wrapText="1"/>
    </xf>
    <xf numFmtId="0" fontId="6" fillId="0" borderId="13"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8" fillId="3" borderId="7" xfId="0" applyFont="1" applyFill="1" applyBorder="1" applyAlignment="1">
      <alignment horizontal="center" vertical="center"/>
    </xf>
    <xf numFmtId="0" fontId="8" fillId="3" borderId="4"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4" xfId="0" applyFont="1" applyFill="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3" borderId="5" xfId="0" applyFont="1" applyFill="1" applyBorder="1" applyAlignment="1">
      <alignment horizontal="center" vertical="center" wrapText="1"/>
    </xf>
  </cellXfs>
  <cellStyles count="5">
    <cellStyle name="Moneda [0]" xfId="2" builtinId="7"/>
    <cellStyle name="Normal" xfId="0" builtinId="0"/>
    <cellStyle name="Normal 2" xfId="1" xr:uid="{00000000-0005-0000-0000-000002000000}"/>
    <cellStyle name="Normal_FORMULARIO EXPERIENCIA" xfId="4" xr:uid="{00000000-0005-0000-0000-000003000000}"/>
    <cellStyle name="Porcentaje" xfId="3" builtinId="5"/>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14</xdr:col>
      <xdr:colOff>358589</xdr:colOff>
      <xdr:row>70</xdr:row>
      <xdr:rowOff>44824</xdr:rowOff>
    </xdr:from>
    <xdr:to>
      <xdr:col>22</xdr:col>
      <xdr:colOff>894230</xdr:colOff>
      <xdr:row>88</xdr:row>
      <xdr:rowOff>7144</xdr:rowOff>
    </xdr:to>
    <xdr:grpSp>
      <xdr:nvGrpSpPr>
        <xdr:cNvPr id="2" name="Grupo 1">
          <a:extLst>
            <a:ext uri="{FF2B5EF4-FFF2-40B4-BE49-F238E27FC236}">
              <a16:creationId xmlns:a16="http://schemas.microsoft.com/office/drawing/2014/main" id="{00000000-0008-0000-0000-000002000000}"/>
            </a:ext>
          </a:extLst>
        </xdr:cNvPr>
        <xdr:cNvGrpSpPr/>
      </xdr:nvGrpSpPr>
      <xdr:grpSpPr>
        <a:xfrm>
          <a:off x="17895795" y="20215412"/>
          <a:ext cx="8245288" cy="3593026"/>
          <a:chOff x="1309687" y="14120812"/>
          <a:chExt cx="8417719" cy="3512344"/>
        </a:xfrm>
      </xdr:grpSpPr>
      <xdr:pic>
        <xdr:nvPicPr>
          <xdr:cNvPr id="3" name="Imagen 2">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0" t="5570" r="31069" b="43136"/>
          <a:stretch/>
        </xdr:blipFill>
        <xdr:spPr bwMode="auto">
          <a:xfrm>
            <a:off x="1309687" y="14120812"/>
            <a:ext cx="3940969" cy="3512344"/>
          </a:xfrm>
          <a:prstGeom prst="rect">
            <a:avLst/>
          </a:prstGeom>
          <a:ln>
            <a:noFill/>
          </a:ln>
          <a:extLst>
            <a:ext uri="{53640926-AAD7-44D8-BBD7-CCE9431645EC}">
              <a14:shadowObscured xmlns:a14="http://schemas.microsoft.com/office/drawing/2010/main"/>
            </a:ext>
          </a:extLst>
        </xdr:spPr>
      </xdr:pic>
      <xdr:pic>
        <xdr:nvPicPr>
          <xdr:cNvPr id="4" name="Imagen 3">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741" t="56541" r="31068" b="952"/>
          <a:stretch/>
        </xdr:blipFill>
        <xdr:spPr bwMode="auto">
          <a:xfrm>
            <a:off x="5762624" y="14632782"/>
            <a:ext cx="3964782" cy="2988468"/>
          </a:xfrm>
          <a:prstGeom prst="rect">
            <a:avLst/>
          </a:prstGeom>
          <a:ln>
            <a:noFill/>
          </a:ln>
          <a:extLst>
            <a:ext uri="{53640926-AAD7-44D8-BBD7-CCE9431645EC}">
              <a14:shadowObscured xmlns:a14="http://schemas.microsoft.com/office/drawing/2010/main"/>
            </a:ext>
          </a:extLst>
        </xdr:spPr>
      </xdr:pic>
      <xdr:pic>
        <xdr:nvPicPr>
          <xdr:cNvPr id="5" name="Imagen 4">
            <a:extLst>
              <a:ext uri="{FF2B5EF4-FFF2-40B4-BE49-F238E27FC236}">
                <a16:creationId xmlns:a16="http://schemas.microsoft.com/office/drawing/2014/main" id="{00000000-0008-0000-0000-000005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0" t="5570" r="31069" b="86744"/>
          <a:stretch/>
        </xdr:blipFill>
        <xdr:spPr bwMode="auto">
          <a:xfrm>
            <a:off x="5772150" y="14130338"/>
            <a:ext cx="3940969" cy="526256"/>
          </a:xfrm>
          <a:prstGeom prst="rect">
            <a:avLst/>
          </a:prstGeom>
          <a:ln>
            <a:noFill/>
          </a:ln>
          <a:extLst>
            <a:ext uri="{53640926-AAD7-44D8-BBD7-CCE9431645EC}">
              <a14:shadowObscured xmlns:a14="http://schemas.microsoft.com/office/drawing/2010/main"/>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3738562</xdr:colOff>
      <xdr:row>29</xdr:row>
      <xdr:rowOff>214312</xdr:rowOff>
    </xdr:from>
    <xdr:to>
      <xdr:col>6</xdr:col>
      <xdr:colOff>481352</xdr:colOff>
      <xdr:row>29</xdr:row>
      <xdr:rowOff>2384575</xdr:rowOff>
    </xdr:to>
    <xdr:pic>
      <xdr:nvPicPr>
        <xdr:cNvPr id="7" name="Imagen 6">
          <a:extLst>
            <a:ext uri="{FF2B5EF4-FFF2-40B4-BE49-F238E27FC236}">
              <a16:creationId xmlns:a16="http://schemas.microsoft.com/office/drawing/2014/main" id="{8F8DE996-6FBC-4835-88FB-DF2EB49C89E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4214812" y="13263562"/>
          <a:ext cx="6922634" cy="21702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M113"/>
  <sheetViews>
    <sheetView view="pageBreakPreview" zoomScale="85" zoomScaleNormal="85" zoomScaleSheetLayoutView="85" workbookViewId="0">
      <selection activeCell="C12" sqref="C12"/>
    </sheetView>
  </sheetViews>
  <sheetFormatPr baseColWidth="10" defaultColWidth="14.42578125" defaultRowHeight="15" customHeight="1" x14ac:dyDescent="0.2"/>
  <cols>
    <col min="1" max="1" width="5.5703125" style="59" customWidth="1"/>
    <col min="2" max="2" width="49.140625" style="59" customWidth="1"/>
    <col min="3" max="3" width="34.28515625" style="59" customWidth="1"/>
    <col min="4" max="4" width="23.5703125" style="59" customWidth="1"/>
    <col min="5" max="6" width="27.7109375" style="59" customWidth="1"/>
    <col min="7" max="7" width="11.42578125" style="59" customWidth="1"/>
    <col min="8" max="11" width="10" style="59" customWidth="1"/>
    <col min="12" max="16384" width="14.42578125" style="59"/>
  </cols>
  <sheetData>
    <row r="1" spans="1:11" ht="28.9" customHeight="1" x14ac:dyDescent="0.2">
      <c r="A1" s="115" t="s">
        <v>0</v>
      </c>
      <c r="B1" s="115"/>
      <c r="C1" s="115"/>
      <c r="D1" s="101" t="s">
        <v>1</v>
      </c>
      <c r="E1" s="102" t="s">
        <v>2</v>
      </c>
      <c r="F1" s="102" t="s">
        <v>3</v>
      </c>
      <c r="G1" s="102" t="s">
        <v>4</v>
      </c>
      <c r="H1" s="58"/>
      <c r="I1" s="58"/>
      <c r="J1" s="58"/>
      <c r="K1" s="58"/>
    </row>
    <row r="2" spans="1:11" ht="35.450000000000003" customHeight="1" x14ac:dyDescent="0.2">
      <c r="A2" s="115" t="s">
        <v>5</v>
      </c>
      <c r="B2" s="115"/>
      <c r="C2" s="115"/>
      <c r="D2" s="101" t="s">
        <v>6</v>
      </c>
      <c r="E2" s="86">
        <f>ROUND(C6+C8,2)</f>
        <v>1.54</v>
      </c>
      <c r="F2" s="86">
        <f>ROUND(C23+C38+C53+C55,2)</f>
        <v>0</v>
      </c>
      <c r="G2" s="86">
        <f>+SUM(E2:F2)</f>
        <v>1.54</v>
      </c>
      <c r="H2" s="58"/>
      <c r="I2" s="58"/>
      <c r="J2" s="58"/>
      <c r="K2" s="58"/>
    </row>
    <row r="3" spans="1:11" ht="69" customHeight="1" x14ac:dyDescent="0.2">
      <c r="A3" s="115" t="str">
        <f>+'PASO 2 Cantidades'!A3</f>
        <v>INTERVENTORÍA TÉCNICA, ECONÓMICA, JURÍDICA, FINANCIERA, ADMINISTRATIVA Y CONTABLE DE LA OBRA PUBLICA PARA LAS OBRAS DE INFRAESTRUCTURA AEROPORTUARIA Y TRAMITES DEL PROYECTO DE TRALADO DE GACAR  (CERRAMIENTO Y GUARDIA) EN SAN ANDRES ISLA DE ACUERDO A ESPECIFICACIONES TÉCNICAS.</v>
      </c>
      <c r="B3" s="115"/>
      <c r="C3" s="115"/>
      <c r="D3" s="101" t="s">
        <v>7</v>
      </c>
      <c r="E3" s="86">
        <f>+C6</f>
        <v>1</v>
      </c>
      <c r="F3" s="86">
        <f>ROUND(C23+C38+C53+C55,2)</f>
        <v>0</v>
      </c>
      <c r="G3" s="86">
        <f>+SUM(E3:F3)</f>
        <v>1</v>
      </c>
      <c r="H3" s="58"/>
      <c r="I3" s="58"/>
      <c r="J3" s="58"/>
      <c r="K3" s="58"/>
    </row>
    <row r="4" spans="1:11" ht="15.75" customHeight="1" x14ac:dyDescent="0.2">
      <c r="A4" s="68"/>
      <c r="B4" s="68"/>
      <c r="C4" s="68"/>
      <c r="G4" s="58"/>
      <c r="H4" s="58"/>
      <c r="I4" s="58"/>
      <c r="J4" s="58"/>
      <c r="K4" s="58"/>
    </row>
    <row r="5" spans="1:11" x14ac:dyDescent="0.2">
      <c r="A5" s="69" t="s">
        <v>8</v>
      </c>
      <c r="B5" s="70" t="s">
        <v>9</v>
      </c>
      <c r="C5" s="87" t="s">
        <v>10</v>
      </c>
      <c r="G5" s="58"/>
      <c r="H5" s="58"/>
      <c r="I5" s="58"/>
      <c r="J5" s="58"/>
      <c r="K5" s="58"/>
    </row>
    <row r="6" spans="1:11" ht="15.75" customHeight="1" x14ac:dyDescent="0.2">
      <c r="A6" s="69">
        <v>1</v>
      </c>
      <c r="B6" s="70" t="s">
        <v>11</v>
      </c>
      <c r="C6" s="88">
        <v>1</v>
      </c>
      <c r="G6" s="58"/>
      <c r="H6" s="58"/>
      <c r="I6" s="58"/>
      <c r="J6" s="58"/>
      <c r="K6" s="58"/>
    </row>
    <row r="7" spans="1:11" x14ac:dyDescent="0.2">
      <c r="A7" s="89"/>
      <c r="B7" s="90"/>
      <c r="C7" s="91"/>
      <c r="G7" s="58"/>
      <c r="H7" s="58"/>
      <c r="I7" s="58"/>
      <c r="J7" s="58"/>
      <c r="K7" s="58"/>
    </row>
    <row r="8" spans="1:11" x14ac:dyDescent="0.2">
      <c r="A8" s="69">
        <v>2</v>
      </c>
      <c r="B8" s="70" t="s">
        <v>12</v>
      </c>
      <c r="C8" s="88">
        <f>SUM(C9:C22)</f>
        <v>0.54220000000000002</v>
      </c>
      <c r="D8" s="68"/>
      <c r="F8" s="68"/>
      <c r="G8" s="58"/>
      <c r="H8" s="58"/>
      <c r="I8" s="58"/>
      <c r="J8" s="58"/>
      <c r="K8" s="58"/>
    </row>
    <row r="9" spans="1:11" x14ac:dyDescent="0.2">
      <c r="A9" s="71" t="s">
        <v>13</v>
      </c>
      <c r="B9" s="72" t="s">
        <v>14</v>
      </c>
      <c r="C9" s="92">
        <v>8.3000000000000004E-2</v>
      </c>
      <c r="D9" s="68"/>
      <c r="F9" s="68"/>
      <c r="G9" s="58"/>
      <c r="H9" s="58"/>
      <c r="I9" s="58"/>
      <c r="J9" s="58"/>
      <c r="K9" s="58"/>
    </row>
    <row r="10" spans="1:11" x14ac:dyDescent="0.2">
      <c r="A10" s="71" t="s">
        <v>15</v>
      </c>
      <c r="B10" s="72" t="s">
        <v>16</v>
      </c>
      <c r="C10" s="92">
        <v>0.01</v>
      </c>
      <c r="G10" s="58"/>
      <c r="H10" s="58"/>
      <c r="I10" s="58"/>
      <c r="J10" s="58"/>
      <c r="K10" s="58"/>
    </row>
    <row r="11" spans="1:11" x14ac:dyDescent="0.2">
      <c r="A11" s="71" t="s">
        <v>17</v>
      </c>
      <c r="B11" s="72" t="s">
        <v>18</v>
      </c>
      <c r="C11" s="92">
        <v>8.3000000000000004E-2</v>
      </c>
      <c r="D11" s="93"/>
      <c r="E11" s="73"/>
      <c r="F11" s="68"/>
      <c r="G11" s="58"/>
      <c r="H11" s="58"/>
      <c r="I11" s="58"/>
      <c r="J11" s="58"/>
      <c r="K11" s="58"/>
    </row>
    <row r="12" spans="1:11" x14ac:dyDescent="0.2">
      <c r="A12" s="71" t="s">
        <v>19</v>
      </c>
      <c r="B12" s="72" t="s">
        <v>20</v>
      </c>
      <c r="C12" s="92">
        <v>4.1599999999999998E-2</v>
      </c>
      <c r="D12" s="68"/>
      <c r="E12" s="73"/>
      <c r="F12" s="68"/>
      <c r="G12" s="58"/>
      <c r="H12" s="58"/>
      <c r="I12" s="58"/>
      <c r="J12" s="58"/>
      <c r="K12" s="58"/>
    </row>
    <row r="13" spans="1:11" x14ac:dyDescent="0.2">
      <c r="A13" s="71" t="s">
        <v>21</v>
      </c>
      <c r="B13" s="72" t="s">
        <v>22</v>
      </c>
      <c r="C13" s="92">
        <v>8.5000000000000006E-2</v>
      </c>
      <c r="D13" s="68"/>
      <c r="E13" s="73"/>
      <c r="F13" s="68"/>
      <c r="G13" s="58"/>
      <c r="H13" s="58"/>
      <c r="I13" s="58"/>
      <c r="J13" s="58"/>
      <c r="K13" s="58"/>
    </row>
    <row r="14" spans="1:11" ht="15.75" customHeight="1" x14ac:dyDescent="0.2">
      <c r="A14" s="71" t="s">
        <v>23</v>
      </c>
      <c r="B14" s="72" t="s">
        <v>24</v>
      </c>
      <c r="C14" s="92">
        <v>0.12</v>
      </c>
      <c r="D14" s="68"/>
      <c r="E14" s="73"/>
      <c r="F14" s="68"/>
      <c r="G14" s="58"/>
      <c r="H14" s="58"/>
      <c r="I14" s="58"/>
      <c r="J14" s="58"/>
      <c r="K14" s="58"/>
    </row>
    <row r="15" spans="1:11" x14ac:dyDescent="0.2">
      <c r="A15" s="71" t="s">
        <v>25</v>
      </c>
      <c r="B15" s="72" t="s">
        <v>26</v>
      </c>
      <c r="C15" s="92">
        <v>6.9599999999999995E-2</v>
      </c>
      <c r="D15" s="68"/>
      <c r="E15" s="73"/>
      <c r="F15" s="68"/>
      <c r="G15" s="58"/>
      <c r="H15" s="58"/>
      <c r="I15" s="58"/>
      <c r="J15" s="58"/>
      <c r="K15" s="58"/>
    </row>
    <row r="16" spans="1:11" x14ac:dyDescent="0.2">
      <c r="A16" s="71" t="s">
        <v>27</v>
      </c>
      <c r="B16" s="72" t="s">
        <v>28</v>
      </c>
      <c r="C16" s="65">
        <v>0</v>
      </c>
      <c r="D16" s="68"/>
      <c r="E16" s="73"/>
      <c r="F16" s="68"/>
      <c r="G16" s="94"/>
      <c r="H16" s="58"/>
      <c r="I16" s="58"/>
      <c r="J16" s="58"/>
      <c r="K16" s="58"/>
    </row>
    <row r="17" spans="1:11" x14ac:dyDescent="0.2">
      <c r="A17" s="71" t="s">
        <v>29</v>
      </c>
      <c r="B17" s="72" t="s">
        <v>30</v>
      </c>
      <c r="C17" s="92">
        <v>0.03</v>
      </c>
      <c r="D17" s="68"/>
      <c r="E17" s="73"/>
      <c r="F17" s="68"/>
      <c r="G17" s="94"/>
      <c r="H17" s="58"/>
      <c r="I17" s="58"/>
      <c r="J17" s="58"/>
      <c r="K17" s="58"/>
    </row>
    <row r="18" spans="1:11" x14ac:dyDescent="0.2">
      <c r="A18" s="71" t="s">
        <v>31</v>
      </c>
      <c r="B18" s="72" t="s">
        <v>32</v>
      </c>
      <c r="C18" s="92">
        <v>0.02</v>
      </c>
      <c r="D18" s="68"/>
      <c r="E18" s="73"/>
      <c r="F18" s="68"/>
      <c r="G18" s="94"/>
      <c r="H18" s="58"/>
      <c r="I18" s="58"/>
      <c r="J18" s="58"/>
      <c r="K18" s="58"/>
    </row>
    <row r="19" spans="1:11" x14ac:dyDescent="0.2">
      <c r="A19" s="71" t="s">
        <v>33</v>
      </c>
      <c r="B19" s="72" t="s">
        <v>34</v>
      </c>
      <c r="C19" s="65">
        <v>0</v>
      </c>
      <c r="D19" s="68"/>
      <c r="E19" s="73"/>
      <c r="F19" s="68"/>
      <c r="G19" s="58"/>
      <c r="H19" s="58"/>
      <c r="I19" s="58"/>
      <c r="J19" s="58"/>
      <c r="K19" s="58"/>
    </row>
    <row r="20" spans="1:11" x14ac:dyDescent="0.2">
      <c r="A20" s="71" t="s">
        <v>35</v>
      </c>
      <c r="B20" s="72" t="s">
        <v>36</v>
      </c>
      <c r="C20" s="65">
        <v>0</v>
      </c>
      <c r="D20" s="68"/>
      <c r="E20" s="73"/>
      <c r="F20" s="68"/>
      <c r="G20" s="58"/>
      <c r="H20" s="58"/>
      <c r="I20" s="58"/>
      <c r="J20" s="58"/>
      <c r="K20" s="58"/>
    </row>
    <row r="21" spans="1:11" x14ac:dyDescent="0.2">
      <c r="A21" s="71" t="s">
        <v>37</v>
      </c>
      <c r="B21" s="80"/>
      <c r="C21" s="65"/>
      <c r="D21" s="68"/>
      <c r="E21" s="73"/>
      <c r="F21" s="68"/>
      <c r="G21" s="58"/>
      <c r="H21" s="58"/>
      <c r="I21" s="58"/>
      <c r="J21" s="58"/>
      <c r="K21" s="58"/>
    </row>
    <row r="22" spans="1:11" x14ac:dyDescent="0.2">
      <c r="A22" s="71" t="s">
        <v>38</v>
      </c>
      <c r="B22" s="80"/>
      <c r="C22" s="65"/>
      <c r="D22" s="68"/>
      <c r="E22" s="73"/>
      <c r="F22" s="68"/>
      <c r="G22" s="58"/>
      <c r="H22" s="58"/>
      <c r="I22" s="58"/>
      <c r="J22" s="58"/>
      <c r="K22" s="58"/>
    </row>
    <row r="23" spans="1:11" x14ac:dyDescent="0.2">
      <c r="A23" s="69">
        <v>3</v>
      </c>
      <c r="B23" s="70" t="s">
        <v>39</v>
      </c>
      <c r="C23" s="88">
        <f>SUM(C24:C37)</f>
        <v>0</v>
      </c>
      <c r="D23" s="68"/>
      <c r="E23" s="73"/>
      <c r="F23" s="68"/>
      <c r="G23" s="58"/>
      <c r="H23" s="58"/>
      <c r="I23" s="58"/>
      <c r="J23" s="58"/>
      <c r="K23" s="58"/>
    </row>
    <row r="24" spans="1:11" ht="30" x14ac:dyDescent="0.2">
      <c r="A24" s="71" t="s">
        <v>40</v>
      </c>
      <c r="B24" s="72" t="s">
        <v>41</v>
      </c>
      <c r="C24" s="65">
        <v>0</v>
      </c>
      <c r="D24" s="68"/>
      <c r="E24" s="105"/>
      <c r="F24" s="68"/>
      <c r="G24" s="58"/>
      <c r="H24" s="58"/>
      <c r="I24" s="58"/>
      <c r="J24" s="58"/>
      <c r="K24" s="58"/>
    </row>
    <row r="25" spans="1:11" ht="15.75" customHeight="1" x14ac:dyDescent="0.25">
      <c r="A25" s="71" t="s">
        <v>42</v>
      </c>
      <c r="B25" s="72" t="s">
        <v>43</v>
      </c>
      <c r="C25" s="65">
        <v>0</v>
      </c>
      <c r="D25" s="68"/>
      <c r="E25" s="103"/>
      <c r="F25" s="68"/>
      <c r="G25" s="58"/>
      <c r="H25" s="58"/>
      <c r="I25" s="58"/>
      <c r="J25" s="58"/>
      <c r="K25" s="58"/>
    </row>
    <row r="26" spans="1:11" ht="15.75" customHeight="1" x14ac:dyDescent="0.25">
      <c r="A26" s="71" t="s">
        <v>44</v>
      </c>
      <c r="B26" s="72" t="s">
        <v>45</v>
      </c>
      <c r="C26" s="65">
        <v>0</v>
      </c>
      <c r="D26" s="68"/>
      <c r="E26" s="103"/>
      <c r="F26" s="68"/>
      <c r="G26" s="58"/>
      <c r="H26" s="58"/>
      <c r="I26" s="58"/>
      <c r="J26" s="58"/>
      <c r="K26" s="58"/>
    </row>
    <row r="27" spans="1:11" ht="15.75" customHeight="1" x14ac:dyDescent="0.25">
      <c r="A27" s="71" t="s">
        <v>46</v>
      </c>
      <c r="B27" s="72" t="s">
        <v>47</v>
      </c>
      <c r="C27" s="65">
        <v>0</v>
      </c>
      <c r="D27" s="68"/>
      <c r="E27" s="103"/>
      <c r="F27" s="68"/>
      <c r="G27" s="58"/>
      <c r="H27" s="58"/>
      <c r="I27" s="58"/>
      <c r="J27" s="58"/>
      <c r="K27" s="58"/>
    </row>
    <row r="28" spans="1:11" ht="15.75" customHeight="1" x14ac:dyDescent="0.25">
      <c r="A28" s="71" t="s">
        <v>48</v>
      </c>
      <c r="B28" s="80" t="s">
        <v>49</v>
      </c>
      <c r="C28" s="65">
        <v>0</v>
      </c>
      <c r="D28" s="68"/>
      <c r="E28" s="103"/>
      <c r="F28" s="68"/>
      <c r="G28" s="58"/>
      <c r="H28" s="58"/>
      <c r="I28" s="58"/>
      <c r="J28" s="58"/>
      <c r="K28" s="58"/>
    </row>
    <row r="29" spans="1:11" ht="15.75" customHeight="1" x14ac:dyDescent="0.25">
      <c r="A29" s="95" t="s">
        <v>50</v>
      </c>
      <c r="B29" s="80"/>
      <c r="C29" s="65"/>
      <c r="D29" s="68"/>
      <c r="E29" s="103"/>
      <c r="F29" s="68"/>
      <c r="G29" s="58"/>
      <c r="H29" s="58"/>
      <c r="I29" s="58"/>
      <c r="J29" s="58"/>
      <c r="K29" s="58"/>
    </row>
    <row r="30" spans="1:11" ht="15.75" customHeight="1" x14ac:dyDescent="0.25">
      <c r="A30" s="95" t="s">
        <v>51</v>
      </c>
      <c r="B30" s="80"/>
      <c r="C30" s="65"/>
      <c r="D30" s="68"/>
      <c r="E30" s="103"/>
      <c r="F30" s="68"/>
      <c r="G30" s="58"/>
      <c r="H30" s="58"/>
      <c r="I30" s="58"/>
      <c r="J30" s="58"/>
      <c r="K30" s="58"/>
    </row>
    <row r="31" spans="1:11" ht="15.75" customHeight="1" x14ac:dyDescent="0.25">
      <c r="A31" s="95" t="s">
        <v>52</v>
      </c>
      <c r="B31" s="80"/>
      <c r="C31" s="65"/>
      <c r="D31" s="68"/>
      <c r="E31" s="103"/>
      <c r="F31" s="68"/>
      <c r="G31" s="58"/>
      <c r="H31" s="58"/>
      <c r="I31" s="58"/>
      <c r="J31" s="58"/>
      <c r="K31" s="58"/>
    </row>
    <row r="32" spans="1:11" ht="15.75" customHeight="1" x14ac:dyDescent="0.25">
      <c r="A32" s="95" t="s">
        <v>53</v>
      </c>
      <c r="B32" s="80"/>
      <c r="C32" s="65"/>
      <c r="D32" s="68"/>
      <c r="E32" s="103"/>
      <c r="F32" s="68"/>
      <c r="G32" s="58"/>
      <c r="H32" s="58"/>
      <c r="I32" s="58"/>
      <c r="J32" s="58"/>
      <c r="K32" s="58"/>
    </row>
    <row r="33" spans="1:11" ht="15.75" customHeight="1" x14ac:dyDescent="0.25">
      <c r="A33" s="95" t="s">
        <v>54</v>
      </c>
      <c r="B33" s="80"/>
      <c r="C33" s="65"/>
      <c r="D33" s="68"/>
      <c r="E33" s="103"/>
      <c r="F33" s="68"/>
      <c r="G33" s="58"/>
      <c r="H33" s="58"/>
      <c r="I33" s="58"/>
      <c r="J33" s="58"/>
      <c r="K33" s="58"/>
    </row>
    <row r="34" spans="1:11" ht="15.75" customHeight="1" x14ac:dyDescent="0.25">
      <c r="A34" s="95" t="s">
        <v>55</v>
      </c>
      <c r="B34" s="80"/>
      <c r="C34" s="65"/>
      <c r="D34" s="68"/>
      <c r="E34" s="104"/>
      <c r="F34" s="68"/>
      <c r="G34" s="58"/>
      <c r="H34" s="58"/>
      <c r="I34" s="58"/>
      <c r="J34" s="58"/>
      <c r="K34" s="58"/>
    </row>
    <row r="35" spans="1:11" ht="15.75" customHeight="1" x14ac:dyDescent="0.25">
      <c r="A35" s="95" t="s">
        <v>56</v>
      </c>
      <c r="B35" s="80"/>
      <c r="C35" s="65"/>
      <c r="D35" s="68"/>
      <c r="E35" s="74"/>
      <c r="F35" s="68"/>
      <c r="G35" s="58"/>
      <c r="H35" s="58"/>
      <c r="I35" s="58"/>
      <c r="J35" s="58"/>
      <c r="K35" s="58"/>
    </row>
    <row r="36" spans="1:11" ht="15.75" customHeight="1" x14ac:dyDescent="0.25">
      <c r="A36" s="95" t="s">
        <v>57</v>
      </c>
      <c r="B36" s="80"/>
      <c r="C36" s="65"/>
      <c r="D36" s="68"/>
      <c r="E36" s="74"/>
      <c r="F36" s="68"/>
      <c r="G36" s="58"/>
      <c r="H36" s="58"/>
      <c r="I36" s="58"/>
      <c r="J36" s="58"/>
      <c r="K36" s="58"/>
    </row>
    <row r="37" spans="1:11" ht="15.75" customHeight="1" x14ac:dyDescent="0.25">
      <c r="A37" s="95" t="s">
        <v>58</v>
      </c>
      <c r="B37" s="80"/>
      <c r="C37" s="65"/>
      <c r="D37" s="68"/>
      <c r="E37" s="74"/>
      <c r="F37" s="68"/>
      <c r="G37" s="58"/>
      <c r="H37" s="58"/>
      <c r="I37" s="58"/>
      <c r="J37" s="58"/>
      <c r="K37" s="58"/>
    </row>
    <row r="38" spans="1:11" ht="30" customHeight="1" x14ac:dyDescent="0.2">
      <c r="A38" s="69">
        <v>4</v>
      </c>
      <c r="B38" s="75" t="s">
        <v>59</v>
      </c>
      <c r="C38" s="88">
        <f>SUM(C39:C52)</f>
        <v>0</v>
      </c>
      <c r="D38" s="68"/>
      <c r="E38" s="73"/>
      <c r="F38" s="68"/>
      <c r="G38" s="58"/>
      <c r="H38" s="58"/>
      <c r="I38" s="58"/>
      <c r="J38" s="58"/>
      <c r="K38" s="58"/>
    </row>
    <row r="39" spans="1:11" ht="15.75" customHeight="1" x14ac:dyDescent="0.2">
      <c r="A39" s="71" t="s">
        <v>60</v>
      </c>
      <c r="B39" s="72" t="s">
        <v>61</v>
      </c>
      <c r="C39" s="65">
        <v>0</v>
      </c>
      <c r="D39" s="68"/>
      <c r="E39" s="73"/>
      <c r="F39" s="68"/>
      <c r="G39" s="58"/>
      <c r="H39" s="58"/>
      <c r="I39" s="58"/>
      <c r="J39" s="58"/>
      <c r="K39" s="58"/>
    </row>
    <row r="40" spans="1:11" ht="15.75" customHeight="1" x14ac:dyDescent="0.2">
      <c r="A40" s="71" t="s">
        <v>62</v>
      </c>
      <c r="B40" s="72" t="s">
        <v>63</v>
      </c>
      <c r="C40" s="65">
        <v>0</v>
      </c>
      <c r="D40" s="68"/>
      <c r="E40" s="73"/>
      <c r="F40" s="68"/>
      <c r="G40" s="58"/>
      <c r="H40" s="58"/>
      <c r="I40" s="58"/>
      <c r="J40" s="58"/>
      <c r="K40" s="58"/>
    </row>
    <row r="41" spans="1:11" ht="15.75" customHeight="1" x14ac:dyDescent="0.2">
      <c r="A41" s="71" t="s">
        <v>64</v>
      </c>
      <c r="B41" s="72" t="s">
        <v>65</v>
      </c>
      <c r="C41" s="65">
        <v>0</v>
      </c>
      <c r="D41" s="68"/>
      <c r="E41" s="73"/>
      <c r="F41" s="68"/>
      <c r="G41" s="58"/>
      <c r="H41" s="58"/>
      <c r="I41" s="58"/>
      <c r="J41" s="58"/>
      <c r="K41" s="58"/>
    </row>
    <row r="42" spans="1:11" ht="15.75" customHeight="1" x14ac:dyDescent="0.2">
      <c r="A42" s="71" t="s">
        <v>66</v>
      </c>
      <c r="B42" s="80"/>
      <c r="C42" s="65"/>
      <c r="D42" s="68"/>
      <c r="E42" s="73"/>
      <c r="F42" s="68"/>
      <c r="G42" s="58"/>
      <c r="H42" s="58"/>
      <c r="I42" s="58"/>
      <c r="J42" s="58"/>
      <c r="K42" s="58"/>
    </row>
    <row r="43" spans="1:11" ht="15.75" customHeight="1" x14ac:dyDescent="0.2">
      <c r="A43" s="71" t="s">
        <v>67</v>
      </c>
      <c r="B43" s="80"/>
      <c r="C43" s="65"/>
      <c r="D43" s="68"/>
      <c r="E43" s="73"/>
      <c r="F43" s="68"/>
      <c r="G43" s="58"/>
      <c r="H43" s="58"/>
      <c r="I43" s="58"/>
      <c r="J43" s="58"/>
      <c r="K43" s="58"/>
    </row>
    <row r="44" spans="1:11" ht="15.75" customHeight="1" x14ac:dyDescent="0.2">
      <c r="A44" s="95" t="s">
        <v>68</v>
      </c>
      <c r="B44" s="80"/>
      <c r="C44" s="65"/>
      <c r="D44" s="68"/>
      <c r="E44" s="73"/>
      <c r="F44" s="68"/>
      <c r="G44" s="58"/>
      <c r="H44" s="58"/>
      <c r="I44" s="58"/>
      <c r="J44" s="58"/>
      <c r="K44" s="58"/>
    </row>
    <row r="45" spans="1:11" ht="15.75" customHeight="1" x14ac:dyDescent="0.2">
      <c r="A45" s="95" t="s">
        <v>69</v>
      </c>
      <c r="B45" s="80"/>
      <c r="C45" s="65"/>
      <c r="D45" s="68"/>
      <c r="E45" s="73"/>
      <c r="F45" s="68"/>
      <c r="G45" s="58"/>
      <c r="H45" s="58"/>
      <c r="I45" s="58"/>
      <c r="J45" s="58"/>
      <c r="K45" s="58"/>
    </row>
    <row r="46" spans="1:11" ht="15.75" customHeight="1" x14ac:dyDescent="0.2">
      <c r="A46" s="95" t="s">
        <v>70</v>
      </c>
      <c r="B46" s="80"/>
      <c r="C46" s="65"/>
      <c r="D46" s="68"/>
      <c r="E46" s="73"/>
      <c r="F46" s="68"/>
      <c r="G46" s="58"/>
      <c r="H46" s="58"/>
      <c r="I46" s="58"/>
      <c r="J46" s="58"/>
      <c r="K46" s="58"/>
    </row>
    <row r="47" spans="1:11" ht="15.75" customHeight="1" x14ac:dyDescent="0.2">
      <c r="A47" s="95" t="s">
        <v>71</v>
      </c>
      <c r="B47" s="80"/>
      <c r="C47" s="65"/>
      <c r="D47" s="68"/>
      <c r="E47" s="73"/>
      <c r="F47" s="68"/>
      <c r="G47" s="58"/>
      <c r="H47" s="58"/>
      <c r="I47" s="58"/>
      <c r="J47" s="58"/>
      <c r="K47" s="58"/>
    </row>
    <row r="48" spans="1:11" ht="15.75" customHeight="1" x14ac:dyDescent="0.2">
      <c r="A48" s="95" t="s">
        <v>72</v>
      </c>
      <c r="B48" s="80"/>
      <c r="C48" s="65"/>
      <c r="D48" s="68"/>
      <c r="E48" s="73"/>
      <c r="F48" s="68"/>
      <c r="G48" s="58"/>
      <c r="H48" s="58"/>
      <c r="I48" s="58"/>
      <c r="J48" s="58"/>
      <c r="K48" s="58"/>
    </row>
    <row r="49" spans="1:11" ht="15.75" customHeight="1" x14ac:dyDescent="0.2">
      <c r="A49" s="95" t="s">
        <v>73</v>
      </c>
      <c r="B49" s="80"/>
      <c r="C49" s="65"/>
      <c r="D49" s="68"/>
      <c r="E49" s="73"/>
      <c r="F49" s="68"/>
      <c r="G49" s="58"/>
      <c r="H49" s="58"/>
      <c r="I49" s="58"/>
      <c r="J49" s="58"/>
      <c r="K49" s="58"/>
    </row>
    <row r="50" spans="1:11" ht="15.75" customHeight="1" x14ac:dyDescent="0.2">
      <c r="A50" s="95" t="s">
        <v>74</v>
      </c>
      <c r="B50" s="80"/>
      <c r="C50" s="65"/>
      <c r="D50" s="68"/>
      <c r="E50" s="73"/>
      <c r="F50" s="68"/>
      <c r="G50" s="58"/>
      <c r="H50" s="58"/>
      <c r="I50" s="58"/>
      <c r="J50" s="58"/>
      <c r="K50" s="58"/>
    </row>
    <row r="51" spans="1:11" ht="15.75" customHeight="1" x14ac:dyDescent="0.2">
      <c r="A51" s="95" t="s">
        <v>75</v>
      </c>
      <c r="B51" s="80"/>
      <c r="C51" s="65"/>
      <c r="D51" s="68"/>
      <c r="E51" s="73"/>
      <c r="F51" s="68"/>
      <c r="G51" s="58"/>
      <c r="H51" s="58"/>
      <c r="I51" s="58"/>
      <c r="J51" s="58"/>
      <c r="K51" s="58"/>
    </row>
    <row r="52" spans="1:11" ht="15.75" customHeight="1" x14ac:dyDescent="0.2">
      <c r="A52" s="95" t="s">
        <v>76</v>
      </c>
      <c r="B52" s="80"/>
      <c r="C52" s="65"/>
      <c r="D52" s="68"/>
      <c r="E52" s="73"/>
      <c r="F52" s="68"/>
      <c r="G52" s="58"/>
      <c r="H52" s="58"/>
      <c r="I52" s="58"/>
      <c r="J52" s="58"/>
      <c r="K52" s="58"/>
    </row>
    <row r="53" spans="1:11" ht="15.75" customHeight="1" x14ac:dyDescent="0.2">
      <c r="A53" s="69">
        <v>5</v>
      </c>
      <c r="B53" s="70" t="s">
        <v>77</v>
      </c>
      <c r="C53" s="88">
        <f>+SUM(C54)</f>
        <v>0</v>
      </c>
      <c r="D53" s="68"/>
      <c r="E53" s="73"/>
      <c r="F53" s="68"/>
      <c r="G53" s="58"/>
      <c r="H53" s="58"/>
      <c r="I53" s="58"/>
      <c r="J53" s="58"/>
      <c r="K53" s="58"/>
    </row>
    <row r="54" spans="1:11" ht="15.75" customHeight="1" x14ac:dyDescent="0.2">
      <c r="A54" s="71" t="s">
        <v>78</v>
      </c>
      <c r="B54" s="72" t="s">
        <v>79</v>
      </c>
      <c r="C54" s="65">
        <v>0</v>
      </c>
      <c r="D54" s="68"/>
      <c r="E54" s="73"/>
      <c r="F54" s="68"/>
      <c r="G54" s="58"/>
      <c r="H54" s="58"/>
      <c r="I54" s="58"/>
      <c r="J54" s="58"/>
      <c r="K54" s="58"/>
    </row>
    <row r="55" spans="1:11" ht="15.75" customHeight="1" x14ac:dyDescent="0.2">
      <c r="A55" s="69">
        <v>6</v>
      </c>
      <c r="B55" s="70" t="s">
        <v>80</v>
      </c>
      <c r="C55" s="88">
        <f>+SUM(C56)</f>
        <v>0</v>
      </c>
      <c r="D55" s="68"/>
      <c r="E55" s="73"/>
      <c r="F55" s="73"/>
      <c r="G55" s="58"/>
      <c r="H55" s="58"/>
      <c r="I55" s="58"/>
      <c r="J55" s="58"/>
      <c r="K55" s="58"/>
    </row>
    <row r="56" spans="1:11" ht="15.75" customHeight="1" x14ac:dyDescent="0.2">
      <c r="A56" s="71" t="s">
        <v>81</v>
      </c>
      <c r="B56" s="72" t="s">
        <v>82</v>
      </c>
      <c r="C56" s="65">
        <v>0</v>
      </c>
      <c r="D56" s="68"/>
      <c r="E56" s="73"/>
      <c r="F56" s="68"/>
      <c r="G56" s="58"/>
      <c r="H56" s="58"/>
      <c r="I56" s="58"/>
      <c r="J56" s="58"/>
      <c r="K56" s="58"/>
    </row>
    <row r="57" spans="1:11" ht="15.75" customHeight="1" x14ac:dyDescent="0.2">
      <c r="A57" s="76"/>
      <c r="B57" s="68"/>
      <c r="C57" s="77"/>
      <c r="D57" s="68"/>
      <c r="E57" s="73"/>
      <c r="F57" s="68"/>
      <c r="G57" s="58"/>
      <c r="H57" s="58"/>
      <c r="I57" s="58"/>
      <c r="J57" s="58"/>
      <c r="K57" s="58"/>
    </row>
    <row r="58" spans="1:11" ht="371.45" customHeight="1" x14ac:dyDescent="0.2">
      <c r="A58" s="114" t="s">
        <v>83</v>
      </c>
      <c r="B58" s="114"/>
      <c r="C58" s="114"/>
      <c r="D58" s="58"/>
      <c r="E58" s="61"/>
      <c r="F58" s="58"/>
      <c r="G58" s="58"/>
      <c r="H58" s="58"/>
      <c r="I58" s="58"/>
      <c r="J58" s="58"/>
      <c r="K58" s="58"/>
    </row>
    <row r="59" spans="1:11" ht="15.75" customHeight="1" x14ac:dyDescent="0.2">
      <c r="A59" s="60"/>
      <c r="B59" s="79"/>
      <c r="C59" s="62"/>
      <c r="D59" s="58"/>
      <c r="E59" s="61"/>
      <c r="F59" s="58"/>
      <c r="G59" s="58"/>
      <c r="H59" s="58"/>
      <c r="I59" s="58"/>
      <c r="J59" s="58"/>
      <c r="K59" s="58"/>
    </row>
    <row r="60" spans="1:11" ht="39" customHeight="1" x14ac:dyDescent="0.2">
      <c r="A60" s="60"/>
      <c r="B60" s="66"/>
      <c r="C60" s="78"/>
      <c r="D60" s="58"/>
      <c r="E60" s="61"/>
      <c r="F60" s="58"/>
      <c r="G60" s="58"/>
      <c r="H60" s="58"/>
      <c r="I60" s="58"/>
      <c r="J60" s="58"/>
      <c r="K60" s="58"/>
    </row>
    <row r="61" spans="1:11" ht="15.75" customHeight="1" x14ac:dyDescent="0.2">
      <c r="A61" s="60"/>
      <c r="B61" s="57" t="s">
        <v>84</v>
      </c>
      <c r="C61" s="78"/>
      <c r="D61" s="58"/>
      <c r="E61" s="61"/>
      <c r="F61" s="58"/>
      <c r="G61" s="58"/>
      <c r="H61" s="58"/>
      <c r="I61" s="58"/>
      <c r="J61" s="58"/>
      <c r="K61" s="58"/>
    </row>
    <row r="62" spans="1:11" ht="15.75" customHeight="1" x14ac:dyDescent="0.2">
      <c r="A62" s="60"/>
      <c r="B62" s="57" t="s">
        <v>85</v>
      </c>
      <c r="C62" s="62"/>
      <c r="D62" s="58"/>
      <c r="E62" s="61"/>
      <c r="F62" s="58"/>
      <c r="G62" s="58"/>
      <c r="H62" s="58"/>
      <c r="I62" s="58"/>
      <c r="J62" s="58"/>
      <c r="K62" s="58"/>
    </row>
    <row r="63" spans="1:11" ht="15.75" customHeight="1" x14ac:dyDescent="0.2">
      <c r="A63" s="60"/>
      <c r="B63" s="57" t="s">
        <v>86</v>
      </c>
      <c r="C63" s="62"/>
      <c r="D63" s="58"/>
      <c r="E63" s="61"/>
      <c r="F63" s="58"/>
      <c r="G63" s="58"/>
      <c r="H63" s="58"/>
      <c r="I63" s="58"/>
      <c r="J63" s="58"/>
      <c r="K63" s="58"/>
    </row>
    <row r="64" spans="1:11" ht="15.75" customHeight="1" x14ac:dyDescent="0.2">
      <c r="A64" s="60"/>
      <c r="B64" s="57" t="s">
        <v>87</v>
      </c>
      <c r="C64" s="62"/>
      <c r="D64" s="58"/>
      <c r="E64" s="61"/>
      <c r="F64" s="58"/>
      <c r="G64" s="58"/>
      <c r="H64" s="58"/>
      <c r="I64" s="58"/>
      <c r="J64" s="58"/>
      <c r="K64" s="58"/>
    </row>
    <row r="65" spans="1:13" ht="15.75" customHeight="1" x14ac:dyDescent="0.2">
      <c r="A65" s="60"/>
      <c r="B65" s="58"/>
      <c r="C65" s="62"/>
      <c r="D65" s="58"/>
      <c r="E65" s="61"/>
      <c r="F65" s="58"/>
      <c r="G65" s="58"/>
      <c r="H65" s="58"/>
      <c r="I65" s="58"/>
      <c r="J65" s="58"/>
      <c r="K65" s="58"/>
    </row>
    <row r="66" spans="1:13" ht="15.75" customHeight="1" x14ac:dyDescent="0.2">
      <c r="A66" s="60"/>
      <c r="B66" s="58"/>
      <c r="C66" s="62"/>
      <c r="D66" s="58"/>
      <c r="E66" s="61"/>
      <c r="F66" s="58"/>
      <c r="G66" s="58"/>
      <c r="H66" s="58"/>
      <c r="I66" s="58"/>
      <c r="J66" s="58"/>
      <c r="K66" s="58"/>
    </row>
    <row r="67" spans="1:13" ht="15.75" customHeight="1" x14ac:dyDescent="0.2">
      <c r="A67" s="60"/>
      <c r="B67" s="58"/>
      <c r="C67" s="62"/>
      <c r="D67" s="58"/>
      <c r="E67" s="61"/>
      <c r="F67" s="58"/>
      <c r="G67" s="58"/>
      <c r="H67" s="58"/>
      <c r="I67" s="58"/>
      <c r="J67" s="58"/>
      <c r="K67" s="58"/>
    </row>
    <row r="68" spans="1:13" ht="15.75" customHeight="1" x14ac:dyDescent="0.2">
      <c r="A68" s="60"/>
      <c r="B68" s="58"/>
      <c r="C68" s="62"/>
      <c r="D68" s="58"/>
      <c r="E68" s="61"/>
      <c r="F68" s="58"/>
      <c r="G68" s="58"/>
      <c r="H68" s="58"/>
      <c r="I68" s="58"/>
      <c r="J68" s="58"/>
      <c r="K68" s="58"/>
    </row>
    <row r="69" spans="1:13" ht="15.75" customHeight="1" x14ac:dyDescent="0.2">
      <c r="A69" s="60"/>
      <c r="B69" s="58"/>
      <c r="C69" s="62"/>
      <c r="D69" s="58"/>
      <c r="E69" s="61"/>
      <c r="F69" s="58"/>
      <c r="G69" s="58"/>
      <c r="H69" s="58"/>
      <c r="I69" s="58"/>
      <c r="J69" s="58"/>
      <c r="K69" s="58"/>
    </row>
    <row r="70" spans="1:13" ht="15.75" customHeight="1" x14ac:dyDescent="0.2">
      <c r="A70" s="60"/>
      <c r="B70" s="58"/>
      <c r="C70" s="62"/>
      <c r="D70" s="58"/>
      <c r="E70" s="61"/>
      <c r="F70" s="58"/>
      <c r="G70" s="58"/>
      <c r="H70" s="58"/>
      <c r="I70" s="58"/>
      <c r="J70" s="58"/>
      <c r="K70" s="58"/>
    </row>
    <row r="71" spans="1:13" ht="15.75" customHeight="1" x14ac:dyDescent="0.2">
      <c r="A71" s="60"/>
      <c r="B71" s="58"/>
      <c r="C71" s="62"/>
      <c r="D71" s="58"/>
      <c r="E71" s="61"/>
      <c r="F71" s="58"/>
      <c r="G71" s="58"/>
      <c r="H71" s="58"/>
      <c r="I71" s="58"/>
      <c r="J71" s="58"/>
      <c r="K71" s="58"/>
    </row>
    <row r="72" spans="1:13" ht="15.75" customHeight="1" x14ac:dyDescent="0.2">
      <c r="A72" s="60"/>
      <c r="B72" s="58"/>
      <c r="C72" s="62"/>
      <c r="D72" s="58"/>
      <c r="E72" s="61"/>
      <c r="F72" s="58"/>
      <c r="G72" s="58"/>
      <c r="H72" s="58"/>
      <c r="I72" s="58"/>
      <c r="J72" s="58"/>
      <c r="K72" s="58"/>
      <c r="M72" s="59" t="s">
        <v>88</v>
      </c>
    </row>
    <row r="73" spans="1:13" ht="15.75" customHeight="1" x14ac:dyDescent="0.2">
      <c r="A73" s="60"/>
      <c r="B73" s="58"/>
      <c r="C73" s="62"/>
      <c r="D73" s="58"/>
      <c r="E73" s="61"/>
      <c r="F73" s="58"/>
      <c r="G73" s="58"/>
      <c r="H73" s="58"/>
      <c r="I73" s="58"/>
      <c r="J73" s="58"/>
      <c r="K73" s="58"/>
      <c r="M73" s="59" t="s">
        <v>89</v>
      </c>
    </row>
    <row r="74" spans="1:13" ht="15.75" customHeight="1" x14ac:dyDescent="0.2">
      <c r="A74" s="60"/>
      <c r="B74" s="58"/>
      <c r="C74" s="62"/>
      <c r="D74" s="58"/>
      <c r="E74" s="61"/>
      <c r="F74" s="58"/>
      <c r="G74" s="58"/>
      <c r="H74" s="58"/>
      <c r="I74" s="58"/>
      <c r="J74" s="58"/>
      <c r="K74" s="58"/>
      <c r="M74" s="59" t="s">
        <v>90</v>
      </c>
    </row>
    <row r="75" spans="1:13" ht="15.75" customHeight="1" x14ac:dyDescent="0.2">
      <c r="A75" s="60"/>
      <c r="B75" s="58"/>
      <c r="C75" s="62"/>
      <c r="D75" s="58"/>
      <c r="E75" s="61"/>
      <c r="F75" s="58"/>
      <c r="G75" s="58"/>
      <c r="H75" s="58"/>
      <c r="I75" s="58"/>
      <c r="J75" s="58"/>
      <c r="K75" s="58"/>
      <c r="M75" s="59" t="s">
        <v>91</v>
      </c>
    </row>
    <row r="76" spans="1:13" ht="15.75" customHeight="1" x14ac:dyDescent="0.2">
      <c r="A76" s="60"/>
      <c r="B76" s="58"/>
      <c r="C76" s="62"/>
      <c r="D76" s="58"/>
      <c r="E76" s="61"/>
      <c r="F76" s="58"/>
      <c r="G76" s="58"/>
      <c r="H76" s="58"/>
      <c r="I76" s="58"/>
      <c r="J76" s="58"/>
      <c r="K76" s="58"/>
      <c r="M76" s="59" t="s">
        <v>92</v>
      </c>
    </row>
    <row r="77" spans="1:13" ht="15.75" customHeight="1" x14ac:dyDescent="0.2">
      <c r="A77" s="60"/>
      <c r="B77" s="58"/>
      <c r="C77" s="62"/>
      <c r="D77" s="58"/>
      <c r="E77" s="61"/>
      <c r="F77" s="58"/>
      <c r="G77" s="58"/>
      <c r="H77" s="58"/>
      <c r="I77" s="58"/>
      <c r="J77" s="58"/>
      <c r="K77" s="58"/>
      <c r="M77" s="59" t="s">
        <v>93</v>
      </c>
    </row>
    <row r="78" spans="1:13" ht="15.75" customHeight="1" x14ac:dyDescent="0.2">
      <c r="A78" s="60"/>
      <c r="B78" s="58"/>
      <c r="C78" s="62"/>
      <c r="D78" s="58"/>
      <c r="E78" s="61"/>
      <c r="F78" s="58"/>
      <c r="G78" s="58"/>
      <c r="H78" s="58"/>
      <c r="I78" s="58"/>
      <c r="J78" s="58"/>
      <c r="K78" s="58"/>
      <c r="M78" s="59" t="s">
        <v>94</v>
      </c>
    </row>
    <row r="79" spans="1:13" ht="15.75" customHeight="1" x14ac:dyDescent="0.2">
      <c r="A79" s="60"/>
      <c r="B79" s="58"/>
      <c r="C79" s="62"/>
      <c r="D79" s="58"/>
      <c r="E79" s="61"/>
      <c r="F79" s="58"/>
      <c r="G79" s="58"/>
      <c r="H79" s="58"/>
      <c r="I79" s="58"/>
      <c r="J79" s="58"/>
      <c r="K79" s="58"/>
      <c r="M79" s="59" t="s">
        <v>95</v>
      </c>
    </row>
    <row r="80" spans="1:13" ht="15.75" customHeight="1" x14ac:dyDescent="0.2">
      <c r="A80" s="60"/>
      <c r="B80" s="58"/>
      <c r="C80" s="62"/>
      <c r="D80" s="58"/>
      <c r="E80" s="61"/>
      <c r="F80" s="58"/>
      <c r="G80" s="58"/>
      <c r="H80" s="58"/>
      <c r="I80" s="58"/>
      <c r="J80" s="58"/>
      <c r="K80" s="58"/>
      <c r="M80" s="59" t="s">
        <v>96</v>
      </c>
    </row>
    <row r="81" spans="1:13" ht="15.75" customHeight="1" x14ac:dyDescent="0.2">
      <c r="A81" s="60"/>
      <c r="B81" s="58"/>
      <c r="C81" s="62"/>
      <c r="D81" s="58"/>
      <c r="E81" s="61"/>
      <c r="F81" s="58"/>
      <c r="G81" s="58"/>
      <c r="H81" s="58"/>
      <c r="I81" s="58"/>
      <c r="J81" s="58"/>
      <c r="K81" s="58"/>
      <c r="M81" s="59" t="s">
        <v>97</v>
      </c>
    </row>
    <row r="82" spans="1:13" ht="15.75" customHeight="1" x14ac:dyDescent="0.2">
      <c r="A82" s="60"/>
      <c r="B82" s="58"/>
      <c r="C82" s="62"/>
      <c r="D82" s="58"/>
      <c r="E82" s="61"/>
      <c r="F82" s="58"/>
      <c r="G82" s="58"/>
      <c r="H82" s="58"/>
      <c r="I82" s="58"/>
      <c r="J82" s="58"/>
      <c r="K82" s="58"/>
      <c r="M82" s="59" t="s">
        <v>98</v>
      </c>
    </row>
    <row r="83" spans="1:13" ht="15.75" customHeight="1" x14ac:dyDescent="0.2">
      <c r="A83" s="60"/>
      <c r="B83" s="58"/>
      <c r="C83" s="62"/>
      <c r="D83" s="58"/>
      <c r="E83" s="61"/>
      <c r="F83" s="58"/>
      <c r="G83" s="58"/>
      <c r="H83" s="58"/>
      <c r="I83" s="58"/>
      <c r="J83" s="58"/>
      <c r="K83" s="58"/>
      <c r="M83" s="59" t="s">
        <v>99</v>
      </c>
    </row>
    <row r="84" spans="1:13" ht="15.75" customHeight="1" x14ac:dyDescent="0.2">
      <c r="A84" s="60"/>
      <c r="B84" s="58"/>
      <c r="C84" s="62"/>
      <c r="D84" s="58"/>
      <c r="E84" s="61"/>
      <c r="F84" s="58"/>
      <c r="G84" s="58"/>
      <c r="H84" s="58"/>
      <c r="I84" s="58"/>
      <c r="J84" s="58"/>
      <c r="K84" s="58"/>
      <c r="M84" s="59" t="s">
        <v>100</v>
      </c>
    </row>
    <row r="85" spans="1:13" ht="15.75" customHeight="1" x14ac:dyDescent="0.2">
      <c r="A85" s="60"/>
      <c r="B85" s="58"/>
      <c r="C85" s="62"/>
      <c r="D85" s="58"/>
      <c r="E85" s="61"/>
      <c r="F85" s="58"/>
      <c r="G85" s="58"/>
      <c r="H85" s="58"/>
      <c r="I85" s="58"/>
      <c r="J85" s="58"/>
      <c r="K85" s="58"/>
      <c r="M85" s="59" t="s">
        <v>101</v>
      </c>
    </row>
    <row r="86" spans="1:13" ht="15.75" customHeight="1" x14ac:dyDescent="0.2">
      <c r="A86" s="60"/>
      <c r="B86" s="58"/>
      <c r="C86" s="62"/>
      <c r="D86" s="58"/>
      <c r="E86" s="61"/>
      <c r="F86" s="58"/>
      <c r="G86" s="58"/>
      <c r="H86" s="58"/>
      <c r="I86" s="58"/>
      <c r="J86" s="58"/>
      <c r="K86" s="58"/>
      <c r="M86" s="59" t="s">
        <v>102</v>
      </c>
    </row>
    <row r="87" spans="1:13" ht="15.75" customHeight="1" x14ac:dyDescent="0.2">
      <c r="A87" s="60"/>
      <c r="B87" s="58"/>
      <c r="C87" s="62"/>
      <c r="D87" s="58"/>
      <c r="E87" s="61"/>
      <c r="F87" s="58"/>
      <c r="G87" s="58"/>
      <c r="H87" s="58"/>
      <c r="I87" s="58"/>
      <c r="J87" s="58"/>
      <c r="K87" s="58"/>
      <c r="M87" s="59" t="s">
        <v>103</v>
      </c>
    </row>
    <row r="88" spans="1:13" ht="15.75" customHeight="1" x14ac:dyDescent="0.2">
      <c r="A88" s="60"/>
      <c r="B88" s="58"/>
      <c r="C88" s="62"/>
      <c r="D88" s="58"/>
      <c r="E88" s="61"/>
      <c r="F88" s="58"/>
      <c r="G88" s="58"/>
      <c r="H88" s="58"/>
      <c r="I88" s="58"/>
      <c r="J88" s="58"/>
      <c r="K88" s="58"/>
      <c r="M88" s="59" t="s">
        <v>104</v>
      </c>
    </row>
    <row r="89" spans="1:13" ht="15.75" customHeight="1" x14ac:dyDescent="0.2">
      <c r="A89" s="60"/>
      <c r="B89" s="58"/>
      <c r="C89" s="62"/>
      <c r="D89" s="58"/>
      <c r="E89" s="61"/>
      <c r="F89" s="58"/>
      <c r="G89" s="58"/>
      <c r="H89" s="58"/>
      <c r="I89" s="58"/>
      <c r="J89" s="58"/>
      <c r="K89" s="58"/>
      <c r="M89" s="59" t="s">
        <v>105</v>
      </c>
    </row>
    <row r="90" spans="1:13" ht="15.75" customHeight="1" x14ac:dyDescent="0.2">
      <c r="A90" s="60"/>
      <c r="B90" s="58"/>
      <c r="C90" s="62"/>
      <c r="D90" s="58"/>
      <c r="E90" s="61"/>
      <c r="F90" s="58"/>
      <c r="G90" s="58"/>
      <c r="H90" s="58"/>
      <c r="I90" s="58"/>
      <c r="J90" s="58"/>
      <c r="K90" s="58"/>
    </row>
    <row r="91" spans="1:13" ht="15.75" customHeight="1" x14ac:dyDescent="0.2">
      <c r="A91" s="60"/>
      <c r="B91" s="58"/>
      <c r="C91" s="62"/>
      <c r="D91" s="58"/>
      <c r="E91" s="61"/>
      <c r="F91" s="58"/>
      <c r="G91" s="58"/>
      <c r="H91" s="58"/>
      <c r="I91" s="58"/>
      <c r="J91" s="58"/>
      <c r="K91" s="58"/>
    </row>
    <row r="92" spans="1:13" ht="15.75" customHeight="1" x14ac:dyDescent="0.2">
      <c r="A92" s="60"/>
      <c r="B92" s="58"/>
      <c r="C92" s="62"/>
      <c r="D92" s="58"/>
      <c r="E92" s="61"/>
      <c r="F92" s="58"/>
      <c r="G92" s="58"/>
      <c r="H92" s="58"/>
      <c r="I92" s="58"/>
      <c r="J92" s="58"/>
      <c r="K92" s="58"/>
    </row>
    <row r="93" spans="1:13" ht="15.75" customHeight="1" x14ac:dyDescent="0.2">
      <c r="A93" s="60"/>
      <c r="B93" s="58"/>
      <c r="C93" s="62"/>
      <c r="D93" s="58"/>
      <c r="E93" s="61"/>
      <c r="F93" s="58"/>
      <c r="G93" s="58"/>
      <c r="H93" s="58"/>
      <c r="I93" s="58"/>
      <c r="J93" s="58"/>
      <c r="K93" s="58"/>
    </row>
    <row r="94" spans="1:13" ht="15.75" customHeight="1" x14ac:dyDescent="0.2">
      <c r="A94" s="60"/>
      <c r="B94" s="58"/>
      <c r="C94" s="62"/>
      <c r="D94" s="58"/>
      <c r="E94" s="61"/>
      <c r="F94" s="58"/>
      <c r="G94" s="58"/>
      <c r="H94" s="58"/>
      <c r="I94" s="58"/>
      <c r="J94" s="58"/>
      <c r="K94" s="58"/>
    </row>
    <row r="95" spans="1:13" ht="15.75" customHeight="1" x14ac:dyDescent="0.2">
      <c r="A95" s="60"/>
      <c r="B95" s="58"/>
      <c r="C95" s="62"/>
      <c r="D95" s="58"/>
      <c r="E95" s="61"/>
      <c r="F95" s="58"/>
      <c r="G95" s="58"/>
      <c r="H95" s="58"/>
      <c r="I95" s="58"/>
      <c r="J95" s="58"/>
      <c r="K95" s="58"/>
    </row>
    <row r="96" spans="1:13" ht="15.75" customHeight="1" x14ac:dyDescent="0.2">
      <c r="A96" s="60"/>
      <c r="B96" s="58"/>
      <c r="C96" s="62"/>
      <c r="D96" s="58"/>
      <c r="E96" s="61"/>
      <c r="F96" s="58"/>
      <c r="G96" s="58"/>
      <c r="H96" s="58"/>
      <c r="I96" s="58"/>
      <c r="J96" s="58"/>
      <c r="K96" s="58"/>
    </row>
    <row r="97" spans="1:11" ht="15.75" customHeight="1" x14ac:dyDescent="0.2">
      <c r="A97" s="60"/>
      <c r="B97" s="58"/>
      <c r="C97" s="62"/>
      <c r="D97" s="58"/>
      <c r="E97" s="61"/>
      <c r="F97" s="58"/>
      <c r="G97" s="58"/>
      <c r="H97" s="58"/>
      <c r="I97" s="58"/>
      <c r="J97" s="58"/>
      <c r="K97" s="58"/>
    </row>
    <row r="98" spans="1:11" ht="15.75" customHeight="1" x14ac:dyDescent="0.2">
      <c r="A98" s="60"/>
      <c r="B98" s="58"/>
      <c r="C98" s="62"/>
      <c r="D98" s="58"/>
      <c r="E98" s="61"/>
      <c r="F98" s="58"/>
      <c r="G98" s="58"/>
      <c r="H98" s="58"/>
      <c r="I98" s="58"/>
      <c r="J98" s="58"/>
      <c r="K98" s="58"/>
    </row>
    <row r="99" spans="1:11" ht="15.75" customHeight="1" x14ac:dyDescent="0.2">
      <c r="A99" s="60"/>
      <c r="B99" s="58"/>
      <c r="C99" s="62"/>
      <c r="D99" s="58"/>
      <c r="E99" s="61"/>
      <c r="F99" s="58"/>
      <c r="G99" s="58"/>
      <c r="H99" s="58"/>
      <c r="I99" s="58"/>
      <c r="J99" s="58"/>
      <c r="K99" s="58"/>
    </row>
    <row r="100" spans="1:11" ht="15.75" customHeight="1" x14ac:dyDescent="0.2">
      <c r="A100" s="60"/>
      <c r="B100" s="58"/>
      <c r="C100" s="62"/>
      <c r="D100" s="58"/>
      <c r="E100" s="61"/>
      <c r="F100" s="58"/>
      <c r="G100" s="58"/>
      <c r="H100" s="58"/>
      <c r="I100" s="58"/>
      <c r="J100" s="58"/>
      <c r="K100" s="58"/>
    </row>
    <row r="101" spans="1:11" ht="15.75" customHeight="1" x14ac:dyDescent="0.2">
      <c r="A101" s="60"/>
      <c r="B101" s="58"/>
      <c r="C101" s="62"/>
      <c r="D101" s="58"/>
      <c r="E101" s="61"/>
      <c r="F101" s="58"/>
      <c r="G101" s="58"/>
      <c r="H101" s="58"/>
      <c r="I101" s="58"/>
      <c r="J101" s="58"/>
      <c r="K101" s="58"/>
    </row>
    <row r="102" spans="1:11" ht="15.75" customHeight="1" x14ac:dyDescent="0.2">
      <c r="A102" s="60"/>
      <c r="B102" s="58"/>
      <c r="C102" s="62"/>
      <c r="D102" s="58"/>
      <c r="E102" s="61"/>
      <c r="F102" s="58"/>
      <c r="G102" s="58"/>
      <c r="H102" s="58"/>
      <c r="I102" s="58"/>
      <c r="J102" s="58"/>
      <c r="K102" s="58"/>
    </row>
    <row r="103" spans="1:11" ht="15.75" customHeight="1" x14ac:dyDescent="0.2">
      <c r="A103" s="60"/>
      <c r="B103" s="58"/>
      <c r="C103" s="62"/>
      <c r="D103" s="58"/>
      <c r="E103" s="61"/>
      <c r="F103" s="58"/>
      <c r="G103" s="58"/>
      <c r="H103" s="58"/>
      <c r="I103" s="58"/>
      <c r="J103" s="58"/>
      <c r="K103" s="58"/>
    </row>
    <row r="104" spans="1:11" ht="15.75" customHeight="1" x14ac:dyDescent="0.2">
      <c r="A104" s="60"/>
      <c r="B104" s="58"/>
      <c r="C104" s="62"/>
      <c r="D104" s="58"/>
      <c r="E104" s="61"/>
      <c r="F104" s="58"/>
      <c r="G104" s="58"/>
      <c r="H104" s="58"/>
      <c r="I104" s="58"/>
      <c r="J104" s="58"/>
      <c r="K104" s="58"/>
    </row>
    <row r="105" spans="1:11" ht="15.75" customHeight="1" x14ac:dyDescent="0.2">
      <c r="A105" s="60"/>
      <c r="B105" s="58"/>
      <c r="C105" s="62"/>
      <c r="D105" s="58"/>
      <c r="E105" s="61"/>
      <c r="F105" s="58"/>
      <c r="G105" s="58"/>
      <c r="H105" s="58"/>
      <c r="I105" s="58"/>
      <c r="J105" s="58"/>
      <c r="K105" s="58"/>
    </row>
    <row r="106" spans="1:11" ht="15.75" customHeight="1" x14ac:dyDescent="0.2">
      <c r="A106" s="60"/>
      <c r="B106" s="58"/>
      <c r="C106" s="62"/>
      <c r="D106" s="58"/>
      <c r="E106" s="61"/>
      <c r="F106" s="58"/>
      <c r="G106" s="58"/>
      <c r="H106" s="58"/>
      <c r="I106" s="58"/>
      <c r="J106" s="58"/>
      <c r="K106" s="58"/>
    </row>
    <row r="107" spans="1:11" ht="15.75" customHeight="1" x14ac:dyDescent="0.2">
      <c r="A107" s="60"/>
      <c r="B107" s="58"/>
      <c r="C107" s="62"/>
      <c r="D107" s="58"/>
      <c r="E107" s="61"/>
      <c r="F107" s="58"/>
      <c r="G107" s="58"/>
      <c r="H107" s="58"/>
      <c r="I107" s="58"/>
      <c r="J107" s="58"/>
      <c r="K107" s="58"/>
    </row>
    <row r="108" spans="1:11" ht="15.75" customHeight="1" x14ac:dyDescent="0.2">
      <c r="A108" s="60"/>
      <c r="B108" s="58"/>
      <c r="C108" s="62"/>
      <c r="D108" s="58"/>
      <c r="E108" s="61"/>
      <c r="F108" s="58"/>
      <c r="G108" s="58"/>
      <c r="H108" s="58"/>
      <c r="I108" s="58"/>
      <c r="J108" s="58"/>
      <c r="K108" s="58"/>
    </row>
    <row r="109" spans="1:11" ht="15.75" customHeight="1" x14ac:dyDescent="0.2">
      <c r="A109" s="60"/>
      <c r="B109" s="58"/>
      <c r="C109" s="62"/>
      <c r="D109" s="58"/>
      <c r="E109" s="61"/>
      <c r="F109" s="58"/>
      <c r="G109" s="58"/>
      <c r="H109" s="58"/>
      <c r="I109" s="58"/>
      <c r="J109" s="58"/>
      <c r="K109" s="58"/>
    </row>
    <row r="110" spans="1:11" ht="15.75" customHeight="1" x14ac:dyDescent="0.2">
      <c r="A110" s="60"/>
      <c r="B110" s="58"/>
      <c r="C110" s="62"/>
      <c r="D110" s="58"/>
      <c r="E110" s="61"/>
      <c r="F110" s="58"/>
      <c r="G110" s="58"/>
      <c r="H110" s="58"/>
      <c r="I110" s="58"/>
      <c r="J110" s="58"/>
      <c r="K110" s="58"/>
    </row>
    <row r="111" spans="1:11" ht="15.75" customHeight="1" x14ac:dyDescent="0.2">
      <c r="A111" s="60"/>
      <c r="B111" s="58"/>
      <c r="C111" s="62"/>
      <c r="D111" s="58"/>
      <c r="E111" s="61"/>
      <c r="F111" s="58"/>
      <c r="G111" s="58"/>
      <c r="H111" s="58"/>
      <c r="I111" s="58"/>
      <c r="J111" s="58"/>
      <c r="K111" s="58"/>
    </row>
    <row r="112" spans="1:11" ht="15.75" customHeight="1" x14ac:dyDescent="0.2">
      <c r="A112" s="60"/>
      <c r="B112" s="58"/>
      <c r="C112" s="62"/>
      <c r="D112" s="58"/>
      <c r="E112" s="61"/>
      <c r="F112" s="58"/>
      <c r="G112" s="58"/>
      <c r="H112" s="58"/>
      <c r="I112" s="58"/>
      <c r="J112" s="58"/>
      <c r="K112" s="58"/>
    </row>
    <row r="113" spans="1:11" ht="15.75" customHeight="1" x14ac:dyDescent="0.2">
      <c r="A113" s="60"/>
      <c r="B113" s="58"/>
      <c r="C113" s="62"/>
      <c r="D113" s="58"/>
      <c r="E113" s="61"/>
      <c r="F113" s="58"/>
      <c r="G113" s="58"/>
      <c r="H113" s="58"/>
      <c r="I113" s="58"/>
      <c r="J113" s="58"/>
      <c r="K113" s="58"/>
    </row>
  </sheetData>
  <mergeCells count="4">
    <mergeCell ref="A58:C58"/>
    <mergeCell ref="A1:C1"/>
    <mergeCell ref="A2:C2"/>
    <mergeCell ref="A3:C3"/>
  </mergeCells>
  <conditionalFormatting sqref="C9">
    <cfRule type="cellIs" dxfId="22" priority="16" operator="equal">
      <formula>0</formula>
    </cfRule>
  </conditionalFormatting>
  <conditionalFormatting sqref="C10:C20">
    <cfRule type="cellIs" dxfId="21" priority="15" operator="equal">
      <formula>0</formula>
    </cfRule>
  </conditionalFormatting>
  <conditionalFormatting sqref="C24:C37">
    <cfRule type="cellIs" dxfId="20" priority="6" operator="equal">
      <formula>0</formula>
    </cfRule>
  </conditionalFormatting>
  <conditionalFormatting sqref="C21:C22">
    <cfRule type="cellIs" dxfId="19" priority="11" operator="equal">
      <formula>0</formula>
    </cfRule>
  </conditionalFormatting>
  <conditionalFormatting sqref="C56">
    <cfRule type="cellIs" dxfId="18" priority="3" operator="equal">
      <formula>0</formula>
    </cfRule>
  </conditionalFormatting>
  <conditionalFormatting sqref="C54">
    <cfRule type="cellIs" dxfId="17" priority="4" operator="equal">
      <formula>0</formula>
    </cfRule>
  </conditionalFormatting>
  <conditionalFormatting sqref="C39:C52">
    <cfRule type="cellIs" dxfId="16" priority="5" operator="equal">
      <formula>0</formula>
    </cfRule>
  </conditionalFormatting>
  <conditionalFormatting sqref="B60">
    <cfRule type="cellIs" dxfId="15" priority="1" operator="equal">
      <formula>0</formula>
    </cfRule>
  </conditionalFormatting>
  <pageMargins left="0.7" right="0.7" top="0.75" bottom="0.75" header="0" footer="0"/>
  <pageSetup scale="50" orientation="portrait" r:id="rId1"/>
  <rowBreaks count="1" manualBreakCount="1">
    <brk id="56"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V46"/>
  <sheetViews>
    <sheetView tabSelected="1" view="pageBreakPreview" topLeftCell="A5" zoomScale="80" zoomScaleNormal="80" zoomScaleSheetLayoutView="80" workbookViewId="0">
      <selection activeCell="B12" sqref="B12"/>
    </sheetView>
  </sheetViews>
  <sheetFormatPr baseColWidth="10" defaultColWidth="14.42578125" defaultRowHeight="15" customHeight="1" x14ac:dyDescent="0.25"/>
  <cols>
    <col min="1" max="1" width="7.140625" style="2" customWidth="1"/>
    <col min="2" max="2" width="73.7109375" style="4" customWidth="1"/>
    <col min="3" max="3" width="11.85546875" style="5" customWidth="1"/>
    <col min="4" max="4" width="18.5703125" style="5" customWidth="1"/>
    <col min="5" max="5" width="29" style="5" customWidth="1"/>
    <col min="6" max="6" width="19.7109375" style="5" bestFit="1" customWidth="1"/>
    <col min="7" max="7" width="14" style="5" customWidth="1"/>
    <col min="8" max="8" width="11.85546875" style="5" customWidth="1"/>
    <col min="9" max="9" width="18.85546875" style="5" customWidth="1"/>
    <col min="10" max="10" width="15.5703125" style="5" customWidth="1"/>
    <col min="11" max="11" width="22.140625" style="5" customWidth="1"/>
    <col min="12" max="12" width="26.5703125" style="5" customWidth="1"/>
    <col min="13" max="13" width="25.28515625" style="5" customWidth="1"/>
    <col min="14" max="14" width="21.5703125" style="5" customWidth="1"/>
    <col min="15" max="15" width="15.42578125" style="5" bestFit="1" customWidth="1"/>
    <col min="16" max="16" width="10" style="5" customWidth="1"/>
    <col min="17" max="17" width="17.140625" style="5" bestFit="1" customWidth="1"/>
    <col min="18" max="16384" width="14.42578125" style="5"/>
  </cols>
  <sheetData>
    <row r="1" spans="1:17" ht="15.75" customHeight="1" x14ac:dyDescent="0.25">
      <c r="A1" s="116" t="s">
        <v>106</v>
      </c>
      <c r="B1" s="117"/>
      <c r="C1" s="117"/>
      <c r="D1" s="117"/>
      <c r="E1" s="117"/>
      <c r="F1" s="117"/>
      <c r="G1" s="117"/>
      <c r="H1" s="117"/>
      <c r="I1" s="117"/>
      <c r="J1" s="117"/>
      <c r="K1" s="118"/>
      <c r="L1" s="18"/>
      <c r="M1" s="1"/>
      <c r="N1" s="1"/>
      <c r="O1" s="1"/>
      <c r="P1" s="1"/>
      <c r="Q1" s="1"/>
    </row>
    <row r="2" spans="1:17" x14ac:dyDescent="0.25">
      <c r="A2" s="15"/>
      <c r="B2" s="16"/>
      <c r="C2" s="17"/>
      <c r="D2" s="17"/>
      <c r="E2" s="17"/>
      <c r="F2" s="17"/>
      <c r="G2" s="17"/>
      <c r="H2" s="17"/>
      <c r="I2" s="17"/>
      <c r="J2" s="17"/>
      <c r="K2" s="17"/>
      <c r="L2" s="18"/>
      <c r="M2" s="1"/>
      <c r="N2" s="1"/>
      <c r="O2" s="1"/>
      <c r="P2" s="1"/>
      <c r="Q2" s="1"/>
    </row>
    <row r="3" spans="1:17" ht="41.25" customHeight="1" x14ac:dyDescent="0.25">
      <c r="A3" s="123" t="s">
        <v>107</v>
      </c>
      <c r="B3" s="123"/>
      <c r="C3" s="123"/>
      <c r="D3" s="123"/>
      <c r="E3" s="123"/>
      <c r="F3" s="123"/>
      <c r="G3" s="123"/>
      <c r="H3" s="123"/>
      <c r="I3" s="123"/>
      <c r="J3" s="123"/>
      <c r="K3" s="123"/>
      <c r="L3" s="54"/>
      <c r="M3" s="1"/>
      <c r="N3" s="1"/>
      <c r="O3" s="1"/>
      <c r="P3" s="1"/>
      <c r="Q3" s="1"/>
    </row>
    <row r="4" spans="1:17" x14ac:dyDescent="0.25">
      <c r="A4" s="19"/>
      <c r="B4" s="20"/>
      <c r="C4" s="19"/>
      <c r="D4" s="19"/>
      <c r="E4" s="19"/>
      <c r="F4" s="21"/>
      <c r="G4" s="21"/>
      <c r="H4" s="21"/>
      <c r="I4" s="21"/>
      <c r="J4" s="21"/>
      <c r="K4" s="21"/>
      <c r="M4" s="1"/>
      <c r="N4" s="1"/>
      <c r="O4" s="1"/>
      <c r="P4" s="1"/>
      <c r="Q4" s="1"/>
    </row>
    <row r="5" spans="1:17" ht="91.15" customHeight="1" x14ac:dyDescent="0.25">
      <c r="A5" s="52" t="s">
        <v>108</v>
      </c>
      <c r="B5" s="52" t="s">
        <v>109</v>
      </c>
      <c r="C5" s="52" t="s">
        <v>110</v>
      </c>
      <c r="D5" s="52" t="s">
        <v>111</v>
      </c>
      <c r="E5" s="52" t="s">
        <v>112</v>
      </c>
      <c r="F5" s="52" t="s">
        <v>113</v>
      </c>
      <c r="G5" s="127" t="s">
        <v>114</v>
      </c>
      <c r="H5" s="128"/>
      <c r="I5" s="52" t="s">
        <v>115</v>
      </c>
      <c r="J5" s="52" t="s">
        <v>116</v>
      </c>
      <c r="K5" s="52" t="s">
        <v>117</v>
      </c>
      <c r="M5" s="1"/>
      <c r="N5" s="1"/>
      <c r="O5" s="1"/>
      <c r="P5" s="1"/>
      <c r="Q5" s="1"/>
    </row>
    <row r="6" spans="1:17" ht="33" customHeight="1" x14ac:dyDescent="0.25">
      <c r="A6" s="6">
        <v>1</v>
      </c>
      <c r="B6" s="124" t="s">
        <v>118</v>
      </c>
      <c r="C6" s="125"/>
      <c r="D6" s="125"/>
      <c r="E6" s="125"/>
      <c r="F6" s="125"/>
      <c r="G6" s="125"/>
      <c r="H6" s="125"/>
      <c r="I6" s="125"/>
      <c r="J6" s="126"/>
      <c r="K6" s="7">
        <f>SUM(K7:K19)</f>
        <v>0</v>
      </c>
      <c r="M6" s="1"/>
      <c r="N6" s="1"/>
      <c r="O6" s="1"/>
      <c r="P6" s="1"/>
      <c r="Q6" s="1"/>
    </row>
    <row r="7" spans="1:17" ht="30" x14ac:dyDescent="0.25">
      <c r="A7" s="50" t="s">
        <v>119</v>
      </c>
      <c r="B7" s="8" t="s">
        <v>120</v>
      </c>
      <c r="C7" s="49">
        <v>1</v>
      </c>
      <c r="D7" s="111" t="s">
        <v>121</v>
      </c>
      <c r="E7" s="67"/>
      <c r="F7" s="63">
        <v>0</v>
      </c>
      <c r="G7" s="121" t="str">
        <f>+IFERROR(VLOOKUP(E7,'PASO 1 Cal Factor Multiplicador'!$D$2:$G$3,4,FALSE),"")</f>
        <v/>
      </c>
      <c r="H7" s="122"/>
      <c r="I7" s="85">
        <v>2.5</v>
      </c>
      <c r="J7" s="55">
        <v>0.5</v>
      </c>
      <c r="K7" s="9" t="str">
        <f>+IFERROR(C7*F7*G7*I7*J7,"")</f>
        <v/>
      </c>
      <c r="M7" s="1"/>
      <c r="N7" s="1"/>
      <c r="O7" s="1"/>
      <c r="P7" s="1"/>
      <c r="Q7" s="1"/>
    </row>
    <row r="8" spans="1:17" x14ac:dyDescent="0.25">
      <c r="A8" s="50" t="s">
        <v>122</v>
      </c>
      <c r="B8" s="10" t="s">
        <v>123</v>
      </c>
      <c r="C8" s="50">
        <v>1</v>
      </c>
      <c r="D8" s="111" t="s">
        <v>124</v>
      </c>
      <c r="E8" s="67"/>
      <c r="F8" s="63">
        <v>0</v>
      </c>
      <c r="G8" s="121" t="str">
        <f>+IFERROR(VLOOKUP(E8,'PASO 1 Cal Factor Multiplicador'!$D$2:$G$3,4,FALSE),"")</f>
        <v/>
      </c>
      <c r="H8" s="122"/>
      <c r="I8" s="112">
        <v>2</v>
      </c>
      <c r="J8" s="113">
        <v>1</v>
      </c>
      <c r="K8" s="9" t="str">
        <f t="shared" ref="K8:K18" si="0">+IFERROR(C8*F8*G8*I8*J8,"")</f>
        <v/>
      </c>
      <c r="M8" s="1"/>
      <c r="N8" s="1"/>
      <c r="O8" s="1"/>
      <c r="P8" s="1"/>
      <c r="Q8" s="1"/>
    </row>
    <row r="9" spans="1:17" x14ac:dyDescent="0.25">
      <c r="A9" s="50" t="s">
        <v>125</v>
      </c>
      <c r="B9" s="10" t="s">
        <v>158</v>
      </c>
      <c r="C9" s="50">
        <v>1</v>
      </c>
      <c r="D9" s="111" t="s">
        <v>124</v>
      </c>
      <c r="E9" s="67"/>
      <c r="F9" s="63">
        <v>0</v>
      </c>
      <c r="G9" s="121" t="str">
        <f>+IFERROR(VLOOKUP(E9,'PASO 1 Cal Factor Multiplicador'!$D$2:$G$3,4,FALSE),"")</f>
        <v/>
      </c>
      <c r="H9" s="122"/>
      <c r="I9" s="112">
        <v>2</v>
      </c>
      <c r="J9" s="113">
        <v>1</v>
      </c>
      <c r="K9" s="9" t="str">
        <f t="shared" si="0"/>
        <v/>
      </c>
      <c r="M9" s="1"/>
      <c r="N9" s="1"/>
      <c r="O9" s="1"/>
      <c r="P9" s="1"/>
      <c r="Q9" s="1"/>
    </row>
    <row r="10" spans="1:17" x14ac:dyDescent="0.25">
      <c r="A10" s="50" t="s">
        <v>126</v>
      </c>
      <c r="B10" s="10" t="s">
        <v>127</v>
      </c>
      <c r="C10" s="50">
        <v>1</v>
      </c>
      <c r="D10" s="111" t="s">
        <v>128</v>
      </c>
      <c r="E10" s="67"/>
      <c r="F10" s="63">
        <v>0</v>
      </c>
      <c r="G10" s="121" t="str">
        <f>+IFERROR(VLOOKUP(E10,'PASO 1 Cal Factor Multiplicador'!$D$2:$G$3,4,FALSE),"")</f>
        <v/>
      </c>
      <c r="H10" s="122"/>
      <c r="I10" s="112">
        <v>2</v>
      </c>
      <c r="J10" s="113">
        <v>0.5</v>
      </c>
      <c r="K10" s="9" t="str">
        <f t="shared" si="0"/>
        <v/>
      </c>
      <c r="M10" s="1"/>
      <c r="N10" s="1"/>
      <c r="O10" s="1"/>
      <c r="P10" s="1"/>
      <c r="Q10" s="1"/>
    </row>
    <row r="11" spans="1:17" ht="30" x14ac:dyDescent="0.25">
      <c r="A11" s="50" t="s">
        <v>129</v>
      </c>
      <c r="B11" s="10" t="s">
        <v>130</v>
      </c>
      <c r="C11" s="50">
        <v>1</v>
      </c>
      <c r="D11" s="111" t="s">
        <v>128</v>
      </c>
      <c r="E11" s="67"/>
      <c r="F11" s="63">
        <v>0</v>
      </c>
      <c r="G11" s="121" t="str">
        <f>+IFERROR(VLOOKUP(E11,'PASO 1 Cal Factor Multiplicador'!$D$2:$G$3,4,FALSE),"")</f>
        <v/>
      </c>
      <c r="H11" s="122"/>
      <c r="I11" s="112">
        <v>2</v>
      </c>
      <c r="J11" s="113">
        <v>0.3</v>
      </c>
      <c r="K11" s="9" t="str">
        <f t="shared" si="0"/>
        <v/>
      </c>
      <c r="M11" s="1"/>
      <c r="N11" s="1"/>
      <c r="O11" s="1"/>
      <c r="P11" s="1"/>
      <c r="Q11" s="1"/>
    </row>
    <row r="12" spans="1:17" x14ac:dyDescent="0.25">
      <c r="A12" s="50" t="s">
        <v>131</v>
      </c>
      <c r="B12" s="10" t="s">
        <v>160</v>
      </c>
      <c r="C12" s="50">
        <v>1</v>
      </c>
      <c r="D12" s="111" t="s">
        <v>124</v>
      </c>
      <c r="E12" s="67"/>
      <c r="F12" s="63">
        <v>0</v>
      </c>
      <c r="G12" s="121" t="str">
        <f>+IFERROR(VLOOKUP(E12,'PASO 1 Cal Factor Multiplicador'!$D$2:$G$3,4,FALSE),"")</f>
        <v/>
      </c>
      <c r="H12" s="122"/>
      <c r="I12" s="112">
        <v>2</v>
      </c>
      <c r="J12" s="113">
        <v>1</v>
      </c>
      <c r="K12" s="9" t="str">
        <f t="shared" si="0"/>
        <v/>
      </c>
      <c r="M12" s="1"/>
      <c r="N12" s="1"/>
      <c r="O12" s="1"/>
      <c r="P12" s="1"/>
      <c r="Q12" s="1"/>
    </row>
    <row r="13" spans="1:17" x14ac:dyDescent="0.25">
      <c r="A13" s="50" t="s">
        <v>132</v>
      </c>
      <c r="B13" s="10" t="s">
        <v>133</v>
      </c>
      <c r="C13" s="50">
        <v>1</v>
      </c>
      <c r="D13" s="111" t="s">
        <v>124</v>
      </c>
      <c r="E13" s="67"/>
      <c r="F13" s="63">
        <v>0</v>
      </c>
      <c r="G13" s="121" t="str">
        <f>+IFERROR(VLOOKUP(E13,'PASO 1 Cal Factor Multiplicador'!$D$2:$G$3,4,FALSE),"")</f>
        <v/>
      </c>
      <c r="H13" s="122"/>
      <c r="I13" s="112">
        <v>2</v>
      </c>
      <c r="J13" s="113">
        <v>0.3</v>
      </c>
      <c r="K13" s="9" t="str">
        <f t="shared" si="0"/>
        <v/>
      </c>
      <c r="M13" s="1"/>
      <c r="N13" s="1"/>
      <c r="O13" s="1"/>
      <c r="P13" s="1"/>
      <c r="Q13" s="1"/>
    </row>
    <row r="14" spans="1:17" x14ac:dyDescent="0.25">
      <c r="A14" s="50" t="s">
        <v>134</v>
      </c>
      <c r="B14" s="10" t="s">
        <v>135</v>
      </c>
      <c r="C14" s="50">
        <v>1</v>
      </c>
      <c r="D14" s="111" t="s">
        <v>124</v>
      </c>
      <c r="E14" s="67"/>
      <c r="F14" s="63">
        <v>0</v>
      </c>
      <c r="G14" s="121" t="str">
        <f>+IFERROR(VLOOKUP(E14,'PASO 1 Cal Factor Multiplicador'!$D$2:$G$3,4,FALSE),"")</f>
        <v/>
      </c>
      <c r="H14" s="122"/>
      <c r="I14" s="112">
        <v>2</v>
      </c>
      <c r="J14" s="113">
        <v>0.3</v>
      </c>
      <c r="K14" s="9" t="str">
        <f t="shared" si="0"/>
        <v/>
      </c>
      <c r="M14" s="1"/>
      <c r="N14" s="1"/>
      <c r="O14" s="1"/>
      <c r="P14" s="1"/>
      <c r="Q14" s="1"/>
    </row>
    <row r="15" spans="1:17" ht="30" x14ac:dyDescent="0.25">
      <c r="A15" s="50" t="s">
        <v>136</v>
      </c>
      <c r="B15" s="10" t="s">
        <v>137</v>
      </c>
      <c r="C15" s="50">
        <v>1</v>
      </c>
      <c r="D15" s="111" t="s">
        <v>124</v>
      </c>
      <c r="E15" s="67"/>
      <c r="F15" s="63">
        <v>0</v>
      </c>
      <c r="G15" s="121" t="str">
        <f>+IFERROR(VLOOKUP(E15,'PASO 1 Cal Factor Multiplicador'!$D$2:$G$3,4,FALSE),"")</f>
        <v/>
      </c>
      <c r="H15" s="122"/>
      <c r="I15" s="112">
        <v>2</v>
      </c>
      <c r="J15" s="113">
        <v>0.4</v>
      </c>
      <c r="K15" s="9" t="str">
        <f t="shared" si="0"/>
        <v/>
      </c>
      <c r="M15" s="1"/>
      <c r="N15" s="1"/>
      <c r="O15" s="1"/>
      <c r="P15" s="1"/>
      <c r="Q15" s="1"/>
    </row>
    <row r="16" spans="1:17" x14ac:dyDescent="0.25">
      <c r="A16" s="50" t="s">
        <v>138</v>
      </c>
      <c r="B16" s="10" t="s">
        <v>139</v>
      </c>
      <c r="C16" s="50">
        <v>1</v>
      </c>
      <c r="D16" s="111" t="s">
        <v>124</v>
      </c>
      <c r="E16" s="67"/>
      <c r="F16" s="63">
        <v>0</v>
      </c>
      <c r="G16" s="121" t="str">
        <f>+IFERROR(VLOOKUP(E16,'PASO 1 Cal Factor Multiplicador'!$D$2:$G$3,4,FALSE),"")</f>
        <v/>
      </c>
      <c r="H16" s="122"/>
      <c r="I16" s="112">
        <v>2</v>
      </c>
      <c r="J16" s="113">
        <v>0.5</v>
      </c>
      <c r="K16" s="9" t="str">
        <f t="shared" si="0"/>
        <v/>
      </c>
      <c r="M16" s="1"/>
      <c r="N16" s="1"/>
      <c r="O16" s="1"/>
      <c r="P16" s="1"/>
      <c r="Q16" s="1"/>
    </row>
    <row r="17" spans="1:22" ht="15.75" customHeight="1" x14ac:dyDescent="0.25">
      <c r="A17" s="50" t="s">
        <v>140</v>
      </c>
      <c r="B17" s="10" t="s">
        <v>161</v>
      </c>
      <c r="C17" s="50">
        <v>1</v>
      </c>
      <c r="D17" s="111" t="s">
        <v>141</v>
      </c>
      <c r="E17" s="67"/>
      <c r="F17" s="63">
        <v>0</v>
      </c>
      <c r="G17" s="121" t="str">
        <f>+IFERROR(VLOOKUP(E17,'PASO 1 Cal Factor Multiplicador'!$D$2:$G$3,4,FALSE),"")</f>
        <v/>
      </c>
      <c r="H17" s="122"/>
      <c r="I17" s="112">
        <v>2</v>
      </c>
      <c r="J17" s="113">
        <v>1</v>
      </c>
      <c r="K17" s="9" t="str">
        <f t="shared" si="0"/>
        <v/>
      </c>
      <c r="M17" s="1"/>
      <c r="N17" s="1"/>
      <c r="O17" s="1"/>
      <c r="P17" s="1"/>
      <c r="Q17" s="1"/>
    </row>
    <row r="18" spans="1:22" ht="19.5" customHeight="1" x14ac:dyDescent="0.25">
      <c r="A18" s="50" t="s">
        <v>142</v>
      </c>
      <c r="B18" s="10" t="s">
        <v>143</v>
      </c>
      <c r="C18" s="50">
        <v>1</v>
      </c>
      <c r="D18" s="111" t="s">
        <v>124</v>
      </c>
      <c r="E18" s="67"/>
      <c r="F18" s="63">
        <v>0</v>
      </c>
      <c r="G18" s="121" t="str">
        <f>+IFERROR(VLOOKUP(E18,'PASO 1 Cal Factor Multiplicador'!$D$2:$G$3,4,FALSE),"")</f>
        <v/>
      </c>
      <c r="H18" s="122"/>
      <c r="I18" s="112">
        <v>2</v>
      </c>
      <c r="J18" s="113">
        <v>0.2</v>
      </c>
      <c r="K18" s="9" t="str">
        <f t="shared" si="0"/>
        <v/>
      </c>
      <c r="M18" s="1"/>
      <c r="N18" s="1"/>
      <c r="O18" s="1"/>
      <c r="P18" s="1"/>
      <c r="Q18" s="1"/>
    </row>
    <row r="19" spans="1:22" ht="19.5" customHeight="1" x14ac:dyDescent="0.25">
      <c r="A19" s="50" t="s">
        <v>144</v>
      </c>
      <c r="B19" s="11" t="s">
        <v>145</v>
      </c>
      <c r="C19" s="12">
        <v>1</v>
      </c>
      <c r="D19" s="111" t="s">
        <v>124</v>
      </c>
      <c r="E19" s="67"/>
      <c r="F19" s="63">
        <v>0</v>
      </c>
      <c r="G19" s="121" t="str">
        <f>+IFERROR(VLOOKUP(E19,'PASO 1 Cal Factor Multiplicador'!$D$2:$G$3,4,FALSE),"")</f>
        <v/>
      </c>
      <c r="H19" s="122"/>
      <c r="I19" s="112">
        <v>2</v>
      </c>
      <c r="J19" s="113">
        <v>0.2</v>
      </c>
      <c r="K19" s="9" t="str">
        <f t="shared" ref="K19" si="1">+IFERROR(C19*F19*G19*I19*J19,"")</f>
        <v/>
      </c>
      <c r="M19" s="1"/>
      <c r="N19" s="1"/>
      <c r="O19" s="1"/>
      <c r="P19" s="1"/>
      <c r="Q19" s="1"/>
    </row>
    <row r="20" spans="1:22" ht="18" customHeight="1" x14ac:dyDescent="0.25">
      <c r="A20" s="6">
        <v>2</v>
      </c>
      <c r="B20" s="51" t="s">
        <v>146</v>
      </c>
      <c r="C20" s="13"/>
      <c r="D20" s="13"/>
      <c r="E20" s="14"/>
      <c r="F20" s="43"/>
      <c r="G20" s="83"/>
      <c r="H20" s="83"/>
      <c r="I20" s="14"/>
      <c r="J20" s="84"/>
      <c r="K20" s="7">
        <f>SUM(K21:K21)</f>
        <v>0</v>
      </c>
      <c r="M20" s="1"/>
      <c r="N20" s="1"/>
      <c r="O20" s="1"/>
      <c r="P20" s="1"/>
      <c r="Q20" s="1"/>
    </row>
    <row r="21" spans="1:22" x14ac:dyDescent="0.25">
      <c r="A21" s="50" t="s">
        <v>13</v>
      </c>
      <c r="B21" s="8" t="s">
        <v>147</v>
      </c>
      <c r="C21" s="49">
        <v>2</v>
      </c>
      <c r="D21" s="111" t="s">
        <v>148</v>
      </c>
      <c r="E21" s="67"/>
      <c r="F21" s="64">
        <v>0</v>
      </c>
      <c r="G21" s="121" t="str">
        <f>+IFERROR(VLOOKUP(E21,'PASO 1 Cal Factor Multiplicador'!$D$2:$G$3,4,FALSE),"")</f>
        <v/>
      </c>
      <c r="H21" s="122"/>
      <c r="I21" s="85">
        <v>2</v>
      </c>
      <c r="J21" s="55">
        <v>1</v>
      </c>
      <c r="K21" s="9" t="str">
        <f>+IFERROR(C21*F21*G21*I21*J21,"")</f>
        <v/>
      </c>
      <c r="M21" s="1"/>
      <c r="N21" s="1"/>
      <c r="O21" s="1"/>
      <c r="P21" s="1"/>
      <c r="Q21" s="1"/>
    </row>
    <row r="22" spans="1:22" ht="9" customHeight="1" x14ac:dyDescent="0.25">
      <c r="A22" s="23"/>
      <c r="B22" s="24"/>
      <c r="C22" s="23"/>
      <c r="D22" s="23"/>
      <c r="E22" s="81"/>
      <c r="F22" s="82"/>
      <c r="G22" s="26"/>
      <c r="H22" s="26"/>
      <c r="I22" s="27"/>
      <c r="J22" s="26"/>
      <c r="K22" s="25"/>
      <c r="L22" s="25"/>
      <c r="M22" s="1"/>
      <c r="N22" s="1"/>
      <c r="O22" s="1"/>
      <c r="P22" s="1"/>
      <c r="Q22" s="1"/>
    </row>
    <row r="23" spans="1:22" ht="42" customHeight="1" x14ac:dyDescent="0.25">
      <c r="A23" s="28" t="s">
        <v>108</v>
      </c>
      <c r="B23" s="52" t="s">
        <v>109</v>
      </c>
      <c r="C23" s="127" t="s">
        <v>149</v>
      </c>
      <c r="D23" s="128"/>
      <c r="E23" s="52" t="s">
        <v>150</v>
      </c>
      <c r="F23" s="141" t="s">
        <v>151</v>
      </c>
      <c r="G23" s="141"/>
      <c r="H23" s="141" t="s">
        <v>115</v>
      </c>
      <c r="I23" s="141"/>
      <c r="J23" s="52" t="s">
        <v>116</v>
      </c>
      <c r="K23" s="44" t="s">
        <v>152</v>
      </c>
      <c r="L23" s="3"/>
      <c r="M23" s="106"/>
      <c r="N23" s="106"/>
      <c r="O23" s="1"/>
      <c r="P23" s="1"/>
      <c r="Q23" s="1"/>
    </row>
    <row r="24" spans="1:22" ht="27" customHeight="1" x14ac:dyDescent="0.25">
      <c r="A24" s="6">
        <v>3</v>
      </c>
      <c r="B24" s="51" t="s">
        <v>153</v>
      </c>
      <c r="C24" s="13"/>
      <c r="D24" s="13"/>
      <c r="E24" s="53"/>
      <c r="F24" s="13"/>
      <c r="G24" s="13"/>
      <c r="H24" s="13"/>
      <c r="I24" s="13"/>
      <c r="J24" s="29"/>
      <c r="K24" s="7">
        <f>SUM(K25:K26)</f>
        <v>0</v>
      </c>
      <c r="N24" s="108"/>
    </row>
    <row r="25" spans="1:22" ht="15.6" customHeight="1" x14ac:dyDescent="0.25">
      <c r="A25" s="50" t="s">
        <v>40</v>
      </c>
      <c r="B25" s="8" t="s">
        <v>154</v>
      </c>
      <c r="C25" s="139">
        <v>1</v>
      </c>
      <c r="D25" s="140"/>
      <c r="E25" s="49" t="s">
        <v>155</v>
      </c>
      <c r="F25" s="119">
        <v>0</v>
      </c>
      <c r="G25" s="120"/>
      <c r="H25" s="121">
        <v>1</v>
      </c>
      <c r="I25" s="122"/>
      <c r="J25" s="55">
        <v>1</v>
      </c>
      <c r="K25" s="9">
        <f>+IFERROR(C25*F25*H25*J25,"")</f>
        <v>0</v>
      </c>
      <c r="M25" s="107"/>
      <c r="N25" s="108"/>
    </row>
    <row r="26" spans="1:22" ht="139.5" customHeight="1" x14ac:dyDescent="0.25">
      <c r="A26" s="12" t="s">
        <v>42</v>
      </c>
      <c r="B26" s="11" t="s">
        <v>156</v>
      </c>
      <c r="C26" s="139">
        <v>1</v>
      </c>
      <c r="D26" s="140"/>
      <c r="E26" s="50" t="s">
        <v>155</v>
      </c>
      <c r="F26" s="119">
        <v>0</v>
      </c>
      <c r="G26" s="120"/>
      <c r="H26" s="121">
        <v>0.5</v>
      </c>
      <c r="I26" s="122"/>
      <c r="J26" s="56">
        <v>1</v>
      </c>
      <c r="K26" s="9">
        <f>+IFERROR(C26*F26*H26*J26,"")</f>
        <v>0</v>
      </c>
      <c r="L26" s="110"/>
      <c r="M26" s="109"/>
    </row>
    <row r="27" spans="1:22" ht="27" customHeight="1" x14ac:dyDescent="0.25">
      <c r="A27" s="30"/>
      <c r="B27" s="31"/>
      <c r="C27" s="32"/>
      <c r="D27" s="32"/>
      <c r="E27" s="33"/>
      <c r="F27" s="33"/>
      <c r="G27" s="33"/>
      <c r="H27" s="33"/>
      <c r="I27" s="135" t="s">
        <v>157</v>
      </c>
      <c r="J27" s="136"/>
      <c r="K27" s="99">
        <f>+K24+K20+K6</f>
        <v>0</v>
      </c>
      <c r="M27" s="45"/>
      <c r="N27" s="46"/>
      <c r="O27" s="45"/>
      <c r="P27" s="46"/>
      <c r="Q27" s="45"/>
      <c r="R27" s="46"/>
      <c r="S27" s="45"/>
      <c r="T27" s="46"/>
      <c r="U27" s="45"/>
      <c r="V27" s="46"/>
    </row>
    <row r="28" spans="1:22" ht="27" customHeight="1" x14ac:dyDescent="0.25">
      <c r="A28" s="34"/>
      <c r="B28" s="35"/>
      <c r="C28" s="36"/>
      <c r="D28" s="36"/>
      <c r="E28" s="36"/>
      <c r="F28" s="36"/>
      <c r="G28" s="36"/>
      <c r="H28" s="36"/>
      <c r="I28" s="137" t="s">
        <v>4</v>
      </c>
      <c r="J28" s="138"/>
      <c r="K28" s="100">
        <f>+SUM(K27:K27)</f>
        <v>0</v>
      </c>
      <c r="M28" s="47"/>
      <c r="N28" s="48"/>
      <c r="O28" s="47"/>
      <c r="P28" s="48"/>
      <c r="Q28" s="45"/>
      <c r="R28" s="45"/>
      <c r="S28" s="45"/>
      <c r="T28" s="45"/>
      <c r="U28" s="45"/>
      <c r="V28" s="45"/>
    </row>
    <row r="29" spans="1:22" ht="246" customHeight="1" x14ac:dyDescent="0.25">
      <c r="A29" s="129" t="s">
        <v>159</v>
      </c>
      <c r="B29" s="130"/>
      <c r="C29" s="130"/>
      <c r="D29" s="130"/>
      <c r="E29" s="130"/>
      <c r="F29" s="130"/>
      <c r="G29" s="130"/>
      <c r="H29" s="130"/>
      <c r="I29" s="130"/>
      <c r="J29" s="130"/>
      <c r="K29" s="131"/>
    </row>
    <row r="30" spans="1:22" ht="205.5" customHeight="1" x14ac:dyDescent="0.25">
      <c r="A30" s="132"/>
      <c r="B30" s="133"/>
      <c r="C30" s="133"/>
      <c r="D30" s="133"/>
      <c r="E30" s="133"/>
      <c r="F30" s="133"/>
      <c r="G30" s="133"/>
      <c r="H30" s="133"/>
      <c r="I30" s="133"/>
      <c r="J30" s="133"/>
      <c r="K30" s="134"/>
    </row>
    <row r="31" spans="1:22" ht="15.75" customHeight="1" x14ac:dyDescent="0.25">
      <c r="A31" s="37"/>
      <c r="B31" s="38"/>
      <c r="C31" s="39"/>
      <c r="D31" s="39"/>
      <c r="E31" s="39"/>
      <c r="F31" s="40"/>
      <c r="G31" s="40"/>
      <c r="H31" s="40"/>
      <c r="I31" s="40"/>
      <c r="J31" s="41"/>
      <c r="K31" s="96"/>
      <c r="L31" s="97"/>
    </row>
    <row r="32" spans="1:22" ht="40.5" customHeight="1" x14ac:dyDescent="0.25">
      <c r="A32" s="42"/>
      <c r="B32" s="66"/>
      <c r="C32" s="23"/>
      <c r="D32" s="23"/>
      <c r="E32" s="23"/>
      <c r="F32" s="22"/>
      <c r="G32" s="22"/>
      <c r="H32" s="22"/>
      <c r="I32" s="22"/>
      <c r="J32" s="22"/>
      <c r="K32" s="22"/>
      <c r="L32" s="98"/>
      <c r="M32" s="2"/>
      <c r="N32" s="2"/>
      <c r="O32" s="2"/>
      <c r="P32" s="2"/>
    </row>
    <row r="33" spans="1:16" ht="15.75" customHeight="1" x14ac:dyDescent="0.25">
      <c r="A33" s="42"/>
      <c r="B33" s="57" t="s">
        <v>84</v>
      </c>
      <c r="C33" s="23"/>
      <c r="D33" s="23"/>
      <c r="E33" s="23"/>
      <c r="F33" s="22"/>
      <c r="G33" s="22"/>
      <c r="H33" s="22"/>
      <c r="I33" s="22"/>
      <c r="J33" s="22"/>
      <c r="K33" s="22"/>
      <c r="L33" s="98"/>
      <c r="M33" s="2"/>
      <c r="N33" s="2"/>
      <c r="O33" s="2"/>
      <c r="P33" s="2"/>
    </row>
    <row r="34" spans="1:16" ht="15.75" customHeight="1" x14ac:dyDescent="0.25">
      <c r="A34" s="42"/>
      <c r="B34" s="57" t="s">
        <v>85</v>
      </c>
      <c r="C34" s="23"/>
      <c r="D34" s="23"/>
      <c r="E34" s="23"/>
      <c r="F34" s="22"/>
      <c r="G34" s="22"/>
      <c r="H34" s="22"/>
      <c r="I34" s="22"/>
      <c r="J34" s="22"/>
      <c r="K34" s="22"/>
      <c r="L34" s="97"/>
    </row>
    <row r="35" spans="1:16" ht="15.75" customHeight="1" x14ac:dyDescent="0.25">
      <c r="B35" s="57" t="s">
        <v>86</v>
      </c>
    </row>
    <row r="36" spans="1:16" ht="15.75" customHeight="1" x14ac:dyDescent="0.25">
      <c r="B36" s="57" t="s">
        <v>87</v>
      </c>
    </row>
    <row r="37" spans="1:16" ht="14.25" x14ac:dyDescent="0.25">
      <c r="B37" s="5"/>
    </row>
    <row r="38" spans="1:16" ht="15.75" customHeight="1" x14ac:dyDescent="0.25">
      <c r="B38" s="5"/>
    </row>
    <row r="39" spans="1:16" ht="15.75" customHeight="1" x14ac:dyDescent="0.25">
      <c r="B39" s="5"/>
    </row>
    <row r="40" spans="1:16" ht="15.75" customHeight="1" x14ac:dyDescent="0.25">
      <c r="B40" s="5"/>
    </row>
    <row r="41" spans="1:16" ht="15.75" customHeight="1" x14ac:dyDescent="0.25">
      <c r="B41" s="5"/>
    </row>
    <row r="42" spans="1:16" ht="15.75" customHeight="1" x14ac:dyDescent="0.25">
      <c r="C42" s="2"/>
      <c r="D42" s="2"/>
      <c r="E42" s="2"/>
    </row>
    <row r="43" spans="1:16" ht="15.75" customHeight="1" x14ac:dyDescent="0.25">
      <c r="C43" s="2"/>
      <c r="D43" s="2"/>
      <c r="E43" s="2"/>
    </row>
    <row r="44" spans="1:16" ht="15.75" customHeight="1" x14ac:dyDescent="0.25">
      <c r="C44" s="2"/>
      <c r="D44" s="2"/>
      <c r="E44" s="2"/>
    </row>
    <row r="45" spans="1:16" ht="15.75" customHeight="1" x14ac:dyDescent="0.25">
      <c r="C45" s="2"/>
      <c r="D45" s="2"/>
      <c r="E45" s="2"/>
    </row>
    <row r="46" spans="1:16" ht="15.75" customHeight="1" x14ac:dyDescent="0.25">
      <c r="C46" s="2"/>
      <c r="D46" s="2"/>
      <c r="E46" s="2"/>
    </row>
  </sheetData>
  <sheetProtection algorithmName="SHA-512" hashValue="d0UzfbgXsJIeJXOszzf35YJvk5JohUwc/TbP9Ed2uTrBczmBHuwwmYw4xQXcNdM4MdU7zpOAqm/Ot7AnSMZ8WQ==" saltValue="vjfM9mqn8u1uERChW0Eqrw==" spinCount="100000" sheet="1" objects="1" scenarios="1"/>
  <mergeCells count="30">
    <mergeCell ref="G15:H15"/>
    <mergeCell ref="G16:H16"/>
    <mergeCell ref="A29:K30"/>
    <mergeCell ref="I27:J27"/>
    <mergeCell ref="I28:J28"/>
    <mergeCell ref="G17:H17"/>
    <mergeCell ref="C23:D23"/>
    <mergeCell ref="C25:D25"/>
    <mergeCell ref="C26:D26"/>
    <mergeCell ref="F23:G23"/>
    <mergeCell ref="H23:I23"/>
    <mergeCell ref="G18:H18"/>
    <mergeCell ref="G21:H21"/>
    <mergeCell ref="G19:H19"/>
    <mergeCell ref="A1:K1"/>
    <mergeCell ref="F25:G25"/>
    <mergeCell ref="H25:I25"/>
    <mergeCell ref="F26:G26"/>
    <mergeCell ref="H26:I26"/>
    <mergeCell ref="G8:H8"/>
    <mergeCell ref="G9:H9"/>
    <mergeCell ref="G10:H10"/>
    <mergeCell ref="G11:H11"/>
    <mergeCell ref="G12:H12"/>
    <mergeCell ref="A3:K3"/>
    <mergeCell ref="B6:J6"/>
    <mergeCell ref="G5:H5"/>
    <mergeCell ref="G7:H7"/>
    <mergeCell ref="G13:H13"/>
    <mergeCell ref="G14:H14"/>
  </mergeCells>
  <conditionalFormatting sqref="F25:G26 F8 F7:G7 F21 G8:G18">
    <cfRule type="cellIs" dxfId="14" priority="23" operator="equal">
      <formula>0</formula>
    </cfRule>
  </conditionalFormatting>
  <conditionalFormatting sqref="F9">
    <cfRule type="cellIs" dxfId="13" priority="22" operator="equal">
      <formula>0</formula>
    </cfRule>
  </conditionalFormatting>
  <conditionalFormatting sqref="F10">
    <cfRule type="cellIs" dxfId="12" priority="19" operator="equal">
      <formula>0</formula>
    </cfRule>
  </conditionalFormatting>
  <conditionalFormatting sqref="F12:F16">
    <cfRule type="cellIs" dxfId="11" priority="18" operator="equal">
      <formula>0</formula>
    </cfRule>
  </conditionalFormatting>
  <conditionalFormatting sqref="F17">
    <cfRule type="cellIs" dxfId="10" priority="17" operator="equal">
      <formula>0</formula>
    </cfRule>
  </conditionalFormatting>
  <conditionalFormatting sqref="F18">
    <cfRule type="cellIs" dxfId="9" priority="16" operator="equal">
      <formula>0</formula>
    </cfRule>
  </conditionalFormatting>
  <conditionalFormatting sqref="F11">
    <cfRule type="cellIs" dxfId="8" priority="15" operator="equal">
      <formula>0</formula>
    </cfRule>
  </conditionalFormatting>
  <conditionalFormatting sqref="B32">
    <cfRule type="cellIs" dxfId="7" priority="14" operator="equal">
      <formula>0</formula>
    </cfRule>
  </conditionalFormatting>
  <conditionalFormatting sqref="E7:E18">
    <cfRule type="cellIs" dxfId="6" priority="13" operator="equal">
      <formula>0</formula>
    </cfRule>
  </conditionalFormatting>
  <conditionalFormatting sqref="E21">
    <cfRule type="cellIs" dxfId="5" priority="9" operator="equal">
      <formula>0</formula>
    </cfRule>
  </conditionalFormatting>
  <conditionalFormatting sqref="G21">
    <cfRule type="cellIs" dxfId="4" priority="7" operator="equal">
      <formula>0</formula>
    </cfRule>
  </conditionalFormatting>
  <conditionalFormatting sqref="F24">
    <cfRule type="cellIs" dxfId="3" priority="6" operator="greaterThan">
      <formula>$N$24</formula>
    </cfRule>
  </conditionalFormatting>
  <conditionalFormatting sqref="G19">
    <cfRule type="cellIs" dxfId="2" priority="5" operator="equal">
      <formula>0</formula>
    </cfRule>
  </conditionalFormatting>
  <conditionalFormatting sqref="F19">
    <cfRule type="cellIs" dxfId="1" priority="4" operator="equal">
      <formula>0</formula>
    </cfRule>
  </conditionalFormatting>
  <conditionalFormatting sqref="E19">
    <cfRule type="cellIs" dxfId="0" priority="3" operator="equal">
      <formula>0</formula>
    </cfRule>
  </conditionalFormatting>
  <printOptions horizontalCentered="1" verticalCentered="1"/>
  <pageMargins left="0.70866141732283472" right="0.70866141732283472" top="0.74803149606299213" bottom="0.74803149606299213" header="0" footer="0"/>
  <pageSetup scale="34"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'PASO 1 Cal Factor Multiplicador'!$D$2:$D$3</xm:f>
          </x14:formula1>
          <xm:sqref>E21 E7:E19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66c6e04-0c12-46a1-96b9-6736b6f7d1e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975FF5490B96240ADD27D530A612F6C" ma:contentTypeVersion="17" ma:contentTypeDescription="Create a new document." ma:contentTypeScope="" ma:versionID="d63f2d4ecde1cb2ae7e339460fff38e0">
  <xsd:schema xmlns:xsd="http://www.w3.org/2001/XMLSchema" xmlns:xs="http://www.w3.org/2001/XMLSchema" xmlns:p="http://schemas.microsoft.com/office/2006/metadata/properties" xmlns:ns3="166c6e04-0c12-46a1-96b9-6736b6f7d1e9" xmlns:ns4="91aac4dc-fe9a-48c0-b91d-d0af2dbba41c" targetNamespace="http://schemas.microsoft.com/office/2006/metadata/properties" ma:root="true" ma:fieldsID="63c4978058bdd4e0039627b4b2c58247" ns3:_="" ns4:_="">
    <xsd:import namespace="166c6e04-0c12-46a1-96b9-6736b6f7d1e9"/>
    <xsd:import namespace="91aac4dc-fe9a-48c0-b91d-d0af2dbba41c"/>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6e04-0c12-46a1-96b9-6736b6f7d1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aac4dc-fe9a-48c0-b91d-d0af2dbba41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57EA9E-533E-49B1-85ED-1DBD2337DE8F}">
  <ds:schemaRefs>
    <ds:schemaRef ds:uri="http://schemas.microsoft.com/office/infopath/2007/PartnerControls"/>
    <ds:schemaRef ds:uri="91aac4dc-fe9a-48c0-b91d-d0af2dbba41c"/>
    <ds:schemaRef ds:uri="http://purl.org/dc/dcmitype/"/>
    <ds:schemaRef ds:uri="http://schemas.microsoft.com/office/2006/documentManagement/types"/>
    <ds:schemaRef ds:uri="http://schemas.openxmlformats.org/package/2006/metadata/core-properties"/>
    <ds:schemaRef ds:uri="http://purl.org/dc/elements/1.1/"/>
    <ds:schemaRef ds:uri="166c6e04-0c12-46a1-96b9-6736b6f7d1e9"/>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DD953607-7527-4489-A189-FBAA4DE64109}">
  <ds:schemaRefs>
    <ds:schemaRef ds:uri="http://schemas.microsoft.com/sharepoint/v3/contenttype/forms"/>
  </ds:schemaRefs>
</ds:datastoreItem>
</file>

<file path=customXml/itemProps3.xml><?xml version="1.0" encoding="utf-8"?>
<ds:datastoreItem xmlns:ds="http://schemas.openxmlformats.org/officeDocument/2006/customXml" ds:itemID="{49B3F3D2-AF7C-4954-83F7-9C368C6328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6e04-0c12-46a1-96b9-6736b6f7d1e9"/>
    <ds:schemaRef ds:uri="91aac4dc-fe9a-48c0-b91d-d0af2dbba4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PASO 1 Cal Factor Multiplicador</vt:lpstr>
      <vt:lpstr>PASO 2 Cantidades</vt:lpstr>
      <vt:lpstr>'PASO 1 Cal Factor Multiplicador'!Área_de_impresión</vt:lpstr>
      <vt:lpstr>'PASO 2 Cantidades'!Área_de_impresión</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MY. FABIO ANDRES ROBLES RAMIREZ</dc:creator>
  <cp:keywords/>
  <dc:description/>
  <cp:lastModifiedBy>TE. JHON EDISSON MUNEVAR TORRES</cp:lastModifiedBy>
  <cp:revision/>
  <dcterms:created xsi:type="dcterms:W3CDTF">2020-03-13T15:29:09Z</dcterms:created>
  <dcterms:modified xsi:type="dcterms:W3CDTF">2024-09-09T19:57:45Z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0x0101007975FF5490B96240ADD27D530A612F6C</vt:lpwstr>
  </property>
  <property fmtid="{D5CDD505-2E9C-101B-9397-08002B2CF9AE}" pid="3" name="MediaServiceImageTags">
    <vt:lpwstr/>
  </property>
</Properties>
</file>