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albaelles/Documents/AÑO 2024/DISTRITO/ESTACION DE BOMBEROS/PDCD/"/>
    </mc:Choice>
  </mc:AlternateContent>
  <xr:revisionPtr revIDLastSave="0" documentId="8_{BC65127E-9AD3-6941-BA8F-5A1819E33FF3}" xr6:coauthVersionLast="47" xr6:coauthVersionMax="47" xr10:uidLastSave="{00000000-0000-0000-0000-000000000000}"/>
  <bookViews>
    <workbookView xWindow="100" yWindow="840" windowWidth="20800" windowHeight="16840" tabRatio="906" xr2:uid="{00000000-000D-0000-FFFF-FFFF00000000}"/>
  </bookViews>
  <sheets>
    <sheet name="PRESUPUESTO OFICIAL (Entidad)" sheetId="265" r:id="rId1"/>
    <sheet name="PROPUESTA ECONOMICA(Proponente)" sheetId="26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 hidden="1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 hidden="1">[3]INST!#REF!</definedName>
    <definedName name="________key3" hidden="1">#REF!</definedName>
    <definedName name="________MA2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ne7" localSheetId="1">[4]!_xlbgnm.ane7</definedName>
    <definedName name="_____ane7">[4]!_xlbgnm.ane7</definedName>
    <definedName name="_____ane8" localSheetId="1">[4]!_xlbgnm.ane8</definedName>
    <definedName name="_____ane8">[4]!_xlbgnm.ane8</definedName>
    <definedName name="_____Atp2">[5]EMPRESA!$F$22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ICP1">[6]Tablas!#REF!</definedName>
    <definedName name="_____MA2">#REF!</definedName>
    <definedName name="_____OCD1">[6]Tablas!#REF!</definedName>
    <definedName name="_____OCI1">[6]Tablas!#REF!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VEX1">[6]Tablas!#REF!</definedName>
    <definedName name="_____VFA1">[6]Tablas!#REF!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AFC1">[1]INV!$A$25:$D$28</definedName>
    <definedName name="____AFC3">[1]INV!$F$25:$I$28</definedName>
    <definedName name="____AFC5">[1]INV!$K$25:$N$28</definedName>
    <definedName name="____ane7" localSheetId="1">[8]!_xlbgnm.ane7</definedName>
    <definedName name="____ane7">[8]!_xlbgnm.ane7</definedName>
    <definedName name="____ane8" localSheetId="1">[8]!_xlbgnm.ane8</definedName>
    <definedName name="____ane8">[8]!_xlbgnm.ane8</definedName>
    <definedName name="____Atp2">[9]EMPRESA!$F$22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ICP1">[6]Tablas!#REF!</definedName>
    <definedName name="____LEY80">#REF!</definedName>
    <definedName name="____MA2">#REF!</definedName>
    <definedName name="____OCD1">[6]Tablas!#REF!</definedName>
    <definedName name="____OCI1">[6]Tablas!#REF!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[6]Tablas!#REF!</definedName>
    <definedName name="____VFA1">[6]Tablas!#REF!</definedName>
    <definedName name="____VIT1">[6]Tablas!#REF!</definedName>
    <definedName name="____VPR1">[6]Tablas!#REF!</definedName>
    <definedName name="____VPR2">#REF!</definedName>
    <definedName name="____VRP1">[6]Tablas!#REF!</definedName>
    <definedName name="____VSM1">[6]Tablas!#REF!</definedName>
    <definedName name="___AFC1">[1]INV!$A$25:$D$28</definedName>
    <definedName name="___AFC3">[1]INV!$F$25:$I$28</definedName>
    <definedName name="___AFC5">[1]INV!$K$25:$N$28</definedName>
    <definedName name="___ane7" localSheetId="1">[10]!_xlbgnm.ane7</definedName>
    <definedName name="___ane7">[10]!_xlbgnm.ane7</definedName>
    <definedName name="___ane8" localSheetId="1">[10]!_xlbgnm.ane8</definedName>
    <definedName name="___ane8">[10]!_xlbgnm.ane8</definedName>
    <definedName name="___Atp2">[11]EMPRESA!$F$22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[6]Tablas!#REF!</definedName>
    <definedName name="___DDS1">[6]Tablas!#REF!</definedName>
    <definedName name="___DGO1">[6]Tablas!#REF!</definedName>
    <definedName name="___DGP1">[6]Tablas!#REF!</definedName>
    <definedName name="___DIJ1">[6]Tablas!#REF!</definedName>
    <definedName name="___DPI1">[6]Tablas!#REF!</definedName>
    <definedName name="___DPY1">[6]Tablas!#REF!</definedName>
    <definedName name="___DRI1">[6]Tablas!#REF!</definedName>
    <definedName name="___DRL1">[6]Tablas!#REF!</definedName>
    <definedName name="___DSP1">[6]Tablas!#REF!</definedName>
    <definedName name="___ECP1">[6]Tablas!#REF!</definedName>
    <definedName name="___ICP1">[6]Tablas!#REF!</definedName>
    <definedName name="___key2" hidden="1">[3]INST!#REF!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[6]Tablas!#REF!</definedName>
    <definedName name="___OCI1">[6]Tablas!#REF!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[1]INV!$A$12:$D$15</definedName>
    <definedName name="___SBC3">[1]INV!$F$12:$I$15</definedName>
    <definedName name="___SBC5">[1]INV!$K$12:$N$15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[6]Tablas!#REF!</definedName>
    <definedName name="___VFA1">[6]Tablas!#REF!</definedName>
    <definedName name="___VIT1">[6]Tablas!#REF!</definedName>
    <definedName name="___VPR1">[6]Tablas!#REF!</definedName>
    <definedName name="___VPR2">#REF!</definedName>
    <definedName name="___VRP1">[6]Tablas!#REF!</definedName>
    <definedName name="___VSM1">[6]Tablas!#REF!</definedName>
    <definedName name="__123Graph_A" hidden="1">#REF!</definedName>
    <definedName name="__123Graph_B" hidden="1">#REF!</definedName>
    <definedName name="__AFC1">[1]INV!$A$25:$D$28</definedName>
    <definedName name="__AFC3">[1]INV!$F$25:$I$28</definedName>
    <definedName name="__AFC5">[1]INV!$K$25:$N$28</definedName>
    <definedName name="__ane7" localSheetId="1">[8]!_xlbgnm.ane7</definedName>
    <definedName name="__ane7">[8]!_xlbgnm.ane7</definedName>
    <definedName name="__ane8" localSheetId="1">[8]!_xlbgnm.ane8</definedName>
    <definedName name="__ane8">[8]!_xlbgnm.ane8</definedName>
    <definedName name="__Atp2">[12]EMPRESA!$F$22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[6]Tablas!#REF!</definedName>
    <definedName name="__DDS1">[6]Tablas!#REF!</definedName>
    <definedName name="__DGO1">[6]Tablas!#REF!</definedName>
    <definedName name="__DGP1">[6]Tablas!#REF!</definedName>
    <definedName name="__DIJ1">[6]Tablas!#REF!</definedName>
    <definedName name="__DPI1">[6]Tablas!#REF!</definedName>
    <definedName name="__DPY1">[6]Tablas!#REF!</definedName>
    <definedName name="__DRI1">[6]Tablas!#REF!</definedName>
    <definedName name="__DRL1">[6]Tablas!#REF!</definedName>
    <definedName name="__DSP1">[6]Tablas!#REF!</definedName>
    <definedName name="__ECP1">[6]Tablas!#REF!</definedName>
    <definedName name="__F">[0]!ERR</definedName>
    <definedName name="__FS01">[0]!ERR</definedName>
    <definedName name="__ICP1">[6]Tablas!#REF!</definedName>
    <definedName name="__key2" hidden="1">[13]INST!#REF!</definedName>
    <definedName name="__key21" hidden="1">[3]INST!#REF!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[14]PESOS!#REF!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[6]Tablas!#REF!</definedName>
    <definedName name="__OCI1">[6]Tablas!#REF!</definedName>
    <definedName name="__Pa1">'[15]Paral. 1'!$E$1:$E$65536</definedName>
    <definedName name="__Pa2">'[15]Paral. 2'!$E$1:$E$65536</definedName>
    <definedName name="__Pa3">'[15]Paral. 3'!$E$1:$E$65536</definedName>
    <definedName name="__Pa4">[15]Paral.4!$E$1:$E$65536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[6]Tablas!#REF!</definedName>
    <definedName name="__VFA1">[6]Tablas!#REF!</definedName>
    <definedName name="__VIT1">[6]Tablas!#REF!</definedName>
    <definedName name="__VPR1">[6]Tablas!#REF!</definedName>
    <definedName name="__VPR2">[7]Tablas!#REF!</definedName>
    <definedName name="__VRP1">[6]Tablas!#REF!</definedName>
    <definedName name="__VSM1">[6]Tablas!#REF!</definedName>
    <definedName name="_1">#REF!</definedName>
    <definedName name="_1_25">[7]Tablas!#REF!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 localSheetId="1">[8]!_xlbgnm.ane7</definedName>
    <definedName name="_ane7">[8]!_xlbgnm.ane7</definedName>
    <definedName name="_ane8" localSheetId="1">[8]!_xlbgnm.ane8</definedName>
    <definedName name="_ane8">[8]!_xlbgnm.ane8</definedName>
    <definedName name="_APU221">#REF!</definedName>
    <definedName name="_APU465" localSheetId="1">[16]!absc</definedName>
    <definedName name="_APU465">[16]!absc</definedName>
    <definedName name="_Atp2">[12]EMPRESA!$F$22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[6]Tablas!#REF!</definedName>
    <definedName name="_DDS1">[6]Tablas!#REF!</definedName>
    <definedName name="_DGO1">[6]Tablas!#REF!</definedName>
    <definedName name="_DGP1">[6]Tablas!#REF!</definedName>
    <definedName name="_DIJ1">[6]Tablas!#REF!</definedName>
    <definedName name="_DPI1">[6]Tablas!#REF!</definedName>
    <definedName name="_DPY1">[6]Tablas!#REF!</definedName>
    <definedName name="_DRI1">[6]Tablas!#REF!</definedName>
    <definedName name="_DRL1">[6]Tablas!#REF!</definedName>
    <definedName name="_DSP1">[6]Tablas!#REF!</definedName>
    <definedName name="_ECP1">[6]Tablas!#REF!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(Entidad)'!$I$11:$I$417</definedName>
    <definedName name="_xlnm._FilterDatabase" localSheetId="1" hidden="1">'PROPUESTA ECONOMICA(Proponente)'!#REF!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[6]Tablas!#REF!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[17]INST!#REF!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[6]Tablas!#REF!</definedName>
    <definedName name="_OCI1">[6]Tablas!#REF!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'[15]Paral. 1'!$E$1:$E$65536</definedName>
    <definedName name="_Pa2">'[15]Paral. 2'!$E$1:$E$65536</definedName>
    <definedName name="_Pa3">'[15]Paral. 3'!$E$1:$E$65536</definedName>
    <definedName name="_Pa4">[15]Paral.4!$E$1:$E$65536</definedName>
    <definedName name="_Parse_Out" hidden="1">'[18]7422CW00'!#REF!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'[18]7422CW00'!#REF!</definedName>
    <definedName name="_RET2">'[18]7422CW00'!#REF!</definedName>
    <definedName name="_RET3">'[18]7422CW00'!#REF!</definedName>
    <definedName name="_RET4">'[18]7422CW00'!#REF!</definedName>
    <definedName name="_RET5">'[18]7422CW00'!#REF!</definedName>
    <definedName name="_RET6">'[18]7422CW00'!#REF!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[3]INST!#REF!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[6]Tablas!#REF!</definedName>
    <definedName name="_VFA1">[6]Tablas!#REF!</definedName>
    <definedName name="_vfv4" hidden="1">{"via1",#N/A,TRUE,"general";"via2",#N/A,TRUE,"general";"via3",#N/A,TRUE,"general"}</definedName>
    <definedName name="_VIT1">[6]Tablas!#REF!</definedName>
    <definedName name="_VPR1">[6]Tablas!#REF!</definedName>
    <definedName name="_VPR2">[7]Tablas!#REF!</definedName>
    <definedName name="_VRP1">[6]Tablas!#REF!</definedName>
    <definedName name="_VSM1">[6]Tablas!#REF!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[19]LIQUIDACION!#REF!</definedName>
    <definedName name="\b">[20]STRSUMM0!#REF!</definedName>
    <definedName name="\bb">[20]STRSUMM0!#REF!</definedName>
    <definedName name="\E">#REF!</definedName>
    <definedName name="\EE">#REF!</definedName>
    <definedName name="\G">#REF!</definedName>
    <definedName name="\k">'[18]7422CW00'!#REF!</definedName>
    <definedName name="\l">[21]STRSUMM0!#REF!</definedName>
    <definedName name="\M">#REF!</definedName>
    <definedName name="\ñ">'[22]7422CW00'!#REF!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[1]AASHTO!$A$2:$F$5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(Entidad)'!$A$1:$M$440</definedName>
    <definedName name="_xlnm.Print_Area" localSheetId="1">'PROPUESTA ECONOMICA(Proponente)'!$A$1:$M$431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[5]EMPRESA!$F$20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'[5]DATOS CONTRATO'!$E$18</definedName>
    <definedName name="auxalimentacion">[40]CONTRATO!$E$18</definedName>
    <definedName name="AuxCom">'[5]DATOS CONTRATO'!$I$16</definedName>
    <definedName name="auxcomisariato">[40]CONTRATO!$I$16</definedName>
    <definedName name="AuxDot">'[5]DATOS CONTRATO'!$I$17</definedName>
    <definedName name="auxdotacion">[40]CONTRATO!$I$17</definedName>
    <definedName name="AuxHab">'[5]DATOS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'[18]7422CW00'!#REF!</definedName>
    <definedName name="BORSUM">'[18]7422CW00'!#REF!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._C.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[6]Tablas!#REF!</definedName>
    <definedName name="CGDI02">[6]Tablas!#REF!</definedName>
    <definedName name="CGDI03">[6]Tablas!#REF!</definedName>
    <definedName name="CGDI04">[6]Tablas!#REF!</definedName>
    <definedName name="CGDI05">[6]Tablas!#REF!</definedName>
    <definedName name="CGDI06">[6]Tablas!#REF!</definedName>
    <definedName name="CGDI07">[6]Tablas!#REF!</definedName>
    <definedName name="CGDI08">[6]Tablas!#REF!</definedName>
    <definedName name="CGEX01">[6]Tablas!#REF!</definedName>
    <definedName name="CGEX02">[6]Tablas!#REF!</definedName>
    <definedName name="CGEX031">[6]Tablas!#REF!</definedName>
    <definedName name="CGEX04">[6]Tablas!#REF!</definedName>
    <definedName name="CGFI011">[6]Tablas!#REF!</definedName>
    <definedName name="CGFI012">[6]Tablas!#REF!</definedName>
    <definedName name="CGFI021">[6]Tablas!#REF!</definedName>
    <definedName name="CGFI022">[6]Tablas!#REF!</definedName>
    <definedName name="CGFI023">[6]Tablas!#REF!</definedName>
    <definedName name="CGFI024">[6]Tablas!#REF!</definedName>
    <definedName name="CGFI031">[6]Tablas!#REF!</definedName>
    <definedName name="CGFI032">[6]Tablas!#REF!</definedName>
    <definedName name="CGFI0331">[6]Tablas!#REF!</definedName>
    <definedName name="CGFI0332">[6]Tablas!#REF!</definedName>
    <definedName name="CGFI0333">[6]Tablas!#REF!</definedName>
    <definedName name="CGFI0334">[6]Tablas!#REF!</definedName>
    <definedName name="CGFI0335">[6]Tablas!#REF!</definedName>
    <definedName name="CGFI0341">[6]Tablas!#REF!</definedName>
    <definedName name="CGFI0343">[6]Tablas!#REF!</definedName>
    <definedName name="CGFI0344">[6]Tablas!#REF!</definedName>
    <definedName name="CGPR01">[6]Tablas!#REF!</definedName>
    <definedName name="CGPR021">[6]Tablas!#REF!</definedName>
    <definedName name="CGPR022">[6]Tablas!#REF!</definedName>
    <definedName name="CGPR023">[6]Tablas!#REF!</definedName>
    <definedName name="CGPR024">[6]Tablas!#REF!</definedName>
    <definedName name="CGPR031">[6]Tablas!#REF!</definedName>
    <definedName name="CGPR032">[6]Tablas!#REF!</definedName>
    <definedName name="CGPR0331">[6]Tablas!#REF!</definedName>
    <definedName name="CGPR0332">[6]Tablas!#REF!</definedName>
    <definedName name="CGPR0333">[6]Tablas!#REF!</definedName>
    <definedName name="CGPR041">[6]Tablas!#REF!</definedName>
    <definedName name="CGPR042">[6]Tablas!#REF!</definedName>
    <definedName name="CGPR043">[6]Tablas!#REF!</definedName>
    <definedName name="CGPR051">[6]Tablas!#REF!</definedName>
    <definedName name="CGPR052">[6]Tablas!#REF!</definedName>
    <definedName name="CGPR0531">[6]Tablas!#REF!</definedName>
    <definedName name="CGPR0532">[6]Tablas!#REF!</definedName>
    <definedName name="CGPR0533">[6]Tablas!#REF!</definedName>
    <definedName name="CGPR0534">[6]Tablas!#REF!</definedName>
    <definedName name="CGPR0541">[6]Tablas!#REF!</definedName>
    <definedName name="CGPR0542">[6]Tablas!#REF!</definedName>
    <definedName name="CGPR0543">[6]Tablas!#REF!</definedName>
    <definedName name="CGPR061">[6]Tablas!#REF!</definedName>
    <definedName name="CGPR062">[6]Tablas!#REF!</definedName>
    <definedName name="CGPR0621">[6]Tablas!#REF!</definedName>
    <definedName name="CGPR0622">[6]Tablas!#REF!</definedName>
    <definedName name="CGPR0631">[6]Tablas!#REF!</definedName>
    <definedName name="CGPR0632">[6]Tablas!#REF!</definedName>
    <definedName name="CGPR0633">[6]Tablas!#REF!</definedName>
    <definedName name="CGPR0641">[6]Tablas!#REF!</definedName>
    <definedName name="CGPR0642">[6]Tablas!#REF!</definedName>
    <definedName name="CGPR0643">[6]Tablas!#REF!</definedName>
    <definedName name="CGRF01">[6]Tablas!#REF!</definedName>
    <definedName name="CGRF02">[6]Tablas!#REF!</definedName>
    <definedName name="CGRF031">[6]Tablas!#REF!</definedName>
    <definedName name="CGRF032">[6]Tablas!#REF!</definedName>
    <definedName name="CGRF0331">[6]Tablas!#REF!</definedName>
    <definedName name="CGRF0332">[6]Tablas!#REF!</definedName>
    <definedName name="CGRF0333">[6]Tablas!#REF!</definedName>
    <definedName name="CGRF0334">[6]Tablas!#REF!</definedName>
    <definedName name="CGRF0335">[6]Tablas!#REF!</definedName>
    <definedName name="CGRF0336">[6]Tablas!#REF!</definedName>
    <definedName name="CGRF0337">[6]Tablas!#REF!</definedName>
    <definedName name="CGRF0338">[6]Tablas!#REF!</definedName>
    <definedName name="CGRF0341">[6]Tablas!#REF!</definedName>
    <definedName name="CGRF0342">[6]Tablas!#REF!</definedName>
    <definedName name="CGRF0343">[6]Tablas!#REF!</definedName>
    <definedName name="CGRF041">[6]Tablas!#REF!</definedName>
    <definedName name="CGRF042">[6]Tablas!#REF!</definedName>
    <definedName name="CGRF0431">[6]Tablas!#REF!</definedName>
    <definedName name="CGRF0432">[6]Tablas!#REF!</definedName>
    <definedName name="CGRF0433">[6]Tablas!#REF!</definedName>
    <definedName name="CGRF0441">[6]Tablas!#REF!</definedName>
    <definedName name="CGRF0442">[6]Tablas!#REF!</definedName>
    <definedName name="CGRF0443">[6]Tablas!#REF!</definedName>
    <definedName name="CGSM01">[6]Tablas!#REF!</definedName>
    <definedName name="CGSM02">[6]Tablas!#REF!</definedName>
    <definedName name="CGSM03">[6]Tablas!#REF!</definedName>
    <definedName name="CGSM04">[6]Tablas!#REF!</definedName>
    <definedName name="CGSM05">[6]Tablas!#REF!</definedName>
    <definedName name="CGSO011">[6]Tablas!#REF!</definedName>
    <definedName name="CGSO012">[6]Tablas!#REF!</definedName>
    <definedName name="CGSO013">[6]Tablas!#REF!</definedName>
    <definedName name="CGSO014">[6]Tablas!#REF!</definedName>
    <definedName name="CGSO02">[6]Tablas!#REF!</definedName>
    <definedName name="CGSO031">[6]Tablas!#REF!</definedName>
    <definedName name="CGSO032">[6]Tablas!#REF!</definedName>
    <definedName name="CGSO033">[6]Tablas!#REF!</definedName>
    <definedName name="CGSO034">[6]Tablas!#REF!</definedName>
    <definedName name="CGSO041">[6]Tablas!#REF!</definedName>
    <definedName name="CGSO042">[6]Tablas!#REF!</definedName>
    <definedName name="CGSO043">[6]Tablas!#REF!</definedName>
    <definedName name="CGSO044">[6]Tablas!#REF!</definedName>
    <definedName name="CGSO051">[6]Tablas!#REF!</definedName>
    <definedName name="CGSO052">[6]Tablas!#REF!</definedName>
    <definedName name="CGSO053">[6]Tablas!#REF!</definedName>
    <definedName name="CGSO054">[6]Tablas!#REF!</definedName>
    <definedName name="CGSO055">[6]Tablas!#REF!</definedName>
    <definedName name="CGSO061">[6]Tablas!#REF!</definedName>
    <definedName name="CGSO062">[6]Tablas!#REF!</definedName>
    <definedName name="CGSO063">[6]Tablas!#REF!</definedName>
    <definedName name="CGSO064">[6]Tablas!#REF!</definedName>
    <definedName name="CGTR011">[6]Tablas!#REF!</definedName>
    <definedName name="CGTR012">[6]Tablas!#REF!</definedName>
    <definedName name="CGTR021">[6]Tablas!#REF!</definedName>
    <definedName name="CGTR022">[6]Tablas!#REF!</definedName>
    <definedName name="CGTR023">[6]Tablas!#REF!</definedName>
    <definedName name="CGTR031">[6]Tablas!#REF!</definedName>
    <definedName name="CGTR032">[6]Tablas!#REF!</definedName>
    <definedName name="CGTR033">[6]Tablas!#REF!</definedName>
    <definedName name="CGTR034">[6]Tablas!#REF!</definedName>
    <definedName name="CGTR035">[6]Tablas!#REF!</definedName>
    <definedName name="CGTR036">[6]Tablas!#REF!</definedName>
    <definedName name="CGTR037">[6]Tablas!#REF!</definedName>
    <definedName name="CGTR038">[6]Tablas!#REF!</definedName>
    <definedName name="CGTR039">[6]Tablas!#REF!</definedName>
    <definedName name="CGTR041">[6]Tablas!#REF!</definedName>
    <definedName name="CGTR042">[6]Tablas!#REF!</definedName>
    <definedName name="CGTR043">[6]Tablas!#REF!</definedName>
    <definedName name="CGTR044">[6]Tablas!#REF!</definedName>
    <definedName name="CGTR051">[6]Tablas!#REF!</definedName>
    <definedName name="Ch">#REF!</definedName>
    <definedName name="CHK_PU">'[18]7422CW00'!#REF!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[5]EMPRESA!$F$10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'[15]Coloc.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'[5]DATOS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'[18]7422CW00'!#REF!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'[18]7422CW00'!#REF!</definedName>
    <definedName name="CTRPAG">'[18]7422CW00'!#REF!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'[15]Cambio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[7]Tablas!#REF!</definedName>
    <definedName name="DCI1_1">[7]Tablas!#REF!</definedName>
    <definedName name="DCI1_1_1">[7]Tablas!#REF!</definedName>
    <definedName name="DCI1_1_2">[7]Tablas!#REF!</definedName>
    <definedName name="DCI1_1_3">[7]Tablas!#REF!</definedName>
    <definedName name="DCI1_1_4">[7]Tablas!#REF!</definedName>
    <definedName name="DCI1_2">[7]Tablas!#REF!</definedName>
    <definedName name="DCI1_3">[7]Tablas!#REF!</definedName>
    <definedName name="DCI1_4">[7]Tablas!#REF!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[7]Tablas!#REF!</definedName>
    <definedName name="DDS1_1">[7]Tablas!#REF!</definedName>
    <definedName name="DDS1_1_1">[7]Tablas!#REF!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'[18]7422CW00'!#REF!</definedName>
    <definedName name="DESTFG">'[18]7422CW00'!#REF!</definedName>
    <definedName name="DESTQTY">'[18]7422CW00'!#REF!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[7]Tablas!#REF!</definedName>
    <definedName name="DGO1_1">[7]Tablas!#REF!</definedName>
    <definedName name="DGO1_1_1">[7]Tablas!#REF!</definedName>
    <definedName name="DGP">[7]Tablas!#REF!</definedName>
    <definedName name="DGP1_1">[7]Tablas!#REF!</definedName>
    <definedName name="DGP1_1_1">[7]Tablas!#REF!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[7]Tablas!#REF!</definedName>
    <definedName name="DIJ1_1">[7]Tablas!#REF!</definedName>
    <definedName name="DIJ1_1_1">[7]Tablas!#REF!</definedName>
    <definedName name="DIJ1_1_2">[7]Tablas!#REF!</definedName>
    <definedName name="DIJ1_1_3">[7]Tablas!#REF!</definedName>
    <definedName name="DIJ1_1_4">[7]Tablas!#REF!</definedName>
    <definedName name="DIJ1_1_5">[7]Tablas!#REF!</definedName>
    <definedName name="DIJ1_2">[7]Tablas!#REF!</definedName>
    <definedName name="DIJ1_3">[7]Tablas!#REF!</definedName>
    <definedName name="DIJ1_4">[7]Tablas!#REF!</definedName>
    <definedName name="DIJ1_5">[7]Tablas!#REF!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[7]Tablas!#REF!</definedName>
    <definedName name="DPI1_1">[7]Tablas!#REF!</definedName>
    <definedName name="DPI1_1_1">[7]Tablas!#REF!</definedName>
    <definedName name="DPY">[7]Tablas!#REF!</definedName>
    <definedName name="DPY1_1">[7]Tablas!#REF!</definedName>
    <definedName name="DPY1_1_1">[7]Tablas!#REF!</definedName>
    <definedName name="DRI">[7]Tablas!#REF!</definedName>
    <definedName name="DRI1_1">[7]Tablas!#REF!</definedName>
    <definedName name="DRI1_1_1">[7]Tablas!#REF!</definedName>
    <definedName name="DRI1_1_2">[7]Tablas!#REF!</definedName>
    <definedName name="DRI1_1_3">[7]Tablas!#REF!</definedName>
    <definedName name="DRI1_1_4">[7]Tablas!#REF!</definedName>
    <definedName name="DRI1_2">[7]Tablas!#REF!</definedName>
    <definedName name="DRI1_3">[7]Tablas!#REF!</definedName>
    <definedName name="DRI1_4">[7]Tablas!#REF!</definedName>
    <definedName name="DRL">[7]Tablas!#REF!</definedName>
    <definedName name="DRL1_1">[7]Tablas!#REF!</definedName>
    <definedName name="DRL1_1_1">[7]Tablas!#REF!</definedName>
    <definedName name="DRL1_1_2">[7]Tablas!#REF!</definedName>
    <definedName name="DRL1_1_3">[7]Tablas!#REF!</definedName>
    <definedName name="DRL1_1_4">[7]Tablas!#REF!</definedName>
    <definedName name="DRL1_2">[7]Tablas!#REF!</definedName>
    <definedName name="DRL1_3">[7]Tablas!#REF!</definedName>
    <definedName name="DRL1_4">[7]Tablas!#REF!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[7]Tablas!#REF!</definedName>
    <definedName name="DSP1_1">[7]Tablas!#REF!</definedName>
    <definedName name="DSP1_1_1">[7]Tablas!#REF!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[7]Tablas!#REF!</definedName>
    <definedName name="ECP1_1">[7]Tablas!#REF!</definedName>
    <definedName name="ECP1_1_1">[7]Tablas!#REF!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[7]Tablas!#REF!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'[18]7422CW00'!#REF!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'[18]7422CW00'!#REF!</definedName>
    <definedName name="FORM_C3">[75]Hoja1!$A$33:$N$51</definedName>
    <definedName name="FORMOLT">'[18]7422CW00'!#REF!</definedName>
    <definedName name="formularioCantidades">#REF!</definedName>
    <definedName name="FORSHE">'[18]7422CW00'!#REF!</definedName>
    <definedName name="FORUNMIS">'[18]7422CW00'!#REF!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_C1">[7]Tablas!#REF!</definedName>
    <definedName name="G_C10">[7]Tablas!#REF!</definedName>
    <definedName name="G_C11">[7]Tablas!#REF!</definedName>
    <definedName name="G_C12">[7]Tablas!#REF!</definedName>
    <definedName name="G_C13">[7]Tablas!#REF!</definedName>
    <definedName name="G_C14">[7]Tablas!#REF!</definedName>
    <definedName name="G_C15">[7]Tablas!#REF!</definedName>
    <definedName name="G_C16">[7]Tablas!#REF!</definedName>
    <definedName name="G_C17">[7]Tablas!#REF!</definedName>
    <definedName name="G_C18">[7]Tablas!#REF!</definedName>
    <definedName name="G_C19">[7]Tablas!#REF!</definedName>
    <definedName name="G_C2">[7]Tablas!#REF!</definedName>
    <definedName name="G_C20">[7]Tablas!#REF!</definedName>
    <definedName name="G_C21">[7]Tablas!#REF!</definedName>
    <definedName name="G_C22">[7]Tablas!#REF!</definedName>
    <definedName name="G_C3">[7]Tablas!#REF!</definedName>
    <definedName name="G_C4">[7]Tablas!#REF!</definedName>
    <definedName name="G_C5">[7]Tablas!#REF!</definedName>
    <definedName name="G_C6">[7]Tablas!#REF!</definedName>
    <definedName name="G_C7">[7]Tablas!#REF!</definedName>
    <definedName name="G_C8">[7]Tablas!#REF!</definedName>
    <definedName name="G_C9">[7]Tablas!#REF!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>#REF!</definedName>
    <definedName name="GAS">[7]Tablas!#REF!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[6]Tablas!#REF!</definedName>
    <definedName name="GCI">[7]Tablas!#REF!</definedName>
    <definedName name="GCN">[7]Tablas!#REF!</definedName>
    <definedName name="GCP">[7]Tablas!#REF!</definedName>
    <definedName name="GDN">[7]Tablas!#REF!</definedName>
    <definedName name="GDR">[7]Tablas!#REF!</definedName>
    <definedName name="gdt" hidden="1">{"TAB1",#N/A,TRUE,"GENERAL";"TAB2",#N/A,TRUE,"GENERAL";"TAB3",#N/A,TRUE,"GENERAL";"TAB4",#N/A,TRUE,"GENERAL";"TAB5",#N/A,TRUE,"GENERAL"}</definedName>
    <definedName name="GEA">[7]Tablas!#REF!</definedName>
    <definedName name="GEA1_1">[7]Tablas!#REF!</definedName>
    <definedName name="GEA1_1_1">[7]Tablas!#REF!</definedName>
    <definedName name="GEA1_1_10">[7]Tablas!#REF!</definedName>
    <definedName name="GEA1_1_2">[7]Tablas!#REF!</definedName>
    <definedName name="GEA1_1_3">[7]Tablas!#REF!</definedName>
    <definedName name="GEA1_1_4">[7]Tablas!#REF!</definedName>
    <definedName name="GEA1_1_5">[7]Tablas!#REF!</definedName>
    <definedName name="GEA1_1_6">[7]Tablas!#REF!</definedName>
    <definedName name="GEA1_1_7">[7]Tablas!#REF!</definedName>
    <definedName name="GEA1_1_8">[7]Tablas!#REF!</definedName>
    <definedName name="GEA1_1_9">[7]Tablas!#REF!</definedName>
    <definedName name="GEA1_2">[7]Tablas!#REF!</definedName>
    <definedName name="GEA1_3">[7]Tablas!#REF!</definedName>
    <definedName name="GEA1_4">[7]Tablas!#REF!</definedName>
    <definedName name="GEC">[7]Tablas!#REF!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[7]Tablas!#REF!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[7]Tablas!#REF!</definedName>
    <definedName name="GMM_ON_DMARES">#REF!</definedName>
    <definedName name="GMM_ON_DRIO">#REF!</definedName>
    <definedName name="GOR">#REF!</definedName>
    <definedName name="GOT">[7]Tablas!#REF!</definedName>
    <definedName name="GPO">[7]Tablas!#REF!</definedName>
    <definedName name="GPR">[7]Tablas!#REF!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[7]Tablas!#REF!</definedName>
    <definedName name="GRC_ON_ASO">[7]Tablas!#REF!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[7]Tablas!#REF!</definedName>
    <definedName name="GRM_ON_DMARES">#REF!</definedName>
    <definedName name="GRM_ON_DRIO">#REF!</definedName>
    <definedName name="GRN">[7]Tablas!#REF!</definedName>
    <definedName name="GRN_ON_ASO">[7]Tablas!#REF!</definedName>
    <definedName name="GRN_ON_DIREC">#REF!</definedName>
    <definedName name="GRS">[7]Tablas!#REF!</definedName>
    <definedName name="GRS_ON_ASO">[7]Tablas!#REF!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[7]Tablas!#REF!</definedName>
    <definedName name="GTE">[7]Tablas!#REF!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[7]Tablas!#REF!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'[15]Interc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'[15]Itemes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[7]Tablas!#REF!</definedName>
    <definedName name="ICP1_1">[7]Tablas!#REF!</definedName>
    <definedName name="ICP1_1_1">[7]Tablas!#REF!</definedName>
    <definedName name="ICP1_1_2">[7]Tablas!#REF!</definedName>
    <definedName name="ICP1_1_3">[7]Tablas!#REF!</definedName>
    <definedName name="ICP1_1_4">[7]Tablas!#REF!</definedName>
    <definedName name="ICP1_2">[7]Tablas!#REF!</definedName>
    <definedName name="ICP1_3">[7]Tablas!#REF!</definedName>
    <definedName name="ICP1_4">[7]Tablas!#REF!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'[18]7422CW00'!#REF!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[15]Interc.tapones!$E$1:$E$65536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'[15]Interc.válv.'!$E$1:$E$65536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'[18]7422CW00'!#REF!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'[18]7422CW00'!#REF!</definedName>
    <definedName name="MENU2">'[18]7422CW00'!#REF!</definedName>
    <definedName name="MENU3">'[18]7422CW00'!#REF!</definedName>
    <definedName name="MENU4">'[18]7422CW00'!#REF!</definedName>
    <definedName name="MENU5">'[18]7422CW00'!#REF!</definedName>
    <definedName name="MENU6">'[18]7422CW00'!#REF!</definedName>
    <definedName name="MES">[25]PRESUPUESTO!$C$13</definedName>
    <definedName name="MesCotiz">'[5]LIQ-NOM'!$H$3</definedName>
    <definedName name="MesCotizacion">'[40]LIQUIDA-NOMINA'!$H$3</definedName>
    <definedName name="MESES">#REF!</definedName>
    <definedName name="MesesMora">'[5]LIQ-NOM'!$I$3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[4]!Módulo3.anexo1</definedName>
    <definedName name="Módulo3.anexo1">[4]!Módulo3.anexo1</definedName>
    <definedName name="Módulo3.anexo10" localSheetId="1">[4]!Módulo3.anexo10</definedName>
    <definedName name="Módulo3.anexo10">[4]!Módulo3.anexo10</definedName>
    <definedName name="Módulo3.anexo11" localSheetId="1">[4]!Módulo3.anexo11</definedName>
    <definedName name="Módulo3.anexo11">[4]!Módulo3.anexo11</definedName>
    <definedName name="Módulo3.anexo12" localSheetId="1">[4]!Módulo3.anexo12</definedName>
    <definedName name="Módulo3.anexo12">[4]!Módulo3.anexo12</definedName>
    <definedName name="Módulo3.anexo3" localSheetId="1">[4]!Módulo3.anexo3</definedName>
    <definedName name="Módulo3.anexo3">[4]!Módulo3.anexo3</definedName>
    <definedName name="Módulo3.anexo4" localSheetId="1">[4]!Módulo3.anexo4</definedName>
    <definedName name="Módulo3.anexo4">[4]!Módulo3.anexo4</definedName>
    <definedName name="Módulo3.anexo5" localSheetId="1">[4]!Módulo3.anexo5</definedName>
    <definedName name="Módulo3.anexo5">[4]!Módulo3.anexo5</definedName>
    <definedName name="Módulo3.anexo6" localSheetId="1">[4]!Módulo3.anexo6</definedName>
    <definedName name="Módulo3.anexo6">[4]!Módulo3.anexo6</definedName>
    <definedName name="Módulo8.anexo16" localSheetId="1">[4]!Módulo8.anexo16</definedName>
    <definedName name="Módulo8.anexo16">[4]!Módulo8.anexo16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[5]EMPRESA!$I$29</definedName>
    <definedName name="MORON">#REF!</definedName>
    <definedName name="MRLART">[20]STRSUMM0!#REF!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[20]STRSUMM0!#REF!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[7]Tablas!#REF!</definedName>
    <definedName name="OCD1_1">[7]Tablas!#REF!</definedName>
    <definedName name="OCD1_1_1">[7]Tablas!#REF!</definedName>
    <definedName name="OCI">[7]Tablas!#REF!</definedName>
    <definedName name="OCI1_1">[7]Tablas!#REF!</definedName>
    <definedName name="OCI1_1_1">[7]Tablas!#REF!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[2]INST!#REF!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[6]Tablas!#REF!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'[18]7422CW00'!#REF!</definedName>
    <definedName name="PRINT2">'[18]7422CW00'!#REF!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[4]!resu8</definedName>
    <definedName name="resu8">[4]!resu8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'[18]7422CW00'!#REF!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'[5]DATOS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'[18]7422CW00'!#REF!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'[18]7422CW00'!#REF!</definedName>
    <definedName name="SISISIS">[0]!ERR</definedName>
    <definedName name="Smlv">'[5]DATOS CONTRATO'!$I$9</definedName>
    <definedName name="smlv01">[40]CONTRATO!$I$9</definedName>
    <definedName name="smlv2001">[40]CONTRATO!$H$9</definedName>
    <definedName name="SMML">'[64]ASPECTOS TECNICOS'!$O$12:$P$32</definedName>
    <definedName name="SN">[5]EMPRESA!$G$29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(Entidad)'!$K$419</definedName>
    <definedName name="solver_adj" localSheetId="1" hidden="1">'PROPUESTA ECONOMICA(Proponente)'!#REF!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(Entidad)'!$K$424</definedName>
    <definedName name="solver_lhs1" localSheetId="1" hidden="1">'PROPUESTA ECONOMICA(Proponente)'!#REF!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(Entidad)'!$K$424</definedName>
    <definedName name="solver_opt" localSheetId="1" hidden="1">'PROPUESTA ECONOMICA(Proponente)'!#REF!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(Entidad)'!$K$425</definedName>
    <definedName name="solver_rhs1" localSheetId="1" hidden="1">'PROPUESTA ECONOMICA(Proponente)'!#REF!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'[18]7422CW00'!#REF!</definedName>
    <definedName name="ST_CW">'[18]7422CW00'!#REF!</definedName>
    <definedName name="STALO1">'[18]7422CW00'!#REF!</definedName>
    <definedName name="STAMPA">#REF!</definedName>
    <definedName name="STANU">'[18]7422CW00'!#REF!</definedName>
    <definedName name="START">#REF!</definedName>
    <definedName name="START1">'[18]7422CW00'!#REF!</definedName>
    <definedName name="STENU">'[18]7422CW00'!#REF!</definedName>
    <definedName name="Stock">'[100]PxQ Cantidades'!#REF!</definedName>
    <definedName name="STONU">'[18]7422CW00'!#REF!</definedName>
    <definedName name="STRESS_RELIEVIN">#REF!</definedName>
    <definedName name="STSUMM">'[18]7422CW00'!#REF!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[7]Tablas!#REF!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[16]!absc</definedName>
    <definedName name="t">[16]!absc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'[18]7422CW00'!#REF!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'[5]DATOS CONTRATO'!$E$18</definedName>
    <definedName name="TK_1" hidden="1">[17]INST!#REF!</definedName>
    <definedName name="TKSLCI07">[5]EMPRESA!$F$22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'[5]NOMINA-1'!$E$37</definedName>
    <definedName name="TotAuxAlimentacion">'[40]NOMINA 1'!$E$38</definedName>
    <definedName name="TotAuxCom">'[5]NOMINA-1'!$E$39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'[5]NOMINA-1'!$E$41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'[5]NOMINA-1'!$N$39</definedName>
    <definedName name="TotPrimConvencional">'[40]NOMINA 1'!$N$40</definedName>
    <definedName name="TotPrimVac">'[5]NOMINA-1'!$N$40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'[5]NOMINA-1'!$N$36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'[5]DATOS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[7]Tablas!#REF!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[13]INST!#REF!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[15]Varios.!$E$1:$E$65536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[7]Tablas!#REF!</definedName>
    <definedName name="VEX_ON">#REF!</definedName>
    <definedName name="VEX1_1">[7]Tablas!#REF!</definedName>
    <definedName name="VEX1_1_1">[7]Tablas!#REF!</definedName>
    <definedName name="VEX1_1_2">[7]Tablas!#REF!</definedName>
    <definedName name="VEX1_1_3">[7]Tablas!#REF!</definedName>
    <definedName name="VEX1_1_4">[7]Tablas!#REF!</definedName>
    <definedName name="VEX1_2">[7]Tablas!#REF!</definedName>
    <definedName name="VEX1_3">[7]Tablas!#REF!</definedName>
    <definedName name="VFA">[7]Tablas!#REF!</definedName>
    <definedName name="VFA1_1">[7]Tablas!#REF!</definedName>
    <definedName name="VFA1_1_1">[7]Tablas!#REF!</definedName>
    <definedName name="VFA1_1_2">[7]Tablas!#REF!</definedName>
    <definedName name="VFA1_1_3">[7]Tablas!#REF!</definedName>
    <definedName name="VFA1_1_4">[7]Tablas!#REF!</definedName>
    <definedName name="VFA1_1_5">[7]Tablas!#REF!</definedName>
    <definedName name="VFA1_1_6">[7]Tablas!#REF!</definedName>
    <definedName name="VFA1_2">[7]Tablas!#REF!</definedName>
    <definedName name="VFA1_3">[7]Tablas!#REF!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[7]Tablas!#REF!</definedName>
    <definedName name="VIT1_1">[7]Tablas!#REF!</definedName>
    <definedName name="VIT1_1_1">[7]Tablas!#REF!</definedName>
    <definedName name="VIT1_1_10">[7]Tablas!#REF!</definedName>
    <definedName name="VIT1_1_11">[7]Tablas!#REF!</definedName>
    <definedName name="VIT1_1_12">[7]Tablas!#REF!</definedName>
    <definedName name="VIT1_1_13">[7]Tablas!#REF!</definedName>
    <definedName name="VIT1_1_14">[7]Tablas!#REF!</definedName>
    <definedName name="VIT1_1_15">[7]Tablas!#REF!</definedName>
    <definedName name="VIT1_1_16">[7]Tablas!#REF!</definedName>
    <definedName name="VIt1_1_17">[7]Tablas!#REF!</definedName>
    <definedName name="VIT1_1_18">[7]Tablas!#REF!</definedName>
    <definedName name="VIt1_1_19">[7]Tablas!#REF!</definedName>
    <definedName name="VIT1_1_2">[7]Tablas!#REF!</definedName>
    <definedName name="VIT1_1_20">[7]Tablas!#REF!</definedName>
    <definedName name="VIT1_1_3">[7]Tablas!#REF!</definedName>
    <definedName name="VIT1_1_4">[7]Tablas!#REF!</definedName>
    <definedName name="VIT1_1_5">[7]Tablas!#REF!</definedName>
    <definedName name="VIT1_1_6">[7]Tablas!#REF!</definedName>
    <definedName name="VIT1_1_7">[7]Tablas!#REF!</definedName>
    <definedName name="VIT1_1_8">[7]Tablas!#REF!</definedName>
    <definedName name="VIT1_1_9">[7]Tablas!#REF!</definedName>
    <definedName name="VIT1_2">[7]Tablas!#REF!</definedName>
    <definedName name="VIT1_3">[7]Tablas!#REF!</definedName>
    <definedName name="VIT1_4">[7]Tablas!#REF!</definedName>
    <definedName name="VIT1_5">[7]Tablas!#REF!</definedName>
    <definedName name="VIT1_6">[7]Tablas!#REF!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[7]Tablas!#REF!</definedName>
    <definedName name="VPR1_1_1">[7]Tablas!#REF!</definedName>
    <definedName name="VPR1_1_10">[7]Tablas!#REF!</definedName>
    <definedName name="VPR1_1_11">[7]Tablas!#REF!</definedName>
    <definedName name="VPR1_1_12">[7]Tablas!#REF!</definedName>
    <definedName name="VPR1_1_13">[7]Tablas!#REF!</definedName>
    <definedName name="VPR1_1_14">[7]Tablas!#REF!</definedName>
    <definedName name="VPR1_1_15">[7]Tablas!#REF!</definedName>
    <definedName name="VPR1_1_16">[7]Tablas!#REF!</definedName>
    <definedName name="VPR1_1_17">[7]Tablas!#REF!</definedName>
    <definedName name="VPR1_1_18">[7]Tablas!#REF!</definedName>
    <definedName name="VPR1_1_19">[7]Tablas!#REF!</definedName>
    <definedName name="VPR1_1_2">[7]Tablas!#REF!</definedName>
    <definedName name="VPR1_1_20">[7]Tablas!#REF!</definedName>
    <definedName name="VPR1_1_21">[7]Tablas!#REF!</definedName>
    <definedName name="VPR1_1_22">[7]Tablas!#REF!</definedName>
    <definedName name="VPR1_1_23">[7]Tablas!#REF!</definedName>
    <definedName name="VPR1_1_24">[7]Tablas!#REF!</definedName>
    <definedName name="VPR1_1_25">[7]Tablas!#REF!</definedName>
    <definedName name="VPR1_1_26">[7]Tablas!#REF!</definedName>
    <definedName name="VPR1_1_27">[7]Tablas!#REF!</definedName>
    <definedName name="VPR1_1_28">[7]Tablas!#REF!</definedName>
    <definedName name="VPR1_1_29">[7]Tablas!#REF!</definedName>
    <definedName name="VPR1_1_3">[7]Tablas!#REF!</definedName>
    <definedName name="VPR1_1_30">[7]Tablas!#REF!</definedName>
    <definedName name="VPR1_1_31">[7]Tablas!#REF!</definedName>
    <definedName name="VPR1_1_32">[7]Tablas!#REF!</definedName>
    <definedName name="VPR1_1_4">[7]Tablas!#REF!</definedName>
    <definedName name="VPR1_1_5">[7]Tablas!#REF!</definedName>
    <definedName name="VPR1_1_6">[7]Tablas!#REF!</definedName>
    <definedName name="VPR1_1_7">[7]Tablas!#REF!</definedName>
    <definedName name="VPR1_1_8">[7]Tablas!#REF!</definedName>
    <definedName name="VPR1_1_9">[7]Tablas!#REF!</definedName>
    <definedName name="VPR1_2">[7]Tablas!#REF!</definedName>
    <definedName name="VPR1_3">[7]Tablas!#REF!</definedName>
    <definedName name="VPR1_4">[7]Tablas!#REF!</definedName>
    <definedName name="VPR1_5">[7]Tablas!#REF!</definedName>
    <definedName name="VPR1_6">[7]Tablas!#REF!</definedName>
    <definedName name="vpt">#REF!</definedName>
    <definedName name="VRP">[7]Tablas!#REF!</definedName>
    <definedName name="VRP_PETROQ">#REF!</definedName>
    <definedName name="VRP1_1">[7]Tablas!#REF!</definedName>
    <definedName name="VRP1_1_1">[7]Tablas!#REF!</definedName>
    <definedName name="VRP1_1_10">[7]Tablas!#REF!</definedName>
    <definedName name="VRP1_1_11">[7]Tablas!#REF!</definedName>
    <definedName name="VRP1_1_12">[7]Tablas!#REF!</definedName>
    <definedName name="VRP1_1_13">[7]Tablas!#REF!</definedName>
    <definedName name="VRP1_1_14">[7]Tablas!#REF!</definedName>
    <definedName name="VRP1_1_15">[7]Tablas!#REF!</definedName>
    <definedName name="VRP1_1_16">[7]Tablas!#REF!</definedName>
    <definedName name="VRP1_1_17">[7]Tablas!#REF!</definedName>
    <definedName name="VRP1_1_18">[7]Tablas!#REF!</definedName>
    <definedName name="VRP1_1_19">[7]Tablas!#REF!</definedName>
    <definedName name="VRP1_1_2">[7]Tablas!#REF!</definedName>
    <definedName name="VRP1_1_20">[7]Tablas!#REF!</definedName>
    <definedName name="VRP1_1_21">[7]Tablas!#REF!</definedName>
    <definedName name="VRP1_1_22">[7]Tablas!#REF!</definedName>
    <definedName name="VRP1_1_23">[7]Tablas!#REF!</definedName>
    <definedName name="VRP1_1_3">[7]Tablas!#REF!</definedName>
    <definedName name="VRP1_1_4">[7]Tablas!#REF!</definedName>
    <definedName name="VRP1_1_5">[7]Tablas!#REF!</definedName>
    <definedName name="VRP1_1_6">[7]Tablas!#REF!</definedName>
    <definedName name="VRP1_1_7">[7]Tablas!#REF!</definedName>
    <definedName name="VRP1_1_8">[7]Tablas!#REF!</definedName>
    <definedName name="VRP1_1_9">[7]Tablas!#REF!</definedName>
    <definedName name="VRP1_2">[7]Tablas!#REF!</definedName>
    <definedName name="VRP1_3">[7]Tablas!#REF!</definedName>
    <definedName name="VRP1_4">[7]Tablas!#REF!</definedName>
    <definedName name="vsdfj" hidden="1">{"via1",#N/A,TRUE,"general";"via2",#N/A,TRUE,"general";"via3",#N/A,TRUE,"general"}</definedName>
    <definedName name="VSM">[7]Tablas!#REF!</definedName>
    <definedName name="VSM1_1">[7]Tablas!#REF!</definedName>
    <definedName name="VSM1_1_1">[7]Tablas!#REF!</definedName>
    <definedName name="VSM1_1_2">[7]Tablas!#REF!</definedName>
    <definedName name="VSM1_1_3">[7]Tablas!#REF!</definedName>
    <definedName name="VSM1_1_4">[7]Tablas!#REF!</definedName>
    <definedName name="VSM1_1_5">[7]Tablas!#REF!</definedName>
    <definedName name="VSM1_2">[7]Tablas!#REF!</definedName>
    <definedName name="VSM1_3">[7]Tablas!#REF!</definedName>
    <definedName name="VSM1_4">[7]Tablas!#REF!</definedName>
    <definedName name="VSM1_5">[7]Tablas!#REF!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[19]LIQUIDACION!#REF!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15" i="269" l="1"/>
  <c r="K416" i="269" s="1"/>
  <c r="K412" i="269"/>
  <c r="K413" i="269" s="1"/>
  <c r="K409" i="269"/>
  <c r="K408" i="269"/>
  <c r="K407" i="269"/>
  <c r="K406" i="269"/>
  <c r="K405" i="269"/>
  <c r="K403" i="269"/>
  <c r="K401" i="269"/>
  <c r="K399" i="269"/>
  <c r="K398" i="269"/>
  <c r="K397" i="269"/>
  <c r="K394" i="269"/>
  <c r="K393" i="269"/>
  <c r="K391" i="269"/>
  <c r="K390" i="269"/>
  <c r="K388" i="269"/>
  <c r="K387" i="269"/>
  <c r="K384" i="269"/>
  <c r="K383" i="269"/>
  <c r="K382" i="269"/>
  <c r="K381" i="269"/>
  <c r="K380" i="269"/>
  <c r="K379" i="269"/>
  <c r="K378" i="269"/>
  <c r="K377" i="269"/>
  <c r="K376" i="269"/>
  <c r="K375" i="269"/>
  <c r="K374" i="269"/>
  <c r="K373" i="269"/>
  <c r="K372" i="269"/>
  <c r="K371" i="269"/>
  <c r="K370" i="269"/>
  <c r="K369" i="269"/>
  <c r="K368" i="269"/>
  <c r="K367" i="269"/>
  <c r="K366" i="269"/>
  <c r="K365" i="269"/>
  <c r="K364" i="269"/>
  <c r="K363" i="269"/>
  <c r="K362" i="269"/>
  <c r="K361" i="269"/>
  <c r="K360" i="269"/>
  <c r="K359" i="269"/>
  <c r="K358" i="269"/>
  <c r="K357" i="269"/>
  <c r="K356" i="269"/>
  <c r="K353" i="269"/>
  <c r="K352" i="269"/>
  <c r="K350" i="269"/>
  <c r="K349" i="269"/>
  <c r="K348" i="269"/>
  <c r="K346" i="269"/>
  <c r="K345" i="269"/>
  <c r="K342" i="269"/>
  <c r="K341" i="269"/>
  <c r="K339" i="269"/>
  <c r="K338" i="269"/>
  <c r="K337" i="269"/>
  <c r="K336" i="269"/>
  <c r="K335" i="269"/>
  <c r="K334" i="269"/>
  <c r="K333" i="269"/>
  <c r="K332" i="269"/>
  <c r="K331" i="269"/>
  <c r="K330" i="269"/>
  <c r="K329" i="269"/>
  <c r="K328" i="269"/>
  <c r="K327" i="269"/>
  <c r="K326" i="269"/>
  <c r="K325" i="269"/>
  <c r="K324" i="269"/>
  <c r="K323" i="269"/>
  <c r="K321" i="269"/>
  <c r="K320" i="269"/>
  <c r="K319" i="269"/>
  <c r="K318" i="269"/>
  <c r="K317" i="269"/>
  <c r="K316" i="269"/>
  <c r="K315" i="269"/>
  <c r="K314" i="269"/>
  <c r="K313" i="269"/>
  <c r="K312" i="269"/>
  <c r="K310" i="269"/>
  <c r="K309" i="269"/>
  <c r="K308" i="269"/>
  <c r="K307" i="269"/>
  <c r="K306" i="269"/>
  <c r="K305" i="269"/>
  <c r="K304" i="269"/>
  <c r="K303" i="269"/>
  <c r="K302" i="269"/>
  <c r="K301" i="269"/>
  <c r="K300" i="269"/>
  <c r="K299" i="269"/>
  <c r="K298" i="269"/>
  <c r="K297" i="269"/>
  <c r="K295" i="269"/>
  <c r="K294" i="269"/>
  <c r="K293" i="269"/>
  <c r="K292" i="269"/>
  <c r="K291" i="269"/>
  <c r="K290" i="269"/>
  <c r="K289" i="269"/>
  <c r="K288" i="269"/>
  <c r="K287" i="269"/>
  <c r="K286" i="269"/>
  <c r="K284" i="269"/>
  <c r="K283" i="269"/>
  <c r="K282" i="269"/>
  <c r="K281" i="269"/>
  <c r="K280" i="269"/>
  <c r="K279" i="269"/>
  <c r="K278" i="269"/>
  <c r="K277" i="269"/>
  <c r="K276" i="269"/>
  <c r="K275" i="269"/>
  <c r="K274" i="269"/>
  <c r="K273" i="269"/>
  <c r="K272" i="269"/>
  <c r="K271" i="269"/>
  <c r="K270" i="269"/>
  <c r="K269" i="269"/>
  <c r="K268" i="269"/>
  <c r="K267" i="269"/>
  <c r="K264" i="269"/>
  <c r="K263" i="269"/>
  <c r="K262" i="269"/>
  <c r="K261" i="269"/>
  <c r="K259" i="269"/>
  <c r="K258" i="269"/>
  <c r="K257" i="269"/>
  <c r="K256" i="269"/>
  <c r="K254" i="269"/>
  <c r="K252" i="269"/>
  <c r="K251" i="269"/>
  <c r="K250" i="269"/>
  <c r="K249" i="269"/>
  <c r="K248" i="269"/>
  <c r="K247" i="269"/>
  <c r="K246" i="269"/>
  <c r="K245" i="269"/>
  <c r="K244" i="269"/>
  <c r="K243" i="269"/>
  <c r="K242" i="269"/>
  <c r="K241" i="269"/>
  <c r="K240" i="269"/>
  <c r="K238" i="269"/>
  <c r="K237" i="269"/>
  <c r="K236" i="269"/>
  <c r="K235" i="269"/>
  <c r="K234" i="269"/>
  <c r="K233" i="269"/>
  <c r="K232" i="269"/>
  <c r="K231" i="269"/>
  <c r="K230" i="269"/>
  <c r="K229" i="269"/>
  <c r="K228" i="269"/>
  <c r="K227" i="269"/>
  <c r="K226" i="269"/>
  <c r="K225" i="269"/>
  <c r="K224" i="269"/>
  <c r="K223" i="269"/>
  <c r="K222" i="269"/>
  <c r="K221" i="269"/>
  <c r="K220" i="269"/>
  <c r="K219" i="269"/>
  <c r="K218" i="269"/>
  <c r="K217" i="269"/>
  <c r="K216" i="269"/>
  <c r="K215" i="269"/>
  <c r="K214" i="269"/>
  <c r="K213" i="269"/>
  <c r="K212" i="269"/>
  <c r="K210" i="269"/>
  <c r="K209" i="269"/>
  <c r="K207" i="269"/>
  <c r="K205" i="269"/>
  <c r="K203" i="269"/>
  <c r="K202" i="269"/>
  <c r="K201" i="269"/>
  <c r="K198" i="269"/>
  <c r="K196" i="269"/>
  <c r="K194" i="269"/>
  <c r="K191" i="269"/>
  <c r="K190" i="269"/>
  <c r="K189" i="269"/>
  <c r="K188" i="269"/>
  <c r="K187" i="269"/>
  <c r="K186" i="269"/>
  <c r="K185" i="269"/>
  <c r="K184" i="269"/>
  <c r="K183" i="269"/>
  <c r="K182" i="269"/>
  <c r="K181" i="269"/>
  <c r="K180" i="269"/>
  <c r="K179" i="269"/>
  <c r="K175" i="269"/>
  <c r="K174" i="269"/>
  <c r="K173" i="269"/>
  <c r="K172" i="269"/>
  <c r="K171" i="269"/>
  <c r="K170" i="269"/>
  <c r="K169" i="269"/>
  <c r="K168" i="269"/>
  <c r="K167" i="269"/>
  <c r="K166" i="269"/>
  <c r="K165" i="269"/>
  <c r="K164" i="269"/>
  <c r="K163" i="269"/>
  <c r="K162" i="269"/>
  <c r="K161" i="269"/>
  <c r="K160" i="269"/>
  <c r="K159" i="269"/>
  <c r="K158" i="269"/>
  <c r="K157" i="269"/>
  <c r="K156" i="269"/>
  <c r="K155" i="269"/>
  <c r="K154" i="269"/>
  <c r="K153" i="269"/>
  <c r="K152" i="269"/>
  <c r="K151" i="269"/>
  <c r="K150" i="269"/>
  <c r="K149" i="269"/>
  <c r="K148" i="269"/>
  <c r="K147" i="269"/>
  <c r="K146" i="269"/>
  <c r="K145" i="269"/>
  <c r="K144" i="269"/>
  <c r="K143" i="269"/>
  <c r="K142" i="269"/>
  <c r="K139" i="269"/>
  <c r="K138" i="269"/>
  <c r="K137" i="269"/>
  <c r="K136" i="269"/>
  <c r="K135" i="269"/>
  <c r="K134" i="269"/>
  <c r="K133" i="269"/>
  <c r="K132" i="269"/>
  <c r="K131" i="269"/>
  <c r="K130" i="269"/>
  <c r="K129" i="269"/>
  <c r="K128" i="269"/>
  <c r="K127" i="269"/>
  <c r="K124" i="269"/>
  <c r="K123" i="269"/>
  <c r="K122" i="269"/>
  <c r="K121" i="269"/>
  <c r="K120" i="269"/>
  <c r="K119" i="269"/>
  <c r="K118" i="269"/>
  <c r="K117" i="269"/>
  <c r="K116" i="269"/>
  <c r="K115" i="269"/>
  <c r="K114" i="269"/>
  <c r="K113" i="269"/>
  <c r="K112" i="269"/>
  <c r="K111" i="269"/>
  <c r="K110" i="269"/>
  <c r="K109" i="269"/>
  <c r="K108" i="269"/>
  <c r="K107" i="269"/>
  <c r="K106" i="269"/>
  <c r="K105" i="269"/>
  <c r="K104" i="269"/>
  <c r="K103" i="269"/>
  <c r="K102" i="269"/>
  <c r="K101" i="269"/>
  <c r="K100" i="269"/>
  <c r="K99" i="269"/>
  <c r="K98" i="269"/>
  <c r="K97" i="269"/>
  <c r="K96" i="269"/>
  <c r="K95" i="269"/>
  <c r="K94" i="269"/>
  <c r="K93" i="269"/>
  <c r="K90" i="269"/>
  <c r="K89" i="269"/>
  <c r="K88" i="269"/>
  <c r="K87" i="269"/>
  <c r="K86" i="269"/>
  <c r="K85" i="269"/>
  <c r="K84" i="269"/>
  <c r="K83" i="269"/>
  <c r="K82" i="269"/>
  <c r="K81" i="269"/>
  <c r="K80" i="269"/>
  <c r="K79" i="269"/>
  <c r="K78" i="269"/>
  <c r="K75" i="269"/>
  <c r="K74" i="269"/>
  <c r="K73" i="269"/>
  <c r="K72" i="269"/>
  <c r="K71" i="269"/>
  <c r="K70" i="269"/>
  <c r="K69" i="269"/>
  <c r="K68" i="269"/>
  <c r="K67" i="269"/>
  <c r="K66" i="269"/>
  <c r="K65" i="269"/>
  <c r="K64" i="269"/>
  <c r="K63" i="269"/>
  <c r="K62" i="269"/>
  <c r="K61" i="269"/>
  <c r="K60" i="269"/>
  <c r="K59" i="269"/>
  <c r="K58" i="269"/>
  <c r="K57" i="269"/>
  <c r="K56" i="269"/>
  <c r="K55" i="269"/>
  <c r="K54" i="269"/>
  <c r="K53" i="269"/>
  <c r="K52" i="269"/>
  <c r="K51" i="269"/>
  <c r="K48" i="269"/>
  <c r="K47" i="269"/>
  <c r="K46" i="269"/>
  <c r="K45" i="269"/>
  <c r="K44" i="269"/>
  <c r="K43" i="269"/>
  <c r="K42" i="269"/>
  <c r="K41" i="269"/>
  <c r="K40" i="269"/>
  <c r="K39" i="269"/>
  <c r="K38" i="269"/>
  <c r="K37" i="269"/>
  <c r="K34" i="269"/>
  <c r="K33" i="269"/>
  <c r="K32" i="269"/>
  <c r="K31" i="269"/>
  <c r="K30" i="269"/>
  <c r="K29" i="269"/>
  <c r="K28" i="269"/>
  <c r="K27" i="269"/>
  <c r="K26" i="269"/>
  <c r="K25" i="269"/>
  <c r="K24" i="269"/>
  <c r="K23" i="269"/>
  <c r="K22" i="269"/>
  <c r="K21" i="269"/>
  <c r="K20" i="269"/>
  <c r="K19" i="269"/>
  <c r="K18" i="269"/>
  <c r="K17" i="269"/>
  <c r="K16" i="269"/>
  <c r="K15" i="269"/>
  <c r="K14" i="269"/>
  <c r="K354" i="269" l="1"/>
  <c r="K35" i="269"/>
  <c r="K343" i="269"/>
  <c r="K176" i="269"/>
  <c r="K265" i="269"/>
  <c r="K125" i="269"/>
  <c r="K140" i="269"/>
  <c r="K49" i="269"/>
  <c r="K410" i="269"/>
  <c r="K76" i="269"/>
  <c r="K91" i="269"/>
  <c r="K417" i="269" l="1"/>
  <c r="K419" i="269" s="1"/>
  <c r="K367" i="265" l="1"/>
  <c r="K366" i="265"/>
  <c r="K365" i="265"/>
  <c r="K364" i="265"/>
  <c r="K371" i="265"/>
  <c r="K370" i="265"/>
  <c r="K369" i="265"/>
  <c r="K368" i="265"/>
  <c r="K375" i="265"/>
  <c r="K374" i="265"/>
  <c r="K373" i="265"/>
  <c r="K372" i="265"/>
  <c r="K379" i="265"/>
  <c r="K378" i="265"/>
  <c r="K377" i="265"/>
  <c r="K376" i="265"/>
  <c r="K383" i="265"/>
  <c r="K382" i="265"/>
  <c r="K381" i="265"/>
  <c r="K380" i="265"/>
  <c r="K390" i="265"/>
  <c r="K388" i="265"/>
  <c r="K387" i="265"/>
  <c r="K384" i="265"/>
  <c r="K397" i="265"/>
  <c r="K394" i="265"/>
  <c r="K393" i="265"/>
  <c r="K391" i="265"/>
  <c r="K403" i="265"/>
  <c r="K401" i="265"/>
  <c r="K399" i="265"/>
  <c r="K398" i="265"/>
  <c r="K407" i="265"/>
  <c r="K406" i="265"/>
  <c r="K405" i="265"/>
  <c r="K408" i="265"/>
  <c r="K363" i="265"/>
  <c r="K362" i="265"/>
  <c r="K361" i="265"/>
  <c r="K360" i="265"/>
  <c r="K359" i="265"/>
  <c r="K352" i="265"/>
  <c r="K341" i="265"/>
  <c r="K342" i="265"/>
  <c r="K336" i="265"/>
  <c r="K335" i="265"/>
  <c r="K334" i="265"/>
  <c r="K339" i="265"/>
  <c r="K338" i="265"/>
  <c r="K337" i="265"/>
  <c r="K333" i="265"/>
  <c r="K332" i="265"/>
  <c r="K331" i="265"/>
  <c r="K330" i="265"/>
  <c r="K329" i="265"/>
  <c r="K328" i="265"/>
  <c r="K327" i="265"/>
  <c r="K326" i="265"/>
  <c r="K325" i="265"/>
  <c r="K324" i="265"/>
  <c r="K323" i="265"/>
  <c r="K321" i="265"/>
  <c r="K320" i="265"/>
  <c r="K319" i="265"/>
  <c r="K318" i="265"/>
  <c r="K317" i="265"/>
  <c r="K316" i="265"/>
  <c r="K315" i="265"/>
  <c r="K314" i="265"/>
  <c r="K313" i="265"/>
  <c r="K312" i="265"/>
  <c r="K306" i="265"/>
  <c r="K305" i="265"/>
  <c r="K304" i="265"/>
  <c r="K303" i="265"/>
  <c r="K302" i="265"/>
  <c r="K310" i="265"/>
  <c r="K309" i="265"/>
  <c r="K308" i="265"/>
  <c r="K307" i="265"/>
  <c r="K301" i="265"/>
  <c r="K300" i="265"/>
  <c r="K299" i="265"/>
  <c r="K298" i="265"/>
  <c r="K297" i="265"/>
  <c r="K295" i="265"/>
  <c r="K294" i="265"/>
  <c r="K293" i="265"/>
  <c r="K292" i="265"/>
  <c r="K291" i="265"/>
  <c r="K290" i="265"/>
  <c r="K289" i="265"/>
  <c r="K288" i="265"/>
  <c r="K287" i="265"/>
  <c r="K286" i="265"/>
  <c r="K275" i="265"/>
  <c r="K274" i="265"/>
  <c r="K273" i="265"/>
  <c r="K272" i="265"/>
  <c r="K279" i="265"/>
  <c r="K278" i="265"/>
  <c r="K277" i="265"/>
  <c r="K276" i="265"/>
  <c r="K348" i="265"/>
  <c r="K346" i="265"/>
  <c r="K345" i="265"/>
  <c r="K284" i="265"/>
  <c r="K283" i="265"/>
  <c r="K282" i="265"/>
  <c r="K358" i="265"/>
  <c r="K357" i="265"/>
  <c r="K356" i="265"/>
  <c r="K353" i="265"/>
  <c r="K350" i="265"/>
  <c r="K349" i="265"/>
  <c r="K280" i="265"/>
  <c r="K271" i="265"/>
  <c r="K270" i="265"/>
  <c r="K269" i="265"/>
  <c r="K264" i="265"/>
  <c r="K263" i="265"/>
  <c r="K262" i="265"/>
  <c r="K261" i="265"/>
  <c r="K257" i="265"/>
  <c r="K256" i="265"/>
  <c r="K258" i="265"/>
  <c r="K259" i="265"/>
  <c r="K354" i="265" l="1"/>
  <c r="K254" i="265" l="1"/>
  <c r="K252" i="265"/>
  <c r="K251" i="265"/>
  <c r="K250" i="265"/>
  <c r="K249" i="265"/>
  <c r="K248" i="265"/>
  <c r="K247" i="265"/>
  <c r="K246" i="265"/>
  <c r="K245" i="265"/>
  <c r="K244" i="265"/>
  <c r="K243" i="265"/>
  <c r="K242" i="265"/>
  <c r="K241" i="265"/>
  <c r="K240" i="265"/>
  <c r="K234" i="265"/>
  <c r="K233" i="265"/>
  <c r="K232" i="265"/>
  <c r="K231" i="265"/>
  <c r="K223" i="265"/>
  <c r="K222" i="265"/>
  <c r="K221" i="265"/>
  <c r="K220" i="265"/>
  <c r="K219" i="265"/>
  <c r="K218" i="265"/>
  <c r="K217" i="265"/>
  <c r="K216" i="265"/>
  <c r="K215" i="265"/>
  <c r="K214" i="265"/>
  <c r="K238" i="265"/>
  <c r="K237" i="265"/>
  <c r="K236" i="265"/>
  <c r="K235" i="265"/>
  <c r="K230" i="265"/>
  <c r="K229" i="265"/>
  <c r="K228" i="265"/>
  <c r="K227" i="265"/>
  <c r="K226" i="265"/>
  <c r="K225" i="265"/>
  <c r="K224" i="265"/>
  <c r="K213" i="265"/>
  <c r="K212" i="265"/>
  <c r="K210" i="265"/>
  <c r="K209" i="265"/>
  <c r="K207" i="265"/>
  <c r="K205" i="265"/>
  <c r="K201" i="265"/>
  <c r="K202" i="265"/>
  <c r="K203" i="265"/>
  <c r="K198" i="265"/>
  <c r="K196" i="265"/>
  <c r="K194" i="265"/>
  <c r="K187" i="265"/>
  <c r="K186" i="265"/>
  <c r="K185" i="265"/>
  <c r="K184" i="265"/>
  <c r="K183" i="265"/>
  <c r="K182" i="265"/>
  <c r="K181" i="265"/>
  <c r="K180" i="265"/>
  <c r="K189" i="265"/>
  <c r="K188" i="265"/>
  <c r="K190" i="265"/>
  <c r="K168" i="265"/>
  <c r="K167" i="265"/>
  <c r="K166" i="265"/>
  <c r="K165" i="265"/>
  <c r="K164" i="265"/>
  <c r="K163" i="265"/>
  <c r="K162" i="265"/>
  <c r="K161" i="265"/>
  <c r="K152" i="265"/>
  <c r="K151" i="265"/>
  <c r="K150" i="265"/>
  <c r="K149" i="265"/>
  <c r="K148" i="265"/>
  <c r="K147" i="265"/>
  <c r="K146" i="265"/>
  <c r="K145" i="265"/>
  <c r="K144" i="265"/>
  <c r="K143" i="265"/>
  <c r="K160" i="265"/>
  <c r="K159" i="265"/>
  <c r="K158" i="265"/>
  <c r="K157" i="265"/>
  <c r="K156" i="265"/>
  <c r="K155" i="265"/>
  <c r="K154" i="265"/>
  <c r="K153" i="265"/>
  <c r="K172" i="265"/>
  <c r="K171" i="265"/>
  <c r="K170" i="265"/>
  <c r="K169" i="265"/>
  <c r="K174" i="265"/>
  <c r="K173" i="265"/>
  <c r="K175" i="265"/>
  <c r="K130" i="265"/>
  <c r="K129" i="265"/>
  <c r="K128" i="265"/>
  <c r="K133" i="265"/>
  <c r="K132" i="265"/>
  <c r="K131" i="265"/>
  <c r="K136" i="265"/>
  <c r="K135" i="265"/>
  <c r="K134" i="265"/>
  <c r="K100" i="265"/>
  <c r="K99" i="265"/>
  <c r="K98" i="265"/>
  <c r="K97" i="265"/>
  <c r="K96" i="265"/>
  <c r="K95" i="265"/>
  <c r="K94" i="265"/>
  <c r="K107" i="265"/>
  <c r="K106" i="265"/>
  <c r="K105" i="265"/>
  <c r="K104" i="265"/>
  <c r="K103" i="265"/>
  <c r="K102" i="265"/>
  <c r="K101" i="265"/>
  <c r="K114" i="265"/>
  <c r="K113" i="265"/>
  <c r="K112" i="265"/>
  <c r="K111" i="265"/>
  <c r="K110" i="265"/>
  <c r="K109" i="265"/>
  <c r="K108" i="265"/>
  <c r="K121" i="265"/>
  <c r="K120" i="265"/>
  <c r="K119" i="265"/>
  <c r="K118" i="265"/>
  <c r="K117" i="265"/>
  <c r="K116" i="265"/>
  <c r="K115" i="265"/>
  <c r="K84" i="265"/>
  <c r="K83" i="265"/>
  <c r="K82" i="265"/>
  <c r="K87" i="265"/>
  <c r="K86" i="265"/>
  <c r="K85" i="265"/>
  <c r="K73" i="265"/>
  <c r="K72" i="265"/>
  <c r="K55" i="265"/>
  <c r="K64" i="265"/>
  <c r="K63" i="265"/>
  <c r="K62" i="265"/>
  <c r="K61" i="265"/>
  <c r="K60" i="265"/>
  <c r="K59" i="265"/>
  <c r="K58" i="265"/>
  <c r="K57" i="265"/>
  <c r="K56" i="265"/>
  <c r="K67" i="265"/>
  <c r="K66" i="265"/>
  <c r="K65" i="265"/>
  <c r="K54" i="265"/>
  <c r="K53" i="265"/>
  <c r="K52" i="265"/>
  <c r="K70" i="265"/>
  <c r="K69" i="265"/>
  <c r="K68" i="265"/>
  <c r="K45" i="265"/>
  <c r="K44" i="265"/>
  <c r="K43" i="265"/>
  <c r="K41" i="265"/>
  <c r="K40" i="265"/>
  <c r="K39" i="265"/>
  <c r="K38" i="265"/>
  <c r="K426" i="265"/>
  <c r="K409" i="265"/>
  <c r="K410" i="265" s="1"/>
  <c r="K281" i="265"/>
  <c r="K191" i="265"/>
  <c r="K142" i="265"/>
  <c r="K137" i="265"/>
  <c r="K138" i="265"/>
  <c r="K124" i="265"/>
  <c r="K123" i="265"/>
  <c r="K122" i="265"/>
  <c r="K93" i="265"/>
  <c r="K89" i="265"/>
  <c r="K80" i="265"/>
  <c r="K79" i="265"/>
  <c r="K47" i="265"/>
  <c r="K30" i="265"/>
  <c r="K29" i="265"/>
  <c r="K28" i="265"/>
  <c r="K27" i="265"/>
  <c r="K26" i="265"/>
  <c r="K25" i="265"/>
  <c r="K24" i="265"/>
  <c r="K23" i="265"/>
  <c r="K22" i="265"/>
  <c r="K21" i="265"/>
  <c r="K20" i="265"/>
  <c r="K19" i="265"/>
  <c r="K18" i="265"/>
  <c r="K17" i="265"/>
  <c r="K16" i="265"/>
  <c r="K15" i="265"/>
  <c r="K415" i="265" l="1"/>
  <c r="K416" i="265" s="1"/>
  <c r="K412" i="265"/>
  <c r="K268" i="265"/>
  <c r="K267" i="265"/>
  <c r="K179" i="265"/>
  <c r="K265" i="265" s="1"/>
  <c r="K176" i="265"/>
  <c r="K139" i="265"/>
  <c r="K127" i="265"/>
  <c r="K125" i="265"/>
  <c r="K90" i="265"/>
  <c r="K88" i="265"/>
  <c r="K81" i="265"/>
  <c r="K78" i="265"/>
  <c r="K75" i="265"/>
  <c r="K74" i="265"/>
  <c r="K71" i="265"/>
  <c r="K51" i="265"/>
  <c r="K48" i="265"/>
  <c r="K46" i="265"/>
  <c r="K42" i="265"/>
  <c r="K37" i="265"/>
  <c r="K34" i="265"/>
  <c r="K33" i="265"/>
  <c r="K32" i="265"/>
  <c r="K31" i="265"/>
  <c r="K14" i="265"/>
  <c r="K343" i="265" l="1"/>
  <c r="K413" i="265"/>
  <c r="K91" i="265"/>
  <c r="K49" i="265"/>
  <c r="K140" i="265"/>
  <c r="K76" i="265"/>
  <c r="K35" i="265"/>
  <c r="K417" i="265" l="1"/>
  <c r="K419" i="265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<sst xmlns="http://schemas.openxmlformats.org/spreadsheetml/2006/main" count="1566" uniqueCount="424">
  <si>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</si>
  <si>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</si>
  <si>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</si>
  <si>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</si>
  <si>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</si>
  <si>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</si>
  <si>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</si>
  <si>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</si>
  <si>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</si>
  <si>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</si>
  <si>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</si>
  <si>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</si>
  <si>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</si>
  <si>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</si>
  <si>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</si>
  <si>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VALOR TOTAL</t>
  </si>
  <si>
    <t>DESCRIPCION</t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</si>
  <si>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</si>
  <si>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</si>
  <si>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</si>
  <si>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</si>
  <si>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</si>
  <si>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</si>
  <si>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</si>
  <si>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</si>
  <si>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</si>
  <si>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</si>
  <si>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</si>
  <si>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 xml:space="preserve">	Firma del Proponente o de su Representante Legal</t>
  </si>
  <si>
    <t>Código</t>
  </si>
  <si>
    <t>Versión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</si>
  <si>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</si>
  <si>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</si>
  <si>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</si>
  <si>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r>
      <t xml:space="preserve">[La entidad puede utilizar este formulario de presentación de </t>
    </r>
    <r>
      <rPr>
        <b/>
        <u/>
        <sz val="11"/>
        <rFont val="Arial"/>
        <family val="2"/>
      </rPr>
      <t>propuesta económica</t>
    </r>
    <r>
      <rPr>
        <sz val="11"/>
        <rFont val="Arial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</si>
  <si>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</si>
  <si>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 xml:space="preserve">Formulario 1 - Propuesta económica  </t>
  </si>
  <si>
    <t>1 PRELIMINARES</t>
  </si>
  <si>
    <t>OBJETO: CONSTRUCCIÓN DE LA ESTACIÓN DE BOMBEROS DE BOCAGRANDE, ADECUADA PARA BRINDAR RESPUESTAS TERRESTRES Y ACUÁTICAS DEL DISTRITO DE CARTAGENA</t>
  </si>
  <si>
    <t>Cerramiento provisional en el perímetro  de la obra ref: Lámina de zinc lisa con parales cuadrados metálicos con altura de 2.14 mts</t>
  </si>
  <si>
    <t>ml</t>
  </si>
  <si>
    <t>Campamento de obra (oficina y almacén, incluye habilitación de contenedor existente y reubicación)</t>
  </si>
  <si>
    <t>glb</t>
  </si>
  <si>
    <t>Elementos e Implementos de seguridad obra  ref: extintor, camilla, botiquin, señalizacion, elementos de  bioseguridad</t>
  </si>
  <si>
    <t>Alquiler de baños ecológico provisionales  2 unidades</t>
  </si>
  <si>
    <t>mes</t>
  </si>
  <si>
    <t xml:space="preserve">Localización, trazado y replanteo </t>
  </si>
  <si>
    <t>m2</t>
  </si>
  <si>
    <t>Demolición de elementos estructurales (columnas, vigas, viguetas, placas)</t>
  </si>
  <si>
    <t>m3</t>
  </si>
  <si>
    <t xml:space="preserve">Demolición de muros existentes </t>
  </si>
  <si>
    <t>Traslado de escombro y material sobrante al lugar aprobado por interventoría</t>
  </si>
  <si>
    <t>Desmonte de puertas (incl. Disposición final)</t>
  </si>
  <si>
    <t>und</t>
  </si>
  <si>
    <t>Desmonte de ventanas (incl. Disposición final)</t>
  </si>
  <si>
    <t>Desmonte de cielo raso (incl. Disposición final)</t>
  </si>
  <si>
    <t>Desmonte de portón (incl. Disposición final)</t>
  </si>
  <si>
    <t>Desmonte de sanitarios y lavamanos (incl. Disposición final)</t>
  </si>
  <si>
    <t>Desmonte redes eléctricas (incl. Disposición final)</t>
  </si>
  <si>
    <t>Desmonte redes hidráulicas (incl. Disposición final)</t>
  </si>
  <si>
    <t>blb</t>
  </si>
  <si>
    <t>Desmonte de cubierta en metaldeck con su estructura de soporte (incl. Disposición final)</t>
  </si>
  <si>
    <t xml:space="preserve">Desmonte de cubierta en asbesto cemento (incluye estructura que la soporta) </t>
  </si>
  <si>
    <t>Corte y disposición de árboles existentes</t>
  </si>
  <si>
    <t>Demolición de placa de kiosco y cancha</t>
  </si>
  <si>
    <t>Revisión y ajuste de diseños generales, incluye actualizaciones a Normas vigentes (se pagará como reembolsable)</t>
  </si>
  <si>
    <t>Tramitación y obtención de licencias requeridas y permiso Dimar para inicio y puesta en marcha de la obra (se pagará como reembolsable)</t>
  </si>
  <si>
    <t>2 ESTRUCTURA CIMENTACION</t>
  </si>
  <si>
    <t>Excavación pilotes, según diseños y estudios</t>
  </si>
  <si>
    <t>Excavación común: zapatas, viga cimiento</t>
  </si>
  <si>
    <t xml:space="preserve">Relleno y compactacion con material selecionado  </t>
  </si>
  <si>
    <t xml:space="preserve">Solado en concreto pobre 2000 psi con espesor de 5cm </t>
  </si>
  <si>
    <t>Concreto Pilotes (incluye encofrado y desencofrado)</t>
  </si>
  <si>
    <t>Concreto zapatas (incluye encofrado y desencofrado)</t>
  </si>
  <si>
    <t>Concreto vigas de cimentación (incluye encofrado y desencofrado)</t>
  </si>
  <si>
    <t>Acero de refuerzo</t>
  </si>
  <si>
    <t>kg</t>
  </si>
  <si>
    <t>Traslado de material sobrante por excavacion, al lugar aprobado por interventoría</t>
  </si>
  <si>
    <t>Relleno y compactacion con material selecionado  en zona de parqueadero</t>
  </si>
  <si>
    <t>Excavación para muro perimetral de cerramiento</t>
  </si>
  <si>
    <t>Relleno y compactacion con material selecionado  en muro perimetral de cerramiento</t>
  </si>
  <si>
    <t>3 ESTRUCTURA Y ENTREPISOS</t>
  </si>
  <si>
    <t>Concreto columnas de piso 1 (incluye encofrado y desencofrado)</t>
  </si>
  <si>
    <t>Concreto placa ( incluye vigas, viguetas y placa) de piso 1 (incluye encofrado y desencofrado)</t>
  </si>
  <si>
    <t>Concreto columnas de piso 2 (incluye encofrado y desencofrado)</t>
  </si>
  <si>
    <t>Concreto placa ( incluye vigas, viguetas y placa) de piso 2 (incluye encofrado y desencofrado)</t>
  </si>
  <si>
    <t>Concreto columnas de piso 3 (incluye encofrado y desencofrado)</t>
  </si>
  <si>
    <t>Concreto placa ( incluye vigas, viguetas y placa) de piso 3 (incluye encofrado y desencofrado)</t>
  </si>
  <si>
    <t>Concreto columnas de piso 4 (incluye encofrado y desencofrado)</t>
  </si>
  <si>
    <t>Concreto placa ( incluye vigas, viguetas y placa) de piso 4 (incluye encofrado y desencofrado)</t>
  </si>
  <si>
    <t>Concreto piso 5, cubierta (incluye columnas, vigas, viguetas y placa) (incluye encofrado y desencofrado)</t>
  </si>
  <si>
    <t>Placa de contrapiso (incuye acero de refuerzo) en edificio</t>
  </si>
  <si>
    <t>Pavimento rígido en acceso y zona de parqueadero (incluye acero de refuerzo)</t>
  </si>
  <si>
    <t>Concreto para escaleras (incluye encofrado)</t>
  </si>
  <si>
    <t>Acero de refuerzo para escaleras</t>
  </si>
  <si>
    <t>Estructura Metalica para escalera en exterior de edificio</t>
  </si>
  <si>
    <t>Pasos en concreto para escalera en exterior de edificio (incluye acero de refuerzo y ángulo perimetral de cada escalón)</t>
  </si>
  <si>
    <t>Concreto pilotes de 43.2cm de diámetro para muelle, incluye excavación en embarcadero</t>
  </si>
  <si>
    <t>Concreto vigas de amarre en embarcadero</t>
  </si>
  <si>
    <t>Acero de refuerzo para embarcadero</t>
  </si>
  <si>
    <t>Concreto ciclópeo para contrapeso (incluye acero de refuerzo) 40% de concreto y 60% de piedra ciclopea</t>
  </si>
  <si>
    <t>Muro de contención para confinamiento de parqueadero lado este hacia la bahia (incluye zarpa de cimentación de 60*40cm)</t>
  </si>
  <si>
    <t>Acero de refuerzo para muro de contención para confinamiento de parqueadero lado este hacia la bahia (incluye zapata de cimentación)</t>
  </si>
  <si>
    <t>Concreto cimentación de muro perimetral de cerramiento (zapatas y viga)</t>
  </si>
  <si>
    <t>Columnas en muro perimetral de cerramiento</t>
  </si>
  <si>
    <t>Concreto viga superior de muro perimetral de cerramiento</t>
  </si>
  <si>
    <t>4 MAMPOSTERIA Y PAÑETES</t>
  </si>
  <si>
    <t>Levante en bloque vibrado estructural No. 4 (incluye dóvelas con acero de refuerzo) para muros interiores de edificio</t>
  </si>
  <si>
    <t xml:space="preserve">Pañete sobre muro parte interior con mortero 1:4 </t>
  </si>
  <si>
    <t>Pañete lineal vanos y filos con mortero 1:4</t>
  </si>
  <si>
    <t>Levante en bloque abuzardado (incluye dóvelas con acero de refuerzo) para muros de fachada de edificio</t>
  </si>
  <si>
    <t>Plantilla de nivelación</t>
  </si>
  <si>
    <t>Levante en bloque abuzardado (incluye dóvelas con acero de refuerzo) parte exteriores en cerramiento perimetral</t>
  </si>
  <si>
    <t>Levante en bloque No. 4 para jardinera en fachada principal</t>
  </si>
  <si>
    <t>Muros en concreto verticales de fachada (incluye encofrado, desencofrado y acero de refuerzo)</t>
  </si>
  <si>
    <t>Levante en bloque abuzardado número 8 para foso de escalera (incluye dóvelas con acero de refuerzo) para muros de fachada de edificio</t>
  </si>
  <si>
    <t>Poliestireno expandido para empalme de muros con columnas</t>
  </si>
  <si>
    <t>Columnetas de confinamiento en vanos de puertas (20*20*310)cm (incluye acero de refuerzo, encofrado y desencofrado)</t>
  </si>
  <si>
    <t>Columnetas de refuerzo en muros externos e internos de edificio (20*20*310)cm (construirlas cuando la luz del levante de muro sea mayor a 3m)</t>
  </si>
  <si>
    <t>Pañete sobre elementos estructurales en fachada</t>
  </si>
  <si>
    <t>5 ACABADOS</t>
  </si>
  <si>
    <t xml:space="preserve">Estuco plástico muro </t>
  </si>
  <si>
    <t>Estuco plástico en columnas y vigas</t>
  </si>
  <si>
    <t>Suministro e instalación de cielo raso en Drywall (incluye acabado)</t>
  </si>
  <si>
    <t>Pintura de muros en general en vinilo tipo 1 colores requeridos</t>
  </si>
  <si>
    <t xml:space="preserve">Suministro e instalación de piso calacoa beige caras diferenciadas formato (60*60)cm. Ref: 602932031 Corona o similar </t>
  </si>
  <si>
    <t xml:space="preserve">Suministro e instalación de piso cantera duropiso gris caras diferenciadas formato (51*51) cm Ref: 515184501 Corona o similar </t>
  </si>
  <si>
    <t>Suministro e instalación de piso en lámina de caucho 1cm de espesor formato (50*50)cm Ref: 1123010 Movifit o similar</t>
  </si>
  <si>
    <t>Concreto pulido (incluye refuerzo con microfibras) allanado con endurecedor de cuarzo (incluye media caña 67,43ml)</t>
  </si>
  <si>
    <t>Suministro e instalación de zócalo de piso calacoa beige caras diferenciadas formato (60*60)cm. Ref: 602932031 Corona o similar</t>
  </si>
  <si>
    <t>Suministro e instalación de zócalo de piso cantera duropiso gris caras diferenciadas formato (51*51) cm  o similar</t>
  </si>
  <si>
    <t>Suministro e instalación de adoquín Antika liso (incluye cama de arena) o similar</t>
  </si>
  <si>
    <t>Impermeabilización con impermeabilizante acrílico reforzado con fibra por 12 años sobre cubierta en concreto pulido</t>
  </si>
  <si>
    <t>Adecuación de zona verde en general (incluye materia orgánica, especie vegetal y adecuación)</t>
  </si>
  <si>
    <t>Demarcaciones en piso con pintura trafico (incl. Imprimación epoxica), según diseño y especificaciones</t>
  </si>
  <si>
    <t>Suministro e instalación de ascensor camillero según especificaciones para 5 paradas</t>
  </si>
  <si>
    <t>Suministro e instalación de bordillos A10 (0,20*0,50*0,80)m (incluye excavación y cama de arena)</t>
  </si>
  <si>
    <t>Suministro e instalación de topellantas en poliuretano de 40*15*10 (cm)</t>
  </si>
  <si>
    <t>Suministro e instalación de sillas de jardín  en zona de parqueadero</t>
  </si>
  <si>
    <t>Postes de precaución en parqueadero</t>
  </si>
  <si>
    <t xml:space="preserve">Suministro e instalación de fachada en paneles metálicos perforados en lámina de aluminio calibre 14o similar, con estructura vertical en perfiles de aluminio de 60*60 mm, soportes en acero inoxidable calibre 14 adosados directamente a vigas de concreto y tornillería en acero inoxidable. Color en pintura electrostática tipo poliéster por definir y arte punzonado estándar a elección por definir en paneles metálicos perforados en lámina de  aluminio calibre 14, con estructura vertical en perfiles de aluminio de 60x60 mm, soportes en  inox calibre 14 adosados directamente a vigas de concreto y tornillería inox. Color en pintura electrostática tipo poliéster por definir y arte punzonado estándar a elección por definir. </t>
  </si>
  <si>
    <t xml:space="preserve"> Suministro e instalación de enchape de pared en cerámica navia gris claro caras diferenciadas 30X60 Ref. 609799511 h=2.70 m o similar</t>
  </si>
  <si>
    <t xml:space="preserve"> Suministro e instalación de enchape de pared en cerámica amadeo beige 30X60 Ref. 604862031 h=3.00 m o similar</t>
  </si>
  <si>
    <t xml:space="preserve"> Suministro e instalación de enchape de pared en cerámica adria blanco 30X60 Ref. 609809001 h=3.00 m o similar</t>
  </si>
  <si>
    <t>Suministro e instalación de cielo raso en Drywall RH (incluye acabado)</t>
  </si>
  <si>
    <t>Suministro e instalación de muros a una cara en Drywall RH sobre muros en mampostería. Incluye: placa yeso GYPLAC 1/2" RH, estructura de perfilería base 9, calibre 26, distanciadas cada 61 cm. Altura hasta 4 m, incluye masilla supermastico,lineales, fajas y pintura vinilo tipo I (a 3 manos, acabado final).</t>
  </si>
  <si>
    <t>Suministro e instalación de cortinero en drywall (incluye acabado)</t>
  </si>
  <si>
    <t>Suministro e instalación de piso en madera y colocación de las defensas en madera y neopreno, en embarcadero</t>
  </si>
  <si>
    <t>Suministro e instalación de Geodren para aislamiento térmico en cubierta</t>
  </si>
  <si>
    <t>Suministro e instalación de hidrófugo de protección para fachada (incluye muros, y elementos estructurales)</t>
  </si>
  <si>
    <t>Suministro e instalación de muros a dos caras en Drywall RH sobre muros en mampostería. Incluye: placa yeso GYPLAC 1/2" RH, estructura de perfilería base 9, calibre 26, distanciadas cada 61 cm. Altura hasta 4 m, incluye masilla supermastico,lineales, fajas y pintura vinilo tipo I (a 3 manos, acabado final).</t>
  </si>
  <si>
    <t>Suministro e instalación de piso cantera duropiso gris caras diferenciadas formato (51*51) cm Ref: 515184501 Corona o similar  en zona de terraza</t>
  </si>
  <si>
    <t>Suministro e instalación de Frescasa Eco Foil 3-1/2Pg  15.24x1.22M  18m2</t>
  </si>
  <si>
    <t>6 BAÑO Y COCINA</t>
  </si>
  <si>
    <t xml:space="preserve">Suministro e instalacion de sanitario ref: power one blanco linea institucional de corona </t>
  </si>
  <si>
    <t xml:space="preserve">Suministro e instalacion de lavamanos acuacer de colgar blanco con griferia de push mesa  inst.  corona </t>
  </si>
  <si>
    <t xml:space="preserve">Suministro e instalacion de ducha con griferia sencilla grival </t>
  </si>
  <si>
    <t>Suministro e instalación de mesón lavamanos doble poceta en acero inox.  De 1,8 ml, según diseño y especificaciones</t>
  </si>
  <si>
    <t>Suministro e instalación de mesón lavamanos triple poceta en acero inox.  De 1,95 ml, según diseño y especificaciones</t>
  </si>
  <si>
    <t>Suministro e instalación de mesón lavamanos cuadruple poceta en acero inox.  De 3,6 ml, según diseño y especificaciones</t>
  </si>
  <si>
    <t>Suministro e instalación de lockers con altura de 2,4m</t>
  </si>
  <si>
    <t>Suministro e instalación de llaves de grifo, según diseño y especificaciones</t>
  </si>
  <si>
    <t>Suministro e instalación de orinal, según diseño y especificaciones</t>
  </si>
  <si>
    <t>Suministro e instalaión de mezclador de ducha, según diseño y especificaciones</t>
  </si>
  <si>
    <t>Suministro  e instalación de lavatrapero, según diseño y especificaciones</t>
  </si>
  <si>
    <t>Suministro  e instalación de lavaplatos en acero inoxidable, según diseño y especificaciones</t>
  </si>
  <si>
    <t>Suministro e instalación para equipo de cocina, lavaplato tipo campana, mesón de lavaplato, mueble de espensa, mesón estufa y mesón de trabajo (se paga según reembolso)</t>
  </si>
  <si>
    <t>7 VENTANAS Y PUERTAS</t>
  </si>
  <si>
    <t>Suministro e instalación de acero satinado para divisiones en baños</t>
  </si>
  <si>
    <t xml:space="preserve">Suministro e Instalación de Divisiones en vidrio  en baños </t>
  </si>
  <si>
    <t>Suministro e Instalación de Puertas de acceso al Hangár</t>
  </si>
  <si>
    <t>Suministro e Instalación de Barandas en vidrio en zona de escaleras</t>
  </si>
  <si>
    <t>Suministro e Instalación de Puerta batiente sencilla aluminio anodizado Color: RAL 6033 Turquesa Menta. Ref. Marco 3x1 con aleta, Hoja en perfil tubular 3 x 1 1/2" con adaptador, pisavidrios y machimbre de aluminio (Ancho: 0,7m; Alto hoja: 2,2m; Cuerpo fijo:0,5m; Alto vano:2,7m)</t>
  </si>
  <si>
    <t>Suministro e Instalación de Puerta batiente sencilla aluminio anodizado Color: RAL 6033 Turquesa Menta. Ref. Marco 3x1 con aleta, Hoja en perfil tubular 3 x 1 1/2" con adaptador, pisavidrios y machimbre de aluminio (Ancho: 0,8m; Alto hoja: 2,2m; Cuerpo fijo:0,5m; Alto vano:2,7m)</t>
  </si>
  <si>
    <t>Suministro e Instalación de Puerta batiente sencilla aluminio anodizado Color: RAL 6033 Turquesa Menta. Ref. Marco 3x1 con aleta, Hoja en perfil tubular 3 x 1 1/2" con adaptador, pisavidrios y machimbre de aluminio (Ancho: 0,9m; Alto hoja: 2,2m; Cuerpo fijo:0,5m; Alto vano:2,7m)</t>
  </si>
  <si>
    <t>Suministro e Instalación de Puerta batiente sencilla aluminio anodizado Color: RAL 6033 Turquesa Menta. Ref. Marco 3x1 con aleta, Hoja en perfil tubular 3 x 1 1/2" con adaptador, pisavidrios y machimbre de aluminio (Ancho: 1m; Alto hoja: 2,2m; Cuerpo fijo:0,5m; Alto vano:2,7m)</t>
  </si>
  <si>
    <t>Suministro e Instalación de Puerta vaivén sencilla aluminio  anodizado Color: RAL 6033 Turquesa Menta, con mirilla redonda D=0.40 m y vidrio natural; Ref. Marco 3x1 sin aleta, Hoja en perfil tubular 3 x 1 1/2" con adaptador, pisavidrios y machimbre de aluminio (Ancho: 1m; Alto hoja: 2,2m; Cuerpo fijo:0,9m; Alto vano:3,1m)</t>
  </si>
  <si>
    <t>Suministro e Instalación de Puerta vaivén sencilla aluminio  anodizado Color: RAL 6033 Turquesa Menta, con mirilla redonda D=0.40 m y vidrio natural; Ref. Marco 3x1 sin aleta, Hoja en perfil tubular 3 x 1 1/2" con adaptador, pisavidrios y machimbre de aluminio (Ancho: 1,2m; Alto hoja: 2,2m; Cuerpo fijo:0,9m; Alto vano:3,1m)</t>
  </si>
  <si>
    <t>Suministro e Instalación de Puerta vaivén sencilla aluminio  anodizado Color: RAL 6033 Turquesa Menta, con mirilla redonda D=0.40 m y vidrio natural; Ref. Marco 3x1 sin aleta, Hoja en perfil tubular 3 x 1 1/2" con adaptador, pisavidrios y machimbre de aluminio (Ancho: 1,2m; Alto hoja: 2,2m; Cuerpo fijo:0,5m; Alto vano:2,7m)</t>
  </si>
  <si>
    <t>Suministro e Instalación de Puerta batiente sencilla aluminio anodizado Color: RAL 6033 Turquesa Menta. Ref. Marco 3x1 con aleta, Hoja en perfil tubular 3 x 1 1/2" con adaptador, pisavidrios y machimbre de aluminio. Con Cerradura antipánico (Ancho: 1,2m; Alto hoja: 2,2m; Cuerpo fijo:0,9m; Alto vano:3,1m)</t>
  </si>
  <si>
    <t>Suministro e Instalación de Puerta batiente sencilla aluminio anodizado Color: RAL 6033 Turquesa Menta. Ref. Marco 3x1 con aleta, Hoja en perfil tubular 3 x 1 1/2" con adaptador, pisavidrios y machimbre de aluminio (Ancho: 1m; Alto hoja: 2,2m; Cuerpo fijo:0,9m; Alto vano:3,1m)</t>
  </si>
  <si>
    <t>Suministro e Instalación de Puerta batiente sencilla aluminio anodizado Color: RAL 6033 Turquesa Menta. Ref. Marco 3x1 con aleta, Hoja en perfil tubular 3 x 1 1/2" con adaptador, pisavidrios y machimbre de aluminio (Ancho: 1,2m; Alto hoja: 1,2m; Cuerpo fijo:0m; Alto vano:1,2m)</t>
  </si>
  <si>
    <t>Suministro e Instalación de Puerta vidrio templado incoloro 10mm doble. Doble cerradura. Accesorios en acero inoxidable. Gato hidraúlico Speedy M60 (Ancho: 2,05m; Alto hoja: 3,1m; Cuerpo fijo:0m; Alto vano:3,1m)</t>
  </si>
  <si>
    <t>Suministro e Instalación de Puerta vidrio templado incoloro 10mm doble. Doble cerradura. Accesorios en acero inoxidable. Gato hidraúlico Speedy M60 (Ancho: 2,05m; Alto hoja: 2,7m; Cuerpo fijo:0m; Alto vano:2,7m)</t>
  </si>
  <si>
    <t>Suministro e Instalación de Puerta vidrio templado incoloro 10mm sencilla. Doble cerradura. Accesorios en acero inoxidable. Gato hidraúlico Speedy M60 (Ancho: 1m; Alto hoja: 2,2m; Cuerpo fijo:0m; Alto vano:2,2m)</t>
  </si>
  <si>
    <t>Suministro e Instalación de Puerta ventana corrediza 3 hojas. Alumio Ref. Línea Koncept Serie 100 Alumina. (Vidrio insulado templado color Azul ártico 4mm + PVB 0.03  Vidrio templado incoloro 4mm) + cámara de aire de 6mm + vidrio insultado templado incoloro 4mm (Ancho: 4,28m; Alto hoja: 3,1m; Cuerpo fijo:0m; Alto vano:3,1m)</t>
  </si>
  <si>
    <t>Suministro e Instalación de Fachada externa Alumio Ref. Línea Stick Serie 45. (Vidrio insulado templado color Azul ártico 4mm + PVB 0.03  Vidrio templado incoloro 4mm) + cámara de aire de 6mm + vidrio insultado templado incoloro 4mm (Ancho: 7,91m; Alto hoja: 6,7m; Cuerpo fijo:0m; Alto vano:13,9m)</t>
  </si>
  <si>
    <t>Suministro e Instalación de Fachada externa Alumio Ref. Línea Stick Serie 45.(Vidrio insulado templado color Azul ártico 4mm + PVB 0.03  Vidrio templado incoloro 4mm) + cámara de aire de 6mm + vidrio insultado templado incoloro 4mm (Ancho: 3,84m; Alto hoja: 7,2m; Cuerpo fijo:0m; Alto vano:13,9m)</t>
  </si>
  <si>
    <t>Suministro e Instalación de Ventana fija fachada con cuerpos batientes. Aluminio Ref. 3831.  (Vidrio insulado templado color Azul ártico 4mm + PVB 0.03  Vidrio templado incoloro 4mm) + cámara de aire de 6mm + vidrio insultado templado incoloro 4mm (Ancho: 1,3m; Alto hoja: 6,7m; Cuerpo fijo:0m; Alto vano:6,7m)</t>
  </si>
  <si>
    <t>Suministro e Instalación de Ventana fija fachada con cuerpos batientes. Aluminio Ref. 3831.  (Vidrio insulado templado color Azul ártico 4mm + PVB 0.03  Vidrio templado incoloro 4mm) + cámara de aire de 6mm + vidrio insultado templado incoloro 4mm (Ancho: 1,39m; Alto hoja: 6,7m; Cuerpo fijo:0m; Alto vano:6,7m)</t>
  </si>
  <si>
    <t>Suministro e Instalación de Ventana fija fachada con cuerpos batientes. Aluminio Ref. 3831.  (Vidrio insulado templado color Azul ártico 4mm + PVB 0.03  Vidrio templado incoloro 4mm) + cámara de aire de 6mm + vidrio insultado templado incoloro 4mm (Ancho: 1,41m; Alto hoja: 6,7m; Cuerpo fijo:0m; Alto vano:6,7m)</t>
  </si>
  <si>
    <t>Suministro e Instalación de Ventana fija fachada con cuerpos batientes. Aluminio Ref. 3831.  (Vidrio insulado templado color Azul ártico 4mm + PVB 0.03  Vidrio templado incoloro 4mm) + cámara de aire de 6mm + vidrio insultado templado incoloro 4mm (Ancho: 2,04m; Alto hoja: 6,7m; Cuerpo fijo:0m; Alto vano:6,7m)</t>
  </si>
  <si>
    <t>Suministro e Instalación de Ventana fija fachada con cuerpos batientes. Aluminio Ref. 7038.  (Vidrio insulado templado color Azul ártico 4mm + PVB 0.03  Vidrio templado incoloro 4mm) + cámara de aire de 6mm + vidrio insultado templado incoloro 4mm (Ancho: 6,53m; Alto hoja: 1,85m; Cuerpo fijo:0m; Alto vano:1,85m)</t>
  </si>
  <si>
    <t>Suministro e Instalación de Ventana fija fachada con cuerpos batientes. Aluminio Ref. 7038.  (Vidrio insulado templado color Azul ártico 4mm + PVB 0.03  Vidrio templado incoloro 4mm) + cámara de aire de 6mm + vidrio insultado templado incoloro 4mm (Ancho: 3,85m; Alto hoja: 1,85m; Cuerpo fijo:0m; Alto vano:1,85m)</t>
  </si>
  <si>
    <t>Suministro e Instalación de Ventana fija fachada con cuerpos batientes. Aluminio Ref. 7038.  (Vidrio insulado templado color Azul ártico 4mm + PVB 0.03  Vidrio templado incoloro 4mm) + cámara de aire de 6mm + vidrio insultado templado incoloro 4mm (Ancho: 2,48m; Alto hoja: 1,85m; Cuerpo fijo:0m; Alto vano:1,85m)</t>
  </si>
  <si>
    <t>Suministro e Instalación de Ventana fija fachada con cuerpos batientes. Aluminio Ref. 3831.  (Vidrio insulado templado color Azul ártico 4mm + PVB 0.03  Vidrio templado incoloro 4mm) + cámara de aire de 6mm + vidrio insultado templado incoloro 4mm (Ancho: 7,8m; Alto hoja: 1m; Cuerpo fijo:0m; Alto vano:1m)</t>
  </si>
  <si>
    <t>Suministro e Instalación de Ventana fija fachada con cuerpos batientes. Aluminio Ref. 3831.  (Vidrio insulado templado color Azul ártico 4mm + PVB 0.03  Vidrio templado incoloro 4mm) + cámara de aire de 6mm + vidrio insultado templado incoloro 4mm (Ancho: 4,2m; Alto hoja: 1m; Cuerpo fijo:0m; Alto vano:1m)</t>
  </si>
  <si>
    <t>Suministro e Instalación de Ventana fija fachada con cuerpos batientes. Aluminio Ref. 3831.  (Vidrio insulado templado color Azul ártico 4mm + PVB 0.03  Vidrio templado incoloro 4mm) + cámara de aire de 6mm + vidrio insultado templado incoloro 4mm (Ancho: 5,7m; Alto hoja: 5,7m; Cuerpo fijo:1m; Alto vano:1m)</t>
  </si>
  <si>
    <t>Suministro e Instalación de Ventana fija fachada con cuerpos batientes. Aluminio Ref. 3831.  (Vidrio insulado templado color Azul ártico 4mm + PVB 0.03  Vidrio templado incoloro 4mm) + cámara de aire de 6mm + vidrio insultado templado incoloro 4mm (Ancho: 2,9m; Alto hoja: 1m; Cuerpo fijo:0m; Alto vano:1m)</t>
  </si>
  <si>
    <t>Suministro e Instalación de Ventana fija fachada con cuerpos batientes. Aluminio Ref. 3831.  (Vidrio insulado templado color Azul ártico 4mm + PVB 0.03  Vidrio templado incoloro 4mm) + cámara de aire de 6mm + vidrio insultado templado incoloro 4mm (Ancho: 4,45m; Alto hoja: 1m; Cuerpo fijo:0m; Alto vano:1m)</t>
  </si>
  <si>
    <t>Suministro e Instalación de Ventana fija fachada con cuerpos batientes. Aluminio Ref. 3831.  (Vidrio insulado templado color Azul ártico 4mm + PVB 0.03  Vidrio templado incoloro 4mm) + cámara de aire de 6mm + vidrio insultado templado incoloro 4mm (Ancho: 1,43m; Alto hoja: 3,1m; Cuerpo fijo:0m; Alto vano:1m)</t>
  </si>
  <si>
    <t>Suministro e Instalación de Ventana corrediza con tres hojas cuerpo fijo inferior. Aluminio Ref. 7038 sistema corredizo. Cuerpo fijo en perfil Jumbo con adaptador y pisavidrios.  (Vidrio insulado templado color Azul ártico 4mm + PVB 0.03  Vidrio templado incoloro 4mm) + cámara de aire de 6mm + vidrio insultado templado incoloro 4mm (Ancho: 3,5m; Alto hoja: 2,7m; Cuerpo fijo:0m; Alto vano:1m)</t>
  </si>
  <si>
    <t>8 REDES HIDRAULICAS</t>
  </si>
  <si>
    <t>Redes Suministro de Agua</t>
  </si>
  <si>
    <t>Puntos hidráulicos</t>
  </si>
  <si>
    <t>pto</t>
  </si>
  <si>
    <t>Punto medidor</t>
  </si>
  <si>
    <t>Tubería PVC presión RDE 9 - 21 De ø 1/2"</t>
  </si>
  <si>
    <t>Tubería PVC presión RDE 9 - 21 De ø 3/4"</t>
  </si>
  <si>
    <t>Tubería PVC presión RDE 9 - 21  De ø 1"</t>
  </si>
  <si>
    <t>Tubería PVC presión RDE 9 - 21  De ø 1 1/2"</t>
  </si>
  <si>
    <t>Tubería PVC presión RDE 9 - 21  De ø 2"</t>
  </si>
  <si>
    <t>Tubería PVC presión RDE 9 - 21  De ø 2-1/2"</t>
  </si>
  <si>
    <t>Tubería PVC presión RDE 9 - 21  De ø 3"</t>
  </si>
  <si>
    <t>Válvulas de compuerta De ø 1/2"</t>
  </si>
  <si>
    <t>Válvulas de compuerta De ø 3/4"</t>
  </si>
  <si>
    <t>Válvulas de compuerta De ø 1"</t>
  </si>
  <si>
    <t>Válvulas de compuerta De ø 2"</t>
  </si>
  <si>
    <t>Succion Equipo Velocidad Variable y Presion Constante</t>
  </si>
  <si>
    <t>Tuberia Presion</t>
  </si>
  <si>
    <t>Tub PVC De ø4"</t>
  </si>
  <si>
    <t>Valvulas de Pie</t>
  </si>
  <si>
    <t>Val Cheque   De ø4"</t>
  </si>
  <si>
    <t>Valvulas de Control</t>
  </si>
  <si>
    <t>Val compuerta   De ø4"</t>
  </si>
  <si>
    <t>Equipo de Impulsion y Distribucion</t>
  </si>
  <si>
    <t>Tuberia PVC P</t>
  </si>
  <si>
    <t>Tub PVC P De ø1"</t>
  </si>
  <si>
    <t>Tub PVC P De ø2"</t>
  </si>
  <si>
    <t>Tub PVC P De ø4"</t>
  </si>
  <si>
    <t>Valvulas de Compuerta Cebamiento</t>
  </si>
  <si>
    <t>Valv. Comp De ø3/4"</t>
  </si>
  <si>
    <t>Val Compuerta De ø4"</t>
  </si>
  <si>
    <t>Valvulas de Cheque</t>
  </si>
  <si>
    <t>Valv. Cheque de ø4"</t>
  </si>
  <si>
    <t>Suministro y conexión hidráulica Equipo de Bombeo. Sistema Velocidad Variable Presion Constante Punto de Operacion : Q= 10,4 LPS, H= 40  PSI.. Consistente en 2 bombas En paralelo cada una con el 60% del Caudal, incluye tableros y demás accesorios para el correcto funcionamiento. No incluye cableado.</t>
  </si>
  <si>
    <t>Redes Aguas Negras</t>
  </si>
  <si>
    <t>Puntos desagües ø 2" en Muro</t>
  </si>
  <si>
    <t>Puntos desagües ø 2" en Piso</t>
  </si>
  <si>
    <t>Puntos desagües ø 3" en Piso</t>
  </si>
  <si>
    <t>Puntos desagües ø 4"</t>
  </si>
  <si>
    <t>Puntos ventilación</t>
  </si>
  <si>
    <t>Puntos de conexión a bajantes ø 4"</t>
  </si>
  <si>
    <t>Puntos de conexión a bajantes ø 6"</t>
  </si>
  <si>
    <t>Pasantes en placa (saca núcleos)</t>
  </si>
  <si>
    <t>Tubería Colectores Enterrados De ø 2" PVC-Sanitaria</t>
  </si>
  <si>
    <t>Tubería Colectores Enterrados De ø 4" PVC-Sanitaria</t>
  </si>
  <si>
    <t>Tubería Colectores Enterrados De ø 6" PVC-Alc. TDP</t>
  </si>
  <si>
    <t>Tubería Colectores Enterrados De ø 8" PVC-Alc. TDP</t>
  </si>
  <si>
    <t>Tubería Colectores De ø 2" PVC-Sanitaria Descolg.</t>
  </si>
  <si>
    <t>Tubería Colectores De ø 3" PVC-Sanitaria Descolg.</t>
  </si>
  <si>
    <t>Tubería Colectores De ø 4" PVC-Sanitaria Descolg.</t>
  </si>
  <si>
    <t>Tubería Colectores De ø 6" PVC-Sanitaria Descolg.</t>
  </si>
  <si>
    <t>Tubería Colectores De ø 2" PVC-Ventilación</t>
  </si>
  <si>
    <t>Tubería Colectores De ø 3" PVC-Ventilación</t>
  </si>
  <si>
    <t>Tubería Colectores De ø 4" PVC-Ventilación</t>
  </si>
  <si>
    <t>Tubería Columna de Ventilación De ø 4" PVC-Sanitaria</t>
  </si>
  <si>
    <t>Tubería Bajantes A.R. De ø 6" PVC-Sanitaria</t>
  </si>
  <si>
    <t>Cajas de Inspección De 0.60×0.60  mts.</t>
  </si>
  <si>
    <t>Cajas de Inspección De 0.80×0.80  mts.</t>
  </si>
  <si>
    <t>Excavación</t>
  </si>
  <si>
    <t>Relleno material seleccionado</t>
  </si>
  <si>
    <t>Relleno material sitio</t>
  </si>
  <si>
    <t>Retiro de sobrantes En Obra</t>
  </si>
  <si>
    <t>Redes Aguas Lluvias</t>
  </si>
  <si>
    <t>Puntos de aguas lluvias ø 4"</t>
  </si>
  <si>
    <t>Tubería Colectores Enterrados De ø 6" PVC-ALC</t>
  </si>
  <si>
    <t>Tubería Colectores  De ø 4" PVC-Sanitaria Descolgada</t>
  </si>
  <si>
    <t>Tubería Colectores  De ø 6" PVC-Sanitaria Descolgada</t>
  </si>
  <si>
    <t>Tubería Bajantes De ø 6" PVC-Sanitaria</t>
  </si>
  <si>
    <t>Registro A. Lluvias 0,8 x 0,8 Vaciado</t>
  </si>
  <si>
    <t>Registro A. Lluvias 1,0x 1,0 Vaciado</t>
  </si>
  <si>
    <t>Sistema Suminstro Agua Caliente</t>
  </si>
  <si>
    <t>Puntos AC CPVC</t>
  </si>
  <si>
    <t>Tuberia CPVC RDE-11</t>
  </si>
  <si>
    <t>Tub CPVC De ø1/2"</t>
  </si>
  <si>
    <t>Tub CPVC De ø3/4"</t>
  </si>
  <si>
    <t>Tub CPVC De ø1"</t>
  </si>
  <si>
    <t>Tub CPVC De ø2"</t>
  </si>
  <si>
    <t>Valvulas de Compuerta</t>
  </si>
  <si>
    <t>Compuerta CPVC De ø1/2"</t>
  </si>
  <si>
    <t>Compuerta CPVC De ø3/4"</t>
  </si>
  <si>
    <t>Compuerta CPVC De ø1"</t>
  </si>
  <si>
    <t>Equipo de Recirculacion Agua Caliente</t>
  </si>
  <si>
    <t>9 INSTALACIONES ELECTRICAS Y DE COMUNICACIONES</t>
  </si>
  <si>
    <t>Salida luces en tuberia PVC SCH40 de 1/2" con 2 cables # 12 + 1 cable # 14 Cu LSZH (No incluye placas)</t>
  </si>
  <si>
    <t>Salida Interruptor Sencillo en tuberia PVC SCH40 de 1/2" con 2 cables # 12 + 1 cable # 14 Cu LSZH (No incluye placas)</t>
  </si>
  <si>
    <t>Salida Interruptor Sencillo en tuberia EMT de 1/2" con 2 cables # 12 + 1 cable # 14 Cu LSZH (No incluye placas)</t>
  </si>
  <si>
    <t>Salida Interruptor Sencillo Conm en tuberia PVC SCH40 de 1/2" con 3 cables # 12 + 1 cable # 14 Cu LSZH (No incluye placas)</t>
  </si>
  <si>
    <t>Salida Interruptor Doble en tuberia PVC SCH40 de 1/2" con 3 cables # 12 + 1 cable # 14 Cu LSZH (No incluye placas)</t>
  </si>
  <si>
    <t>Salida Interruptor Doble en tuberia EMT de 1/2" con 3 cables # 12 + 1 cable # 14 Cu LSZH (No incluye placas)</t>
  </si>
  <si>
    <t>Salida de Tomacorrientes en tuberia PVC SCH40 de 1/2" con 2 cables # 12 + 1 cable # 14 Cu LSZH (No incluye placas)</t>
  </si>
  <si>
    <t>Salida de Tomacorrientes Regulados en tuberia PVC SCH40 de 1/2" con 2 cables # 12 + 1 cable # 14 Cu LSZH (No incluye placas)</t>
  </si>
  <si>
    <t xml:space="preserve">Salida Sonido con Cable Blindado  2 x 16 AWG en tuberia PVC SCH40 de 1/2" </t>
  </si>
  <si>
    <t>Salida TV en Tuberia PVC de 3/4 ( Entubado)</t>
  </si>
  <si>
    <t>Tablero M.B. trifásico de 42 ctos con puerta</t>
  </si>
  <si>
    <t>Tablero M.B. trifásico de 36 ctos con puerta</t>
  </si>
  <si>
    <t xml:space="preserve">Tablero M.B. trifásico de 18 ctos con puerta </t>
  </si>
  <si>
    <t>Suministro e instalación de Breaker Enchufables 1x20 Amperios</t>
  </si>
  <si>
    <t>Suministro e instalación de Breaker Enchufables 2x20 Amperios</t>
  </si>
  <si>
    <t>Suministro e instalación de Breaker Enchufables 2x30 Amperios</t>
  </si>
  <si>
    <t>Suministro e instalación cajas de paso de 15x15x10 cms.</t>
  </si>
  <si>
    <t>Suministro e instalación cajas de paso de 20x20x15 cms.</t>
  </si>
  <si>
    <t>Luminarias y Plaqueteria</t>
  </si>
  <si>
    <t>Suministro e instalación interruptor sencillo  Blanco</t>
  </si>
  <si>
    <t>Suministro e instalación interruptor sencillo Conmutable  Blanco</t>
  </si>
  <si>
    <t>Suministro e instalación interruptor doble  Blanco</t>
  </si>
  <si>
    <t>Suministro e instalación de Panel led de 18W, 6500k. de Incrustar</t>
  </si>
  <si>
    <t>Suministro e instalación de Panel led de 12W, 6500k. de Incrustar</t>
  </si>
  <si>
    <t xml:space="preserve">Suministro e instalación de Luminaria panel led cuadrada 60 x 60 cm  40w  6500k. </t>
  </si>
  <si>
    <t>Suministro e instalación de marco 60x60 para luminaria</t>
  </si>
  <si>
    <t>Suministro e instalación luminaria LED emergencia R2 3W 2X100LM 180MIN</t>
  </si>
  <si>
    <t xml:space="preserve">Suministro e instalación tomacorriente doble P.T  Blanco </t>
  </si>
  <si>
    <t xml:space="preserve">Suministro e instalación tomacorriente doble ground fault proteccion </t>
  </si>
  <si>
    <t>Comunicaciones y CCTV</t>
  </si>
  <si>
    <t>Salida de Voz y Datos en cable UTP  Cat 6A en tuberia PVC de 3/4"</t>
  </si>
  <si>
    <t>Salida de Datos en cable UTP  Cat 6A en tuberia PVC de 3/4"</t>
  </si>
  <si>
    <t>Suministro e instalación de patch cord 3 pies. Cat 6A</t>
  </si>
  <si>
    <t>Suministro e instalación de patch cord 7 pies. Cat 6A</t>
  </si>
  <si>
    <t>Suministrto e instalación de patch panel de 24 puertos Cat 6A SIEMON</t>
  </si>
  <si>
    <t>Suministro e instalación de organizador de cables horizontal</t>
  </si>
  <si>
    <t>Suministro e instalación de multitoma horizontal gabinete</t>
  </si>
  <si>
    <t>Conexión a Tierra de equipos de Comunicaciones</t>
  </si>
  <si>
    <t xml:space="preserve">Suministro e Instalación de Switch de 24 Puertos  </t>
  </si>
  <si>
    <t>Suministro e Instalación de Gabinete (Rack) de piso de 120Cm, 24 RU</t>
  </si>
  <si>
    <t xml:space="preserve">Access Point </t>
  </si>
  <si>
    <t>Suministro e instalación Speaker de incrustar en Techo</t>
  </si>
  <si>
    <t>Suministro e instalación amplificador para sonido</t>
  </si>
  <si>
    <t>Bandeja Portacables Cablofil de 40 Cms (Incluye accesorios  y Soporteria)</t>
  </si>
  <si>
    <t>Acometidas</t>
  </si>
  <si>
    <t>Acometidas del tablero de 42 circuitos en tuberia PVC SCH 40 2" con 3#4+ 1#4N + 1#8T Cable Cu LSZH</t>
  </si>
  <si>
    <t>Acometidas del tablero de 36 circuitos en tuberia PVC SCH 40 1 1/2" con 3#6+ 1#8T Cable Cu LSZH</t>
  </si>
  <si>
    <t>Acometidas del tablero de 18 circuitos en tuberia PVC SCH 40 1" con 3#6F+ 1#4N + 1#8T Cable Cu LSZH</t>
  </si>
  <si>
    <t>Acometida de Tomacorriente 220V trifasico para puerta motorizada en tuberia PVC SCH40 de 3/4" con 3 cables # 10 + 1 cable # 12 Cu LSZH</t>
  </si>
  <si>
    <t>Acometida de Tomacorriente 220V trifasico para cargador de Baterias de la carros de bomberos en tuberia PVC SCH40 de 3/4" con 3 cables # 10 + 1 cable # 12 Cu LSZH</t>
  </si>
  <si>
    <t xml:space="preserve">Acometidas AA en tuberia PVC SCH40 de 3/4" con cables 3#10 + 1#12 AWG Cu LSZH </t>
  </si>
  <si>
    <t xml:space="preserve">Acometidas AA en tuberia IMC de 3/4" con cables 3#10 + 1#12 AWG Cu LSZH </t>
  </si>
  <si>
    <t xml:space="preserve">Acometidas AA en tuberia PVC SCH40 de 3/4" con cables 4#12 AWG Cu LSZH </t>
  </si>
  <si>
    <t xml:space="preserve">Acometidas AA en tuberia PVC SCH40 de 3/4" con cables 3#12 AWG Cu LSZH </t>
  </si>
  <si>
    <t>Suministro e instalación conector recto para coraza metalica flexible  de 3/4"  (para llegadas a UC's de AA)</t>
  </si>
  <si>
    <t>Subestacion Electricas y Redes</t>
  </si>
  <si>
    <t>suministro e instalacion terminaciones premoldeadas tipo interior</t>
  </si>
  <si>
    <t>jgo</t>
  </si>
  <si>
    <t>suministro e instalacion terminaciones premoldeadas tipo exterior</t>
  </si>
  <si>
    <t>Seccionador tripolar para operación bajo carga, 17.5 kv, 630 amp,  con 3 fusibles de 30 amperios,(incluye base metalica para celda seccionador).</t>
  </si>
  <si>
    <t>Celda general de baja tension de 800amperios,220 voltios, breaker totalizador de 3x320-800amps, transferencia automatica de 700 amperios, incluye analizador de redes  y  DPS tipo C de 280Ka, , todo lo anterior  de acuerdo a diagrama unifilar.</t>
  </si>
  <si>
    <t>Celda TRAFO  300 kva-13.200/220 voltiuos</t>
  </si>
  <si>
    <t>Suministro e instalacion transformador trifasico tipo F, de 300 kva, conexión DY5, tipo seco embebido en resina, 13.200/220.127 Voltios</t>
  </si>
  <si>
    <t>Suministro e instalacion pararrayos elastomerico 15kv en bornes de media tension transformador (DPS`s)</t>
  </si>
  <si>
    <t>Protecciones en poste</t>
  </si>
  <si>
    <t>Malla a Tierra  (cuadrada de 5x5 mts, con 4 varillas copperweld 2.4 mts + cable cobre desnudo 4/0, y cableado interior formando 8 cuadriculas, según se muestra en plano DETALLES, todo unido con soldadura exotermica (de 150 gramos). (Incl: 4 varilla copperweld 5/8" x 2,4 mt, Cable desnudo #1/0, Cable desnudo #4/0, platinas de cobre 200x40x3mm y soldaduras cadweld)</t>
  </si>
  <si>
    <t>Acometida media tension desde  cajas primarias en poste  hasta seccionador  con 3#1/0 Al - XLPE - 15KV (solo cableado).</t>
  </si>
  <si>
    <t>Entubado cometida media tension  en PVC 3"</t>
  </si>
  <si>
    <t>Conduit IMC 3"</t>
  </si>
  <si>
    <t>Suministro e instalacion caja metalica para cambio de nivel acometida MT subterranea, de 60x60x50cms</t>
  </si>
  <si>
    <t>Sistema de medida compuesto por 3 trafos de corriente y 3 trafos de potencial (para medida totalizadora por media tension)</t>
  </si>
  <si>
    <t>Medidor electronico para medida totalizadora</t>
  </si>
  <si>
    <t>Inspeccion retie</t>
  </si>
  <si>
    <t>Inspeccion retilap</t>
  </si>
  <si>
    <t>Obras Previas</t>
  </si>
  <si>
    <t>Desmontaje de tableros, salidas de luces, tomacorrientes y de comunicaciones en la zona de construcción</t>
  </si>
  <si>
    <t>Instalación de tablero eléctrico y tomacorrientes provisionales en obra (Cara de Vaca)</t>
  </si>
  <si>
    <t>10 INSTALACIONES DE GAS</t>
  </si>
  <si>
    <t xml:space="preserve">Puntos de gas </t>
  </si>
  <si>
    <t>Puntos medidor</t>
  </si>
  <si>
    <t xml:space="preserve">Tubería redes alimentación  De ø 1/2" cobre tipo "L" </t>
  </si>
  <si>
    <t xml:space="preserve">Tubería redes alimentación  De ø 3/4" cobre tipo "L" </t>
  </si>
  <si>
    <t xml:space="preserve">Tubería redes alimentación  De ø 1" cobre tipo "L" </t>
  </si>
  <si>
    <t>Válvulas de cierre rápido De ø 1/2"</t>
  </si>
  <si>
    <t>Válvulas de cierre rápido De ø 3/4"</t>
  </si>
  <si>
    <t>Tuberia de Cobre Tipo L</t>
  </si>
  <si>
    <t>Valcula de Control de Gas</t>
  </si>
  <si>
    <t>11 INSTALACIONES DE RED CONTRAINCENDIO</t>
  </si>
  <si>
    <t>Punto de Siamesa Ø4"</t>
  </si>
  <si>
    <t>Punto rociador K=5.6</t>
  </si>
  <si>
    <t>Punto de Gabinete CI</t>
  </si>
  <si>
    <t>Punto conexión ø 1 1/2" AC</t>
  </si>
  <si>
    <t>Punto conexión ø 2" AC</t>
  </si>
  <si>
    <t>Punto conexión ø 3" AC</t>
  </si>
  <si>
    <t>Punto conexión ø 4" AC</t>
  </si>
  <si>
    <t>Punto conexión ø 6" AC</t>
  </si>
  <si>
    <t>Punto conexión ø 1 1/2" tee mecánica</t>
  </si>
  <si>
    <t>Punto conexión ø 2" tee mecánica</t>
  </si>
  <si>
    <t>Punto conexión ø 3" tee mecánica</t>
  </si>
  <si>
    <t>Punto conexión ø 4" tee mecánica</t>
  </si>
  <si>
    <t>Estación de control</t>
  </si>
  <si>
    <t>Tubería acero al carbón  De ø 1/2"</t>
  </si>
  <si>
    <t>Tubería acero al carbón  De ø 3/4"</t>
  </si>
  <si>
    <t>Tubería acero al carbón  De ø 1"</t>
  </si>
  <si>
    <t>Tubería acero al carbón  De ø 1 1/2"</t>
  </si>
  <si>
    <t>Tubería acero al carbón  De ø 2"</t>
  </si>
  <si>
    <t>Tubería acero al carbón  De ø 3"</t>
  </si>
  <si>
    <t>Tubería acero al carbón  De ø 4"</t>
  </si>
  <si>
    <t>Tubería acero al carbón  De ø 6"</t>
  </si>
  <si>
    <t>Rociador ø 1/2" K=5.6</t>
  </si>
  <si>
    <t>Gabinete Contra Incendio Tipo 3</t>
  </si>
  <si>
    <t>Válvula de vástago ascendente De ø 4"</t>
  </si>
  <si>
    <t>Soportes Tuberia Ø1-3"</t>
  </si>
  <si>
    <t>Soportes Tuberia Ø4"</t>
  </si>
  <si>
    <t>Soportes Tuberia Ø6"</t>
  </si>
  <si>
    <t>Soportes anticismico  de 2 Vias Ø4"</t>
  </si>
  <si>
    <t>Soportes Anticismico 2 Vias Ø6"</t>
  </si>
  <si>
    <t>Tub CORZAN ø6"</t>
  </si>
  <si>
    <t>Tub CORZAN ø 3"</t>
  </si>
  <si>
    <t>Val Pie   De ø6"</t>
  </si>
  <si>
    <t>Val Pie   De ø 2"</t>
  </si>
  <si>
    <t>Val Mariposa  De ø6"</t>
  </si>
  <si>
    <t>Val Mariosa  De ø 2"</t>
  </si>
  <si>
    <t>Tub AC SCH 10 De ø6"</t>
  </si>
  <si>
    <t>Tub AC SCH 10 De ø4" Conexion Siamesa</t>
  </si>
  <si>
    <t>Tub AC SCH 10 De ø1"</t>
  </si>
  <si>
    <t>Val Compuerta Vastago Ascendente De ø6"</t>
  </si>
  <si>
    <t>Valv. Cheque de ø6"</t>
  </si>
  <si>
    <t>Valv. Cheque de ø2"</t>
  </si>
  <si>
    <t>Siamesa en Y de 2-1/2"</t>
  </si>
  <si>
    <t>Suministro y conexión hidráulica Equipo de Bombeo. Sistema Contra Incendio Listado UL/FM Bomba Lider : Q= 1000 GPM S, H= 1000  PSI., incluye tableros y demás accesorios para el correcto funcionamiento. No incluye cableado.</t>
  </si>
  <si>
    <t>Succion Equipo Contra Incendio</t>
  </si>
  <si>
    <t>Tuberia PVC Industrial</t>
  </si>
  <si>
    <t>Equipo de Impulsion Gabinetes y Rociadores</t>
  </si>
  <si>
    <t>Tuberia Acero al Carbon</t>
  </si>
  <si>
    <t>12 AIRES ACONDICIONADOS</t>
  </si>
  <si>
    <t>Suministro e instalación de aires acondicionados (incluye todo lo necesario para su correcta instalación y buen funcionamiento)</t>
  </si>
  <si>
    <t>13 ORDEN Y ASEO</t>
  </si>
  <si>
    <t>Orden y Aseo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</si>
</sst>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##0"/>
    <numFmt numFmtId="186" formatCode="0.000"/>
    <numFmt numFmtId="187" formatCode="0.0000"/>
    <numFmt numFmtId="188" formatCode="_-* #,##0\ _P_t_s_-;\-* #,##0\ _P_t_s_-;_-* &quot;-&quot;??\ _P_t_s_-;_-@_-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0.0%;\-0.0%;&quot;&quot;"/>
    <numFmt numFmtId="201" formatCode="0.0"/>
    <numFmt numFmtId="202" formatCode="_-[$$-240A]* #,##0_-;\-[$$-240A]* #,##0_-;_-[$$-240A]* &quot;-&quot;??_-;_-@_-"/>
  </numFmts>
  <fonts count="4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u/>
      <sz val="11"/>
      <name val="Arial"/>
      <family val="2"/>
    </font>
    <font>
      <b/>
      <sz val="12"/>
      <name val="Arial Narrow"/>
      <family val="2"/>
    </font>
    <font>
      <b/>
      <sz val="11"/>
      <name val="Arial Narrow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1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5" fontId="6" fillId="0" borderId="43">
      <alignment horizontal="right"/>
    </xf>
    <xf numFmtId="185" fontId="6" fillId="0" borderId="43">
      <alignment horizontal="right"/>
    </xf>
    <xf numFmtId="2" fontId="6" fillId="0" borderId="0"/>
    <xf numFmtId="2" fontId="6" fillId="0" borderId="0"/>
    <xf numFmtId="2" fontId="6" fillId="0" borderId="0"/>
    <xf numFmtId="186" fontId="6" fillId="0" borderId="0"/>
    <xf numFmtId="186" fontId="6" fillId="0" borderId="0"/>
    <xf numFmtId="186" fontId="6" fillId="0" borderId="0"/>
    <xf numFmtId="187" fontId="7" fillId="0" borderId="0"/>
    <xf numFmtId="187" fontId="7" fillId="0" borderId="0"/>
    <xf numFmtId="187" fontId="7" fillId="0" borderId="0"/>
    <xf numFmtId="185" fontId="6" fillId="0" borderId="43">
      <alignment horizontal="right"/>
    </xf>
    <xf numFmtId="188" fontId="4" fillId="0" borderId="0">
      <protection locked="0"/>
    </xf>
    <xf numFmtId="3" fontId="33" fillId="0" borderId="0" applyFont="0" applyFill="0" applyBorder="0" applyAlignment="0" applyProtection="0"/>
    <xf numFmtId="189" fontId="4" fillId="0" borderId="0">
      <protection locked="0"/>
    </xf>
    <xf numFmtId="190" fontId="33" fillId="0" borderId="0" applyFont="0" applyFill="0" applyBorder="0" applyAlignment="0" applyProtection="0"/>
    <xf numFmtId="191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2" fontId="34" fillId="0" borderId="0">
      <protection locked="0"/>
    </xf>
    <xf numFmtId="192" fontId="34" fillId="0" borderId="0">
      <protection locked="0"/>
    </xf>
    <xf numFmtId="192" fontId="34" fillId="0" borderId="0">
      <protection locked="0"/>
    </xf>
    <xf numFmtId="192" fontId="34" fillId="0" borderId="0">
      <protection locked="0"/>
    </xf>
    <xf numFmtId="192" fontId="34" fillId="0" borderId="0">
      <protection locked="0"/>
    </xf>
    <xf numFmtId="192" fontId="34" fillId="0" borderId="0">
      <protection locked="0"/>
    </xf>
    <xf numFmtId="192" fontId="34" fillId="0" borderId="0">
      <protection locked="0"/>
    </xf>
    <xf numFmtId="193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4" fontId="4" fillId="0" borderId="0">
      <protection locked="0"/>
    </xf>
    <xf numFmtId="194" fontId="4" fillId="0" borderId="0">
      <protection locked="0"/>
    </xf>
    <xf numFmtId="0" fontId="16" fillId="3" borderId="0" applyNumberFormat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6" fillId="0" borderId="0" applyFont="0" applyFill="0" applyBorder="0" applyAlignment="0">
      <alignment horizontal="center"/>
    </xf>
    <xf numFmtId="196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0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0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4" fontId="4" fillId="0" borderId="46">
      <protection locked="0"/>
    </xf>
  </cellStyleXfs>
  <cellXfs count="136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2" xfId="89" applyFont="1" applyBorder="1"/>
    <xf numFmtId="0" fontId="32" fillId="0" borderId="33" xfId="89" applyFont="1" applyBorder="1"/>
    <xf numFmtId="0" fontId="32" fillId="0" borderId="33" xfId="89" applyFont="1" applyBorder="1" applyAlignment="1">
      <alignment horizontal="center"/>
    </xf>
    <xf numFmtId="0" fontId="32" fillId="0" borderId="34" xfId="89" applyFont="1" applyBorder="1"/>
    <xf numFmtId="0" fontId="32" fillId="0" borderId="30" xfId="89" applyFont="1" applyBorder="1"/>
    <xf numFmtId="0" fontId="32" fillId="0" borderId="31" xfId="89" applyFont="1" applyBorder="1"/>
    <xf numFmtId="0" fontId="32" fillId="0" borderId="0" xfId="90" applyFont="1"/>
    <xf numFmtId="0" fontId="32" fillId="0" borderId="30" xfId="90" applyFont="1" applyBorder="1"/>
    <xf numFmtId="0" fontId="32" fillId="0" borderId="31" xfId="90" applyFont="1" applyBorder="1"/>
    <xf numFmtId="180" fontId="32" fillId="0" borderId="31" xfId="90" applyNumberFormat="1" applyFont="1" applyBorder="1"/>
    <xf numFmtId="182" fontId="32" fillId="0" borderId="31" xfId="90" applyNumberFormat="1" applyFont="1" applyBorder="1"/>
    <xf numFmtId="0" fontId="32" fillId="0" borderId="28" xfId="90" applyFont="1" applyBorder="1"/>
    <xf numFmtId="0" fontId="32" fillId="0" borderId="29" xfId="89" applyFont="1" applyBorder="1"/>
    <xf numFmtId="0" fontId="32" fillId="0" borderId="29" xfId="89" applyFont="1" applyBorder="1" applyAlignment="1">
      <alignment horizontal="center"/>
    </xf>
    <xf numFmtId="183" fontId="32" fillId="0" borderId="29" xfId="34" applyNumberFormat="1" applyFont="1" applyBorder="1"/>
    <xf numFmtId="0" fontId="32" fillId="0" borderId="35" xfId="89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31" xfId="89" applyFont="1" applyFill="1" applyBorder="1"/>
    <xf numFmtId="0" fontId="42" fillId="0" borderId="16" xfId="126" applyFont="1" applyBorder="1" applyAlignment="1">
      <alignment horizontal="center" vertical="center" wrapText="1"/>
    </xf>
    <xf numFmtId="0" fontId="42" fillId="24" borderId="37" xfId="73" applyFont="1" applyFill="1" applyBorder="1" applyAlignment="1">
      <alignment vertical="center"/>
    </xf>
    <xf numFmtId="0" fontId="42" fillId="24" borderId="39" xfId="73" applyFont="1" applyFill="1" applyBorder="1" applyAlignment="1">
      <alignment vertical="center"/>
    </xf>
    <xf numFmtId="0" fontId="42" fillId="24" borderId="40" xfId="73" applyFont="1" applyFill="1" applyBorder="1" applyAlignment="1">
      <alignment vertical="center"/>
    </xf>
    <xf numFmtId="0" fontId="41" fillId="0" borderId="44" xfId="73" applyFont="1" applyBorder="1" applyAlignment="1">
      <alignment horizontal="center" vertical="center"/>
    </xf>
    <xf numFmtId="0" fontId="41" fillId="0" borderId="15" xfId="74" applyFont="1" applyBorder="1" applyAlignment="1">
      <alignment horizontal="center" vertical="center"/>
    </xf>
    <xf numFmtId="0" fontId="41" fillId="0" borderId="15" xfId="74" applyFont="1" applyBorder="1" applyAlignment="1">
      <alignment horizontal="left" vertical="center" wrapText="1"/>
    </xf>
    <xf numFmtId="4" fontId="41" fillId="0" borderId="15" xfId="39" applyNumberFormat="1" applyFont="1" applyBorder="1" applyAlignment="1">
      <alignment vertical="center" wrapText="1"/>
    </xf>
    <xf numFmtId="166" fontId="41" fillId="0" borderId="15" xfId="62" applyNumberFormat="1" applyFont="1" applyBorder="1" applyAlignment="1">
      <alignment horizontal="right" vertical="center" wrapText="1"/>
    </xf>
    <xf numFmtId="166" fontId="41" fillId="0" borderId="41" xfId="62" applyNumberFormat="1" applyFont="1" applyBorder="1" applyAlignment="1">
      <alignment horizontal="right" vertical="center" wrapText="1"/>
    </xf>
    <xf numFmtId="0" fontId="41" fillId="0" borderId="11" xfId="73" applyFont="1" applyBorder="1" applyAlignment="1">
      <alignment horizontal="left" vertical="center"/>
    </xf>
    <xf numFmtId="175" fontId="42" fillId="0" borderId="36" xfId="39" applyNumberFormat="1" applyFont="1" applyBorder="1" applyAlignment="1">
      <alignment horizontal="right" vertical="center"/>
    </xf>
    <xf numFmtId="0" fontId="41" fillId="0" borderId="12" xfId="89" applyFont="1" applyBorder="1"/>
    <xf numFmtId="0" fontId="41" fillId="0" borderId="12" xfId="89" applyFont="1" applyBorder="1" applyAlignment="1">
      <alignment horizontal="center"/>
    </xf>
    <xf numFmtId="49" fontId="42" fillId="0" borderId="0" xfId="131" applyNumberFormat="1" applyFont="1" applyAlignment="1">
      <alignment horizontal="right" vertical="center"/>
    </xf>
    <xf numFmtId="184" fontId="42" fillId="0" borderId="0" xfId="131" applyNumberFormat="1" applyFont="1" applyAlignment="1">
      <alignment vertical="center"/>
    </xf>
    <xf numFmtId="0" fontId="41" fillId="0" borderId="0" xfId="128" applyFont="1"/>
    <xf numFmtId="0" fontId="41" fillId="0" borderId="0" xfId="128" applyFont="1" applyAlignment="1">
      <alignment horizontal="center"/>
    </xf>
    <xf numFmtId="2" fontId="41" fillId="0" borderId="0" xfId="128" applyNumberFormat="1" applyFont="1"/>
    <xf numFmtId="179" fontId="41" fillId="0" borderId="0" xfId="129" applyNumberFormat="1" applyFont="1"/>
    <xf numFmtId="39" fontId="42" fillId="0" borderId="0" xfId="129" applyNumberFormat="1" applyFont="1" applyAlignment="1">
      <alignment vertical="center"/>
    </xf>
    <xf numFmtId="0" fontId="42" fillId="0" borderId="26" xfId="79" applyFont="1" applyBorder="1" applyAlignment="1">
      <alignment vertical="center"/>
    </xf>
    <xf numFmtId="184" fontId="42" fillId="26" borderId="41" xfId="60" applyNumberFormat="1" applyFont="1" applyFill="1" applyBorder="1" applyAlignment="1">
      <alignment horizontal="center" vertical="center"/>
    </xf>
    <xf numFmtId="184" fontId="42" fillId="26" borderId="15" xfId="60" applyNumberFormat="1" applyFont="1" applyFill="1" applyBorder="1" applyAlignment="1">
      <alignment horizontal="center" vertical="center"/>
    </xf>
    <xf numFmtId="9" fontId="41" fillId="27" borderId="23" xfId="95" applyFont="1" applyFill="1" applyBorder="1" applyAlignment="1">
      <alignment horizontal="center" vertical="center"/>
    </xf>
    <xf numFmtId="0" fontId="41" fillId="25" borderId="0" xfId="130" applyFont="1" applyFill="1" applyAlignment="1">
      <alignment horizontal="center" vertical="center" wrapText="1"/>
    </xf>
    <xf numFmtId="0" fontId="42" fillId="25" borderId="47" xfId="130" applyFont="1" applyFill="1" applyBorder="1" applyAlignment="1">
      <alignment horizontal="center" vertical="center" wrapText="1"/>
    </xf>
    <xf numFmtId="0" fontId="7" fillId="0" borderId="53" xfId="0" applyFont="1" applyBorder="1" applyAlignment="1">
      <alignment horizontal="left" vertical="center"/>
    </xf>
    <xf numFmtId="0" fontId="6" fillId="0" borderId="53" xfId="0" applyFont="1" applyBorder="1" applyAlignment="1">
      <alignment horizontal="left" vertical="center"/>
    </xf>
    <xf numFmtId="0" fontId="41" fillId="0" borderId="12" xfId="0" applyFont="1" applyBorder="1" applyAlignment="1">
      <alignment vertical="center" wrapText="1"/>
    </xf>
    <xf numFmtId="0" fontId="41" fillId="0" borderId="19" xfId="0" applyFont="1" applyBorder="1" applyAlignment="1">
      <alignment vertical="center" wrapText="1"/>
    </xf>
    <xf numFmtId="0" fontId="41" fillId="0" borderId="11" xfId="0" applyFont="1" applyBorder="1" applyAlignment="1">
      <alignment vertical="center" wrapText="1"/>
    </xf>
    <xf numFmtId="0" fontId="32" fillId="25" borderId="54" xfId="89" applyFont="1" applyFill="1" applyBorder="1"/>
    <xf numFmtId="0" fontId="32" fillId="0" borderId="54" xfId="89" applyFont="1" applyBorder="1"/>
    <xf numFmtId="173" fontId="41" fillId="0" borderId="15" xfId="39" applyNumberFormat="1" applyFont="1" applyBorder="1" applyAlignment="1">
      <alignment vertical="center" wrapText="1"/>
    </xf>
    <xf numFmtId="201" fontId="41" fillId="0" borderId="44" xfId="73" applyNumberFormat="1" applyFont="1" applyBorder="1" applyAlignment="1">
      <alignment horizontal="center" vertical="center"/>
    </xf>
    <xf numFmtId="10" fontId="41" fillId="27" borderId="23" xfId="95" applyNumberFormat="1" applyFont="1" applyFill="1" applyBorder="1" applyAlignment="1">
      <alignment horizontal="center" vertical="center"/>
    </xf>
    <xf numFmtId="2" fontId="41" fillId="0" borderId="44" xfId="73" applyNumberFormat="1" applyFont="1" applyBorder="1" applyAlignment="1">
      <alignment horizontal="center" vertical="center"/>
    </xf>
    <xf numFmtId="4" fontId="41" fillId="0" borderId="15" xfId="39" applyNumberFormat="1" applyFont="1" applyFill="1" applyBorder="1" applyAlignment="1">
      <alignment vertical="center" wrapText="1"/>
    </xf>
    <xf numFmtId="166" fontId="41" fillId="0" borderId="15" xfId="62" applyNumberFormat="1" applyFont="1" applyFill="1" applyBorder="1" applyAlignment="1">
      <alignment horizontal="right" vertical="center" wrapText="1"/>
    </xf>
    <xf numFmtId="166" fontId="41" fillId="0" borderId="41" xfId="62" applyNumberFormat="1" applyFont="1" applyFill="1" applyBorder="1" applyAlignment="1">
      <alignment horizontal="right" vertical="center" wrapText="1"/>
    </xf>
    <xf numFmtId="0" fontId="42" fillId="0" borderId="39" xfId="73" applyFont="1" applyBorder="1" applyAlignment="1">
      <alignment vertical="center" wrapText="1"/>
    </xf>
    <xf numFmtId="0" fontId="42" fillId="0" borderId="40" xfId="73" applyFont="1" applyBorder="1" applyAlignment="1">
      <alignment vertical="center" wrapText="1"/>
    </xf>
    <xf numFmtId="0" fontId="42" fillId="0" borderId="37" xfId="73" applyFont="1" applyBorder="1" applyAlignment="1">
      <alignment vertical="center"/>
    </xf>
    <xf numFmtId="0" fontId="42" fillId="0" borderId="39" xfId="73" applyFont="1" applyBorder="1" applyAlignment="1">
      <alignment vertical="center"/>
    </xf>
    <xf numFmtId="0" fontId="42" fillId="0" borderId="40" xfId="73" applyFont="1" applyBorder="1" applyAlignment="1">
      <alignment vertical="center"/>
    </xf>
    <xf numFmtId="202" fontId="42" fillId="24" borderId="40" xfId="73" applyNumberFormat="1" applyFont="1" applyFill="1" applyBorder="1" applyAlignment="1">
      <alignment vertical="center"/>
    </xf>
    <xf numFmtId="0" fontId="45" fillId="0" borderId="0" xfId="89" applyFont="1"/>
    <xf numFmtId="0" fontId="46" fillId="0" borderId="0" xfId="89" applyFont="1"/>
    <xf numFmtId="0" fontId="32" fillId="0" borderId="32" xfId="89" applyFont="1" applyBorder="1" applyAlignment="1">
      <alignment horizontal="left"/>
    </xf>
    <xf numFmtId="0" fontId="32" fillId="0" borderId="33" xfId="89" applyFont="1" applyBorder="1" applyAlignment="1">
      <alignment horizontal="left"/>
    </xf>
    <xf numFmtId="0" fontId="32" fillId="0" borderId="30" xfId="89" applyFont="1" applyBorder="1" applyAlignment="1">
      <alignment horizontal="left"/>
    </xf>
    <xf numFmtId="0" fontId="32" fillId="0" borderId="0" xfId="89" applyFont="1" applyAlignment="1">
      <alignment horizontal="left"/>
    </xf>
    <xf numFmtId="0" fontId="32" fillId="0" borderId="33" xfId="89" applyFont="1" applyBorder="1" applyAlignment="1">
      <alignment horizontal="center"/>
    </xf>
    <xf numFmtId="0" fontId="32" fillId="0" borderId="34" xfId="89" applyFont="1" applyBorder="1" applyAlignment="1">
      <alignment horizontal="center"/>
    </xf>
    <xf numFmtId="0" fontId="32" fillId="0" borderId="0" xfId="89" applyFont="1" applyAlignment="1">
      <alignment horizontal="center"/>
    </xf>
    <xf numFmtId="0" fontId="32" fillId="0" borderId="31" xfId="89" applyFont="1" applyBorder="1" applyAlignment="1">
      <alignment horizontal="center"/>
    </xf>
    <xf numFmtId="0" fontId="41" fillId="26" borderId="25" xfId="130" applyFont="1" applyFill="1" applyBorder="1" applyAlignment="1">
      <alignment vertical="center" wrapText="1"/>
    </xf>
    <xf numFmtId="0" fontId="41" fillId="26" borderId="15" xfId="130" applyFont="1" applyFill="1" applyBorder="1" applyAlignment="1">
      <alignment vertical="center" wrapText="1"/>
    </xf>
    <xf numFmtId="0" fontId="42" fillId="24" borderId="11" xfId="73" applyFont="1" applyFill="1" applyBorder="1" applyAlignment="1">
      <alignment horizontal="center" vertical="center" wrapText="1"/>
    </xf>
    <xf numFmtId="0" fontId="42" fillId="24" borderId="12" xfId="73" applyFont="1" applyFill="1" applyBorder="1" applyAlignment="1">
      <alignment horizontal="center" vertical="center" wrapText="1"/>
    </xf>
    <xf numFmtId="0" fontId="42" fillId="24" borderId="13" xfId="73" applyFont="1" applyFill="1" applyBorder="1" applyAlignment="1">
      <alignment horizontal="center" vertical="center" wrapText="1"/>
    </xf>
    <xf numFmtId="0" fontId="42" fillId="24" borderId="37" xfId="73" applyFont="1" applyFill="1" applyBorder="1" applyAlignment="1">
      <alignment horizontal="right" vertical="center"/>
    </xf>
    <xf numFmtId="0" fontId="42" fillId="24" borderId="39" xfId="73" applyFont="1" applyFill="1" applyBorder="1" applyAlignment="1">
      <alignment horizontal="right" vertical="center"/>
    </xf>
    <xf numFmtId="0" fontId="42" fillId="24" borderId="45" xfId="73" applyFont="1" applyFill="1" applyBorder="1" applyAlignment="1">
      <alignment horizontal="right" vertical="center"/>
    </xf>
    <xf numFmtId="3" fontId="42" fillId="26" borderId="20" xfId="130" applyNumberFormat="1" applyFont="1" applyFill="1" applyBorder="1" applyAlignment="1">
      <alignment horizontal="center" vertical="center" wrapText="1"/>
    </xf>
    <xf numFmtId="3" fontId="42" fillId="26" borderId="15" xfId="130" applyNumberFormat="1" applyFont="1" applyFill="1" applyBorder="1" applyAlignment="1">
      <alignment horizontal="center" vertical="center"/>
    </xf>
    <xf numFmtId="0" fontId="41" fillId="0" borderId="14" xfId="79" applyFont="1" applyBorder="1" applyAlignment="1">
      <alignment horizontal="center" vertical="center"/>
    </xf>
    <xf numFmtId="0" fontId="41" fillId="0" borderId="21" xfId="79" applyFont="1" applyBorder="1" applyAlignment="1">
      <alignment horizontal="center" vertical="center"/>
    </xf>
    <xf numFmtId="0" fontId="42" fillId="0" borderId="12" xfId="130" applyFont="1" applyBorder="1" applyAlignment="1">
      <alignment horizontal="center"/>
    </xf>
    <xf numFmtId="0" fontId="42" fillId="25" borderId="22" xfId="73" applyFont="1" applyFill="1" applyBorder="1" applyAlignment="1">
      <alignment horizontal="center" vertical="center" wrapText="1"/>
    </xf>
    <xf numFmtId="0" fontId="42" fillId="25" borderId="16" xfId="73" applyFont="1" applyFill="1" applyBorder="1" applyAlignment="1">
      <alignment horizontal="center" vertical="center" wrapText="1"/>
    </xf>
    <xf numFmtId="0" fontId="42" fillId="0" borderId="0" xfId="130" applyFont="1" applyAlignment="1">
      <alignment horizontal="center" vertical="top"/>
    </xf>
    <xf numFmtId="4" fontId="42" fillId="25" borderId="22" xfId="73" applyNumberFormat="1" applyFont="1" applyFill="1" applyBorder="1" applyAlignment="1">
      <alignment horizontal="center" vertical="center" wrapText="1"/>
    </xf>
    <xf numFmtId="4" fontId="42" fillId="25" borderId="16" xfId="73" applyNumberFormat="1" applyFont="1" applyFill="1" applyBorder="1" applyAlignment="1">
      <alignment horizontal="center" vertical="center" wrapText="1"/>
    </xf>
    <xf numFmtId="4" fontId="42" fillId="25" borderId="27" xfId="73" applyNumberFormat="1" applyFont="1" applyFill="1" applyBorder="1" applyAlignment="1">
      <alignment horizontal="center" vertical="center" wrapText="1"/>
    </xf>
    <xf numFmtId="4" fontId="42" fillId="25" borderId="38" xfId="73" applyNumberFormat="1" applyFont="1" applyFill="1" applyBorder="1" applyAlignment="1">
      <alignment horizontal="center" vertical="center" wrapText="1"/>
    </xf>
    <xf numFmtId="0" fontId="42" fillId="0" borderId="37" xfId="128" applyFont="1" applyBorder="1" applyAlignment="1">
      <alignment horizontal="center" vertical="center"/>
    </xf>
    <xf numFmtId="0" fontId="42" fillId="0" borderId="39" xfId="128" applyFont="1" applyBorder="1" applyAlignment="1">
      <alignment horizontal="center" vertical="center"/>
    </xf>
    <xf numFmtId="0" fontId="42" fillId="0" borderId="45" xfId="128" applyFont="1" applyBorder="1" applyAlignment="1">
      <alignment horizontal="center" vertical="center"/>
    </xf>
    <xf numFmtId="0" fontId="41" fillId="27" borderId="44" xfId="89" applyFont="1" applyFill="1" applyBorder="1" applyAlignment="1">
      <alignment horizontal="left" vertical="center" wrapText="1"/>
    </xf>
    <xf numFmtId="0" fontId="41" fillId="27" borderId="20" xfId="89" applyFont="1" applyFill="1" applyBorder="1" applyAlignment="1">
      <alignment horizontal="left" vertical="center" wrapText="1"/>
    </xf>
    <xf numFmtId="0" fontId="41" fillId="27" borderId="41" xfId="89" applyFont="1" applyFill="1" applyBorder="1" applyAlignment="1">
      <alignment horizontal="left" vertical="center" wrapText="1"/>
    </xf>
    <xf numFmtId="0" fontId="41" fillId="27" borderId="25" xfId="89" applyFont="1" applyFill="1" applyBorder="1" applyAlignment="1">
      <alignment horizontal="left" vertical="center" wrapText="1"/>
    </xf>
    <xf numFmtId="0" fontId="41" fillId="27" borderId="15" xfId="89" applyFont="1" applyFill="1" applyBorder="1" applyAlignment="1">
      <alignment horizontal="left" vertical="center" wrapText="1"/>
    </xf>
    <xf numFmtId="0" fontId="41" fillId="27" borderId="23" xfId="89" applyFont="1" applyFill="1" applyBorder="1" applyAlignment="1">
      <alignment horizontal="left" vertical="center" wrapText="1"/>
    </xf>
    <xf numFmtId="0" fontId="41" fillId="26" borderId="17" xfId="89" applyFont="1" applyFill="1" applyBorder="1" applyAlignment="1">
      <alignment horizontal="center" vertical="center" wrapText="1"/>
    </xf>
    <xf numFmtId="0" fontId="41" fillId="26" borderId="18" xfId="89" applyFont="1" applyFill="1" applyBorder="1" applyAlignment="1">
      <alignment horizontal="center" vertical="center" wrapText="1"/>
    </xf>
    <xf numFmtId="0" fontId="41" fillId="26" borderId="49" xfId="89" applyFont="1" applyFill="1" applyBorder="1" applyAlignment="1">
      <alignment horizontal="center" vertical="center" wrapText="1"/>
    </xf>
    <xf numFmtId="0" fontId="41" fillId="25" borderId="16" xfId="130" applyFont="1" applyFill="1" applyBorder="1" applyAlignment="1">
      <alignment horizontal="center" vertical="center" wrapText="1"/>
    </xf>
    <xf numFmtId="0" fontId="41" fillId="25" borderId="38" xfId="130" applyFont="1" applyFill="1" applyBorder="1" applyAlignment="1">
      <alignment horizontal="center" vertical="center" wrapText="1"/>
    </xf>
    <xf numFmtId="0" fontId="42" fillId="26" borderId="15" xfId="130" applyFont="1" applyFill="1" applyBorder="1" applyAlignment="1">
      <alignment horizontal="center" vertical="center" wrapText="1"/>
    </xf>
    <xf numFmtId="0" fontId="42" fillId="26" borderId="15" xfId="130" applyFont="1" applyFill="1" applyBorder="1" applyAlignment="1">
      <alignment horizontal="center" vertical="center"/>
    </xf>
    <xf numFmtId="3" fontId="42" fillId="26" borderId="15" xfId="130" applyNumberFormat="1" applyFont="1" applyFill="1" applyBorder="1" applyAlignment="1">
      <alignment horizontal="center" vertical="center" wrapText="1"/>
    </xf>
    <xf numFmtId="0" fontId="41" fillId="0" borderId="25" xfId="130" applyFont="1" applyBorder="1" applyAlignment="1">
      <alignment vertical="center" wrapText="1"/>
    </xf>
    <xf numFmtId="0" fontId="41" fillId="0" borderId="15" xfId="130" applyFont="1" applyBorder="1" applyAlignment="1">
      <alignment vertical="center" wrapText="1"/>
    </xf>
    <xf numFmtId="0" fontId="42" fillId="25" borderId="24" xfId="73" applyFont="1" applyFill="1" applyBorder="1" applyAlignment="1">
      <alignment horizontal="center" vertical="center" wrapText="1"/>
    </xf>
    <xf numFmtId="0" fontId="42" fillId="25" borderId="42" xfId="73" applyFont="1" applyFill="1" applyBorder="1" applyAlignment="1">
      <alignment horizontal="center" vertical="center" wrapText="1"/>
    </xf>
    <xf numFmtId="0" fontId="42" fillId="0" borderId="22" xfId="126" applyFont="1" applyBorder="1" applyAlignment="1">
      <alignment horizontal="center" vertical="center" wrapText="1"/>
    </xf>
    <xf numFmtId="0" fontId="43" fillId="0" borderId="52" xfId="89" applyFont="1" applyBorder="1" applyAlignment="1">
      <alignment horizontal="center" wrapText="1"/>
    </xf>
    <xf numFmtId="0" fontId="42" fillId="0" borderId="0" xfId="130" applyFont="1" applyAlignment="1">
      <alignment horizontal="center" vertical="center"/>
    </xf>
    <xf numFmtId="0" fontId="41" fillId="27" borderId="24" xfId="89" applyFont="1" applyFill="1" applyBorder="1" applyAlignment="1">
      <alignment horizontal="left" wrapText="1"/>
    </xf>
    <xf numFmtId="0" fontId="41" fillId="27" borderId="22" xfId="89" applyFont="1" applyFill="1" applyBorder="1" applyAlignment="1">
      <alignment horizontal="left" wrapText="1"/>
    </xf>
    <xf numFmtId="0" fontId="41" fillId="27" borderId="27" xfId="89" applyFont="1" applyFill="1" applyBorder="1" applyAlignment="1">
      <alignment horizontal="left" wrapText="1"/>
    </xf>
    <xf numFmtId="0" fontId="41" fillId="27" borderId="42" xfId="89" applyFont="1" applyFill="1" applyBorder="1" applyAlignment="1">
      <alignment horizontal="left" wrapText="1"/>
    </xf>
    <xf numFmtId="0" fontId="41" fillId="27" borderId="16" xfId="89" applyFont="1" applyFill="1" applyBorder="1" applyAlignment="1">
      <alignment horizontal="left" wrapText="1"/>
    </xf>
    <xf numFmtId="0" fontId="41" fillId="27" borderId="38" xfId="89" applyFont="1" applyFill="1" applyBorder="1" applyAlignment="1">
      <alignment horizontal="left" wrapText="1"/>
    </xf>
    <xf numFmtId="0" fontId="41" fillId="26" borderId="51" xfId="89" applyFont="1" applyFill="1" applyBorder="1" applyAlignment="1">
      <alignment horizontal="center" wrapText="1"/>
    </xf>
    <xf numFmtId="0" fontId="41" fillId="26" borderId="48" xfId="89" applyFont="1" applyFill="1" applyBorder="1" applyAlignment="1">
      <alignment horizontal="center" wrapText="1"/>
    </xf>
    <xf numFmtId="0" fontId="41" fillId="26" borderId="50" xfId="89" applyFont="1" applyFill="1" applyBorder="1" applyAlignment="1">
      <alignment horizontal="center" wrapText="1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sheetMetadata" Target="metadata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customXml" Target="../customXml/item1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microsoft.com/office/2022/10/relationships/richValueRel" Target="richData/richValueRel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customXml" Target="../customXml/item2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microsoft.com/office/2017/06/relationships/rdRichValue" Target="richData/rdrichvalue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microsoft.com/office/2017/06/relationships/rdRichValueStructure" Target="richData/rdrichvaluestructure.xml"/><Relationship Id="rId125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microsoft.com/office/2017/06/relationships/rdRichValueTypes" Target="richData/rdRichValueTypes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428</xdr:row>
      <xdr:rowOff>177800</xdr:rowOff>
    </xdr:from>
    <xdr:to>
      <xdr:col>6</xdr:col>
      <xdr:colOff>3238500</xdr:colOff>
      <xdr:row>438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BB9921B-1E4B-D1BF-407D-B70A632483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123596400"/>
          <a:ext cx="6489700" cy="2514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894/formatos_pacc_2006/Documents%20and%20Settings/e0928648/Configuraci&#243;n%20local/Archivos%20temporales%20de%20Internet/OLK4/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William/Excel/WINDOWS/TEMP/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GCOPME/COORDINACION%20MTO%20PLANTAS/Metalmec&#225;nica/Corrosi&#243;n/CORROSION/CORROSION/CONTRATA/INSPECTO/INSPECTO/2001/Pcr-108/PSI08500/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83E91508/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Luis%20Eduardo/Devisab/APUS_TRABAJO%20GOBERNACION/DEVISAB%202011-03-03-04/LA%20GRAN%20VIA%20CACHIPAY%20ANOLAIMA/CANTIDADES%20Y%20PRESUPUESTOS/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DB2BDEA4/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D9786AFA/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CCE431D1/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REAJUSTESACTA1PROVI"/>
      <sheetName val="Paral. 1"/>
      <sheetName val="Paral. 2"/>
      <sheetName val="Paral. 3"/>
      <sheetName val="Paral.4"/>
      <sheetName val="Indicadores Y Listas"/>
      <sheetName val="Hoja3"/>
      <sheetName val="Hoja2"/>
      <sheetName val="Transportes"/>
      <sheetName val="MYE OBRA"/>
      <sheetName val="AMOBLAMINETO"/>
      <sheetName val="TARIFAS MATERIALES"/>
      <sheetName val="TARIFAS EQUIPOS "/>
      <sheetName val="TARIFA SALARIOS"/>
      <sheetName val="ó&gt;_x005f_x0000__x005f_x0001__x005f_x0000__x005f_x0000__"/>
      <sheetName val="PRES"/>
      <sheetName val="Accidentalidad"/>
      <sheetName val="Causa Posible"/>
      <sheetName val="Base de Datos"/>
      <sheetName val="Elementos Involucrados"/>
      <sheetName val="SNP7 Anclajes pasivos6j_x0000_"/>
      <sheetName val="CRA.MODI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Grafico Avance"/>
      <sheetName val="ó&gt;?_x0001_???j0$?#???j.$?#???L_x0012_Óu????"/>
      <sheetName val="ó&gt;"/>
      <sheetName val="resum96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trimonio neto personal"/>
      <sheetName val="Cálculos"/>
      <sheetName val="_x0000_㈀㰰⌀_x0000_㈀㰮⌀_x0000_䰀଒v_x0000__x0000__x0000_頀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dicadores_Y_Listas4"/>
      <sheetName val="Indicadores_Y_Listas"/>
      <sheetName val="Indicadores_Y_Listas1"/>
      <sheetName val="Indicadores_Y_Listas2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Lista ICCU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ó&gt;????j0$?#???j_$?#???LÓu????"/>
      <sheetName val="MATERIALES Y RECURSOS"/>
      <sheetName val="CORTE DE OBRA N° 1"/>
      <sheetName val="memoria"/>
      <sheetName val="memoria 1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RELACION DE PRECIOS"/>
      <sheetName val="ACTA 5"/>
      <sheetName val="MODIF. 2"/>
      <sheetName val="MODIF. 3"/>
      <sheetName val="cant"/>
      <sheetName val="par mar19"/>
      <sheetName val="par"/>
      <sheetName val="&quot;PAGA&quot;"/>
      <sheetName val="Skid Lifting Lug"/>
      <sheetName val="CABLE CONTROL"/>
      <sheetName val="PSM Monthly"/>
      <sheetName val="BQMPALOC"/>
      <sheetName val="ACTA No.5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BASE_DE_DATOS_DE_PRECIOS"/>
      <sheetName val="BASE_DE_DATOS_DE_PRECIOS1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CANT OBRA"/>
      <sheetName val="G.G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>
        <row r="2">
          <cell r="A2">
            <v>0</v>
          </cell>
        </row>
      </sheetData>
      <sheetData sheetId="310"/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/>
      <sheetData sheetId="415"/>
      <sheetData sheetId="416"/>
      <sheetData sheetId="417"/>
      <sheetData sheetId="418"/>
      <sheetData sheetId="419"/>
      <sheetData sheetId="420"/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/>
      <sheetData sheetId="436"/>
      <sheetData sheetId="437"/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 refreshError="1"/>
      <sheetData sheetId="1049">
        <row r="2">
          <cell r="A2">
            <v>0</v>
          </cell>
        </row>
      </sheetData>
      <sheetData sheetId="1050">
        <row r="2">
          <cell r="A2">
            <v>0</v>
          </cell>
        </row>
      </sheetData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>
        <row r="2">
          <cell r="A2">
            <v>0</v>
          </cell>
        </row>
      </sheetData>
      <sheetData sheetId="1060" refreshError="1"/>
      <sheetData sheetId="1061" refreshError="1"/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B2" t="str">
            <v>Patrimonio
neto
personal</v>
          </cell>
        </row>
      </sheetData>
      <sheetData sheetId="1068">
        <row r="2">
          <cell r="A2">
            <v>0</v>
          </cell>
        </row>
      </sheetData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 refreshError="1"/>
      <sheetData sheetId="1709" refreshError="1"/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 refreshError="1"/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 refreshError="1"/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 refreshError="1"/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 refreshError="1"/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 refreshError="1"/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 refreshError="1"/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 refreshError="1"/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/>
      <sheetData sheetId="5419"/>
      <sheetData sheetId="5420"/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/>
      <sheetData sheetId="5424"/>
      <sheetData sheetId="5425"/>
      <sheetData sheetId="5426"/>
      <sheetData sheetId="5427"/>
      <sheetData sheetId="5428"/>
      <sheetData sheetId="5429">
        <row r="2">
          <cell r="A2">
            <v>0</v>
          </cell>
        </row>
      </sheetData>
      <sheetData sheetId="5430"/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/>
      <sheetData sheetId="5437" refreshError="1"/>
      <sheetData sheetId="5438"/>
      <sheetData sheetId="5439"/>
      <sheetData sheetId="5440"/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 t="str">
            <v>FORMULARIO N° 4</v>
          </cell>
        </row>
      </sheetData>
      <sheetData sheetId="5449"/>
      <sheetData sheetId="5450"/>
      <sheetData sheetId="5451">
        <row r="5">
          <cell r="A5" t="str">
            <v>OFERTA ECONÓMICA DETALLADA</v>
          </cell>
        </row>
      </sheetData>
      <sheetData sheetId="5452"/>
      <sheetData sheetId="5453"/>
      <sheetData sheetId="5454"/>
      <sheetData sheetId="5455" refreshError="1"/>
      <sheetData sheetId="5456" refreshError="1"/>
      <sheetData sheetId="5457">
        <row r="2">
          <cell r="A2">
            <v>0</v>
          </cell>
        </row>
      </sheetData>
      <sheetData sheetId="5458" refreshError="1"/>
      <sheetData sheetId="5459" refreshError="1"/>
      <sheetData sheetId="5460" refreshError="1"/>
      <sheetData sheetId="5461">
        <row r="2">
          <cell r="A2" t="str">
            <v>Locación</v>
          </cell>
        </row>
      </sheetData>
      <sheetData sheetId="5462">
        <row r="2">
          <cell r="A2">
            <v>0</v>
          </cell>
        </row>
      </sheetData>
      <sheetData sheetId="5463"/>
      <sheetData sheetId="5464"/>
      <sheetData sheetId="5465"/>
      <sheetData sheetId="5466">
        <row r="2">
          <cell r="A2">
            <v>0</v>
          </cell>
        </row>
      </sheetData>
      <sheetData sheetId="5467" refreshError="1"/>
      <sheetData sheetId="5468"/>
      <sheetData sheetId="5469" refreshError="1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530"/>
      <sheetData sheetId="5531"/>
      <sheetData sheetId="5532"/>
      <sheetData sheetId="5533"/>
      <sheetData sheetId="5534"/>
      <sheetData sheetId="5535"/>
      <sheetData sheetId="5536"/>
      <sheetData sheetId="5537" refreshError="1"/>
      <sheetData sheetId="5538" refreshError="1"/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 refreshError="1"/>
      <sheetData sheetId="5542" refreshError="1"/>
      <sheetData sheetId="5543">
        <row r="2">
          <cell r="A2">
            <v>0</v>
          </cell>
        </row>
      </sheetData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 refreshError="1"/>
      <sheetData sheetId="5565" refreshError="1"/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 refreshError="1"/>
      <sheetData sheetId="5569" refreshError="1"/>
      <sheetData sheetId="5570">
        <row r="2">
          <cell r="A2">
            <v>0</v>
          </cell>
        </row>
      </sheetData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 refreshError="1"/>
      <sheetData sheetId="5589" refreshError="1"/>
      <sheetData sheetId="5590" refreshError="1"/>
      <sheetData sheetId="5591" refreshError="1"/>
      <sheetData sheetId="559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Escritorio\amv 2011\a  aaInfo"/>
      <sheetName val="\\Giovanni\administracion vial\"/>
      <sheetName val="\MONTO AGOTABLE 2010\a  aaInfor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Hoja2"/>
      <sheetName val="#REF"/>
      <sheetName val="LISTADO "/>
      <sheetName val="M.O.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_a  aaInformación GRUPO 4_A MI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CANT OBRA"/>
      <sheetName val="Tabla CONPES 3714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PLAN DE INVERSION ANTICIPO"/>
      <sheetName val="inv mensual"/>
      <sheetName val="borrador flujo inv"/>
      <sheetName val="social-ambiental"/>
      <sheetName val="AU"/>
      <sheetName val="ESTADO VÍA-CRIT.TECNICO"/>
      <sheetName val="EQUIPOS"/>
      <sheetName val="MANO DE OBRA"/>
      <sheetName val="TRANSPORTE"/>
      <sheetName val="HISTORICOS FUEL OIL EXP"/>
      <sheetName val="\Users\ANDRES FELIPE MUÑOZ\Down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CCIDENTES_DE_1995___1996_xl_2"/>
      <sheetName val="//ccefici"/>
      <sheetName val="//d.docs.live.net/a  aaInformac"/>
      <sheetName val="_aCCIDENTES_DE_1995___1996_xl_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aactividad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MATERIAL"/>
      <sheetName val=" ACTA FINAL + MODIFICATORIA "/>
      <sheetName val="ACTA No.1 "/>
      <sheetName val="AC2-AG96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1"/>
      <sheetName val="_aCCIDENTES_DE_1995___1996_x_12"/>
      <sheetName val="_aCCIDENTES_DE_1995___1996_x_15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REQUISITOS INF INTERVENTORÍA"/>
      <sheetName val="gp05"/>
      <sheetName val="GP06"/>
      <sheetName val="_aCCIDENTES_DE_1995___1996_x_2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 refreshError="1"/>
      <sheetData sheetId="81" refreshError="1"/>
      <sheetData sheetId="82" refreshError="1"/>
      <sheetData sheetId="83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 refreshError="1"/>
      <sheetData sheetId="432" refreshError="1"/>
      <sheetData sheetId="433" refreshError="1"/>
      <sheetData sheetId="434" refreshError="1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 refreshError="1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/>
      <sheetData sheetId="783" refreshError="1"/>
      <sheetData sheetId="784" refreshError="1"/>
      <sheetData sheetId="78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precios-básicos2002"/>
      <sheetName val="APUs"/>
      <sheetName val="aactividad"/>
      <sheetName val="Res-Accide-10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p05"/>
      <sheetName val="GP06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REQUISITOS INF INTERVENTORÍ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 refreshError="1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#REF"/>
      <sheetName val="Datos"/>
      <sheetName val="Cuadrillas"/>
      <sheetName val="Jornal"/>
      <sheetName val="Formulario N° 4"/>
      <sheetName val="MATERIALES"/>
      <sheetName val="EQUIPO"/>
      <sheetName val="CONT_ADI"/>
      <sheetName val="PRESUP"/>
      <sheetName val="\Users\USUARIO\Downloads\MANTEN"/>
      <sheetName val="\G\I\MANTENIMIENTO RUTA 1001_MA"/>
      <sheetName val="\D\MANTENIMIENTO RUTA 1001_MARZ"/>
      <sheetName val="\G\D\MANTENIMIENTO RUTA 1001_MA"/>
      <sheetName val="Fornato 6"/>
      <sheetName val="\I\I\MANTENIMIENTO RUTA 1001_MA"/>
      <sheetName val="\Users\Personal\Downloads\MANTE"/>
      <sheetName val="TOTALES"/>
      <sheetName val="INDICMICROEMP"/>
      <sheetName val="INDICE"/>
      <sheetName val="[a  aaInformación][a  aaInforma"/>
      <sheetName val="lisprecios"/>
      <sheetName val="PERSONAL"/>
      <sheetName val="PRESTACIONES SOCIALES"/>
      <sheetName val="Concretos y morteros"/>
      <sheetName val="Datos iniciales "/>
      <sheetName val="Transporte"/>
      <sheetName val="a__aaInformación3"/>
      <sheetName val="aCCIDENTES_DE_1995_-_1996"/>
      <sheetName val="\MANTENIMIENTO_RUTA_1001_MARZO_"/>
      <sheetName val="ANEXO_IX"/>
      <sheetName val="\I\MANTENIMIENTO_RUTA_1001_MARZ"/>
      <sheetName val="\F\MANTENIMIENTO_RUTA_1001_MARZ"/>
      <sheetName val="a__aaInformación4"/>
      <sheetName val="a__aaInformación5"/>
      <sheetName val="M.O.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cceficien_2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aCCIDENTES_DE_1995_-_19962"/>
      <sheetName val="aCCIDENTES_DE_1995_-_19961"/>
      <sheetName val="a__aaInformación6"/>
      <sheetName val="aCCIDENTES_DE_1995_-_19963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//cceficiente"/>
      <sheetName val="[a  aaInformación]__cceficie_11"/>
      <sheetName val="[a  aaInformación]__cceficie_12"/>
      <sheetName val="INFORME SEMANAL"/>
      <sheetName val="AVANCE SEMANAL"/>
      <sheetName val="CLIMA mes"/>
      <sheetName val="REG FOTO"/>
      <sheetName val="SISOMA"/>
      <sheetName val="[a  aaInformación]__cceficie_13"/>
      <sheetName val="[a  aaInformación]__cceficie_14"/>
      <sheetName val="[a  aaInformación]__cceficie_15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 RED"/>
      <sheetName val="Plan auditoría"/>
      <sheetName val="Presupues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Materiales"/>
      <sheetName val="Cuadrillas"/>
      <sheetName val="Concretos y morteros"/>
      <sheetName val="Equipo"/>
      <sheetName val="Datos iniciales "/>
      <sheetName val="Transporte"/>
      <sheetName val="CDIte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FLUJOS"/>
      <sheetName val="ESTADO VÍA-CRIT.TECNICO"/>
      <sheetName val="Puntajes"/>
      <sheetName val="TOTCAPIT"/>
      <sheetName val="JORNABAS"/>
      <sheetName val="MATERIALES"/>
      <sheetName val="TOTCUADEQ"/>
      <sheetName val="TOTCUADMO"/>
      <sheetName val="BASE"/>
      <sheetName val="Capitulos"/>
      <sheetName val="Maqui Equip"/>
      <sheetName val="calidad"/>
      <sheetName val="Anexo No. 5"/>
      <sheetName val="Datos"/>
      <sheetName val="5094-2003"/>
      <sheetName val="FINANCIERA"/>
      <sheetName val="PREACT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Análisis_de_precios"/>
      <sheetName val="Remo__derr_"/>
      <sheetName val="Limp__mec__Alcant_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BZ2" t="str">
            <v xml:space="preserve">          ACERIA   M.C.C.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>
        <row r="2">
          <cell r="B2" t="str">
            <v>INFORME SEMANAL DE ACTIVIDADES</v>
          </cell>
        </row>
      </sheetData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UNITARIOS%20PARA%20241201%202S"/>
      <sheetName val="TRANSPORTE"/>
      <sheetName val="PRECIOS"/>
      <sheetName val="PREACTA 6"/>
      <sheetName val="TABLA 2008"/>
      <sheetName val="PRESUPUESTO"/>
      <sheetName val="ESTADO VÍA-CRIT.TECNICO"/>
      <sheetName val="Insum"/>
      <sheetName val="Excavación Mat. Común Estacione"/>
      <sheetName val="Demolición Pavimento"/>
      <sheetName val="SUB APU"/>
      <sheetName val="Equipo"/>
      <sheetName val="RELACION MES"/>
      <sheetName val="Listas"/>
      <sheetName val="GCB2000"/>
      <sheetName val="FORMULA"/>
      <sheetName val="A. P. U."/>
      <sheetName val="A.P.U"/>
      <sheetName val="REC-COD,"/>
      <sheetName val="c2.5y2.6"/>
      <sheetName val="Proveedores y acreedore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5. ELECTRICO"/>
      <sheetName val=" Liquidacion de Obra por Tramos"/>
      <sheetName val="062"/>
      <sheetName val="PERSONAL"/>
      <sheetName val="Tarifa MT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PLAN DE INVERSION ANTICIPO"/>
      <sheetName val="inv mensual"/>
      <sheetName val="borrador flujo inv"/>
      <sheetName val="social-ambiental"/>
      <sheetName val="AU"/>
      <sheetName val="2,2,6,1 Pilotes 0,30"/>
      <sheetName val="LISTA DE PRECIOS"/>
      <sheetName val="Listado"/>
      <sheetName val="Lp"/>
      <sheetName val="Bajadas"/>
      <sheetName val="OCTUBRE"/>
      <sheetName val="CODCONST"/>
      <sheetName val="PREACTA Y CONTRATISTAS"/>
      <sheetName val="Summary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TRAPMO"/>
      <sheetName val="UNITARIOS"/>
      <sheetName val="THE"/>
      <sheetName val="ATHE"/>
      <sheetName val="APU NO PREVISTO"/>
      <sheetName val="PPTA (3)"/>
      <sheetName val="PPTA (2)"/>
      <sheetName val="PPTA"/>
      <sheetName val="7.1.8.1.1"/>
      <sheetName val="FINANC"/>
      <sheetName val="TODAS"/>
      <sheetName val="NARIÑO"/>
      <sheetName val="SALARIOS"/>
      <sheetName val="Excavación_Mat__Común_Estacione"/>
      <sheetName val="Demolición_Pavimento"/>
      <sheetName val="SUB_APU"/>
      <sheetName val="A__P__U_"/>
      <sheetName val="RELACION_MES"/>
      <sheetName val="ESTADO_VÍA-CRIT_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>
        <row r="48">
          <cell r="E48">
            <v>0</v>
          </cell>
        </row>
      </sheetData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L437"/>
  <sheetViews>
    <sheetView showGridLines="0" tabSelected="1" view="pageBreakPreview" topLeftCell="A393" zoomScale="65" zoomScaleNormal="100" zoomScaleSheetLayoutView="100" zoomScalePageLayoutView="55" workbookViewId="0">
      <selection activeCell="I433" sqref="I433"/>
    </sheetView>
  </sheetViews>
  <sheetFormatPr baseColWidth="10" defaultColWidth="11.5" defaultRowHeight="14"/>
  <cols>
    <col min="1" max="2" width="3.5" style="1" customWidth="1"/>
    <col min="3" max="3" width="7.6640625" style="1" customWidth="1"/>
    <col min="4" max="4" width="10.83203125" style="1" customWidth="1"/>
    <col min="5" max="5" width="8" style="2" customWidth="1"/>
    <col min="6" max="6" width="11.6640625" style="1" customWidth="1"/>
    <col min="7" max="7" width="73.33203125" style="1" customWidth="1"/>
    <col min="8" max="8" width="8.6640625" style="1" customWidth="1"/>
    <col min="9" max="9" width="18.83203125" style="1" customWidth="1"/>
    <col min="10" max="10" width="23.83203125" style="1" customWidth="1"/>
    <col min="11" max="11" width="30" style="1" customWidth="1"/>
    <col min="12" max="12" width="3.33203125" style="1" customWidth="1"/>
    <col min="13" max="13" width="2" style="1" customWidth="1"/>
    <col min="14" max="16384" width="11.5" style="1"/>
  </cols>
  <sheetData>
    <row r="1" spans="1:12" ht="17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</row>
    <row r="2" spans="1:12" ht="17" thickTop="1">
      <c r="A2" s="5"/>
      <c r="B2" s="75" t="e" vm="1">
        <v>#VALUE!</v>
      </c>
      <c r="C2" s="76"/>
      <c r="D2" s="76"/>
      <c r="E2" s="76"/>
      <c r="F2" s="76"/>
      <c r="G2" s="76"/>
      <c r="H2" s="8"/>
      <c r="I2" s="8"/>
      <c r="J2" s="8"/>
      <c r="K2" s="79" t="e" vm="2">
        <v>#VALUE!</v>
      </c>
      <c r="L2" s="80"/>
    </row>
    <row r="3" spans="1:12" ht="23" customHeight="1">
      <c r="A3" s="5"/>
      <c r="B3" s="77"/>
      <c r="C3" s="78"/>
      <c r="D3" s="78"/>
      <c r="E3" s="78"/>
      <c r="F3" s="78"/>
      <c r="G3" s="78"/>
      <c r="H3" s="5"/>
      <c r="I3" s="5"/>
      <c r="J3" s="5"/>
      <c r="K3" s="81"/>
      <c r="L3" s="82"/>
    </row>
    <row r="4" spans="1:12" ht="16">
      <c r="A4" s="5"/>
      <c r="B4" s="77"/>
      <c r="C4" s="78"/>
      <c r="D4" s="78"/>
      <c r="E4" s="78"/>
      <c r="F4" s="78"/>
      <c r="G4" s="78"/>
      <c r="H4" s="5"/>
      <c r="I4" s="5"/>
      <c r="J4" s="5"/>
      <c r="K4" s="81"/>
      <c r="L4" s="82"/>
    </row>
    <row r="5" spans="1:12" ht="16">
      <c r="A5" s="5"/>
      <c r="B5" s="11"/>
      <c r="C5" s="98" t="s">
        <v>0</v>
      </c>
      <c r="D5" s="98"/>
      <c r="E5" s="98"/>
      <c r="F5" s="98"/>
      <c r="G5" s="98"/>
      <c r="H5" s="98"/>
      <c r="I5" s="98"/>
      <c r="J5" s="98"/>
      <c r="K5" s="98"/>
      <c r="L5" s="12"/>
    </row>
    <row r="6" spans="1:12" ht="17" thickBot="1">
      <c r="A6" s="5"/>
      <c r="B6" s="11"/>
      <c r="C6" s="95" t="s">
        <v>1</v>
      </c>
      <c r="D6" s="95"/>
      <c r="E6" s="95"/>
      <c r="F6" s="95"/>
      <c r="G6" s="95"/>
      <c r="H6" s="95"/>
      <c r="I6" s="95"/>
      <c r="J6" s="95"/>
      <c r="K6" s="95"/>
      <c r="L6" s="12"/>
    </row>
    <row r="7" spans="1:12" s="24" customFormat="1" ht="16">
      <c r="A7" s="23"/>
      <c r="B7" s="58"/>
      <c r="C7" s="106" t="s">
        <v>33</v>
      </c>
      <c r="D7" s="107"/>
      <c r="E7" s="107"/>
      <c r="F7" s="107"/>
      <c r="G7" s="107"/>
      <c r="H7" s="107"/>
      <c r="I7" s="107"/>
      <c r="J7" s="107"/>
      <c r="K7" s="108"/>
      <c r="L7" s="25"/>
    </row>
    <row r="8" spans="1:12" ht="16">
      <c r="A8" s="5"/>
      <c r="B8" s="59"/>
      <c r="C8" s="109"/>
      <c r="D8" s="110"/>
      <c r="E8" s="110"/>
      <c r="F8" s="110"/>
      <c r="G8" s="110"/>
      <c r="H8" s="110"/>
      <c r="I8" s="110"/>
      <c r="J8" s="110"/>
      <c r="K8" s="111"/>
      <c r="L8" s="12"/>
    </row>
    <row r="9" spans="1:12" ht="37" customHeight="1">
      <c r="A9" s="5"/>
      <c r="B9" s="59"/>
      <c r="C9" s="112" t="s">
        <v>2</v>
      </c>
      <c r="D9" s="113"/>
      <c r="E9" s="113"/>
      <c r="F9" s="113"/>
      <c r="G9" s="113"/>
      <c r="H9" s="113"/>
      <c r="I9" s="113"/>
      <c r="J9" s="113"/>
      <c r="K9" s="114"/>
      <c r="L9" s="12"/>
    </row>
    <row r="10" spans="1:12" ht="41" customHeight="1" thickBot="1">
      <c r="A10" s="5"/>
      <c r="B10" s="11"/>
      <c r="C10" s="85" t="s">
        <v>38</v>
      </c>
      <c r="D10" s="86"/>
      <c r="E10" s="86"/>
      <c r="F10" s="86"/>
      <c r="G10" s="86"/>
      <c r="H10" s="86"/>
      <c r="I10" s="86"/>
      <c r="J10" s="86"/>
      <c r="K10" s="87"/>
      <c r="L10" s="12"/>
    </row>
    <row r="11" spans="1:12" ht="16">
      <c r="A11" s="5"/>
      <c r="B11" s="11"/>
      <c r="C11" s="122" t="s">
        <v>3</v>
      </c>
      <c r="D11" s="96" t="s">
        <v>4</v>
      </c>
      <c r="E11" s="124" t="s">
        <v>5</v>
      </c>
      <c r="F11" s="124"/>
      <c r="G11" s="122" t="s">
        <v>6</v>
      </c>
      <c r="H11" s="96" t="s">
        <v>7</v>
      </c>
      <c r="I11" s="96" t="s">
        <v>8</v>
      </c>
      <c r="J11" s="99" t="s">
        <v>9</v>
      </c>
      <c r="K11" s="101" t="s">
        <v>10</v>
      </c>
      <c r="L11" s="12"/>
    </row>
    <row r="12" spans="1:12" ht="31" thickBot="1">
      <c r="A12" s="5"/>
      <c r="B12" s="11"/>
      <c r="C12" s="123"/>
      <c r="D12" s="97"/>
      <c r="E12" s="26" t="s">
        <v>11</v>
      </c>
      <c r="F12" s="26" t="s">
        <v>12</v>
      </c>
      <c r="G12" s="123"/>
      <c r="H12" s="97"/>
      <c r="I12" s="97"/>
      <c r="J12" s="100"/>
      <c r="K12" s="102"/>
      <c r="L12" s="12"/>
    </row>
    <row r="13" spans="1:12" ht="17" thickBot="1">
      <c r="A13" s="5"/>
      <c r="B13" s="11"/>
      <c r="C13" s="27" t="s">
        <v>37</v>
      </c>
      <c r="D13" s="28"/>
      <c r="E13" s="28"/>
      <c r="F13" s="28"/>
      <c r="G13" s="28"/>
      <c r="H13" s="28"/>
      <c r="I13" s="28"/>
      <c r="J13" s="28"/>
      <c r="K13" s="29"/>
      <c r="L13" s="12"/>
    </row>
    <row r="14" spans="1:12" ht="30">
      <c r="A14" s="5"/>
      <c r="B14" s="11"/>
      <c r="C14" s="30">
        <v>1.1000000000000001</v>
      </c>
      <c r="D14" s="31"/>
      <c r="E14" s="31"/>
      <c r="F14" s="31"/>
      <c r="G14" s="32" t="s">
        <v>39</v>
      </c>
      <c r="H14" s="31" t="s">
        <v>40</v>
      </c>
      <c r="I14" s="33">
        <v>285.11</v>
      </c>
      <c r="J14" s="34">
        <v>104160.98843366439</v>
      </c>
      <c r="K14" s="35">
        <f>I14*J14</f>
        <v>29697339.412322056</v>
      </c>
      <c r="L14" s="12"/>
    </row>
    <row r="15" spans="1:12" ht="30">
      <c r="A15" s="5"/>
      <c r="B15" s="11"/>
      <c r="C15" s="30">
        <v>1.2</v>
      </c>
      <c r="D15" s="31"/>
      <c r="E15" s="31"/>
      <c r="F15" s="31"/>
      <c r="G15" s="32" t="s">
        <v>41</v>
      </c>
      <c r="H15" s="31" t="s">
        <v>42</v>
      </c>
      <c r="I15" s="64">
        <v>1</v>
      </c>
      <c r="J15" s="65">
        <v>8983941.3364907522</v>
      </c>
      <c r="K15" s="66">
        <f t="shared" ref="K15:K30" si="0">I15*J15</f>
        <v>8983941.3364907522</v>
      </c>
      <c r="L15" s="12"/>
    </row>
    <row r="16" spans="1:12" ht="30">
      <c r="A16" s="5"/>
      <c r="B16" s="11"/>
      <c r="C16" s="30">
        <v>1.3</v>
      </c>
      <c r="D16" s="31"/>
      <c r="E16" s="31"/>
      <c r="F16" s="31"/>
      <c r="G16" s="32" t="s">
        <v>43</v>
      </c>
      <c r="H16" s="31" t="s">
        <v>42</v>
      </c>
      <c r="I16" s="60">
        <v>1</v>
      </c>
      <c r="J16" s="34">
        <v>2213428.3196802563</v>
      </c>
      <c r="K16" s="35">
        <f t="shared" si="0"/>
        <v>2213428.3196802563</v>
      </c>
      <c r="L16" s="12"/>
    </row>
    <row r="17" spans="1:12" ht="16">
      <c r="A17" s="5"/>
      <c r="B17" s="11"/>
      <c r="C17" s="30">
        <v>1.4</v>
      </c>
      <c r="D17" s="31"/>
      <c r="E17" s="31"/>
      <c r="F17" s="31"/>
      <c r="G17" s="32" t="s">
        <v>44</v>
      </c>
      <c r="H17" s="31" t="s">
        <v>45</v>
      </c>
      <c r="I17" s="33">
        <v>22</v>
      </c>
      <c r="J17" s="34">
        <v>870071.91469699738</v>
      </c>
      <c r="K17" s="35">
        <f t="shared" si="0"/>
        <v>19141582.123333942</v>
      </c>
      <c r="L17" s="12"/>
    </row>
    <row r="18" spans="1:12" ht="16">
      <c r="A18" s="5"/>
      <c r="B18" s="11"/>
      <c r="C18" s="30">
        <v>1.5</v>
      </c>
      <c r="D18" s="31"/>
      <c r="E18" s="31"/>
      <c r="F18" s="31"/>
      <c r="G18" s="32" t="s">
        <v>46</v>
      </c>
      <c r="H18" s="31" t="s">
        <v>47</v>
      </c>
      <c r="I18" s="60">
        <v>3446.13</v>
      </c>
      <c r="J18" s="34">
        <v>3639.072772308104</v>
      </c>
      <c r="K18" s="35">
        <f t="shared" si="0"/>
        <v>12540717.852834128</v>
      </c>
      <c r="L18" s="12"/>
    </row>
    <row r="19" spans="1:12" ht="16">
      <c r="A19" s="5"/>
      <c r="B19" s="11"/>
      <c r="C19" s="30">
        <v>1.6</v>
      </c>
      <c r="D19" s="31"/>
      <c r="E19" s="31"/>
      <c r="F19" s="31"/>
      <c r="G19" s="32" t="s">
        <v>48</v>
      </c>
      <c r="H19" s="31" t="s">
        <v>49</v>
      </c>
      <c r="I19" s="33">
        <v>136.33768128000003</v>
      </c>
      <c r="J19" s="34">
        <v>412639.15701873438</v>
      </c>
      <c r="K19" s="35">
        <f t="shared" si="0"/>
        <v>56258265.87326809</v>
      </c>
      <c r="L19" s="12"/>
    </row>
    <row r="20" spans="1:12" ht="16">
      <c r="A20" s="5"/>
      <c r="B20" s="11"/>
      <c r="C20" s="30">
        <v>1.7</v>
      </c>
      <c r="D20" s="31"/>
      <c r="E20" s="31"/>
      <c r="F20" s="31"/>
      <c r="G20" s="32" t="s">
        <v>50</v>
      </c>
      <c r="H20" s="31" t="s">
        <v>47</v>
      </c>
      <c r="I20" s="60">
        <v>900.6006900000001</v>
      </c>
      <c r="J20" s="34">
        <v>36527.812435186519</v>
      </c>
      <c r="K20" s="35">
        <f t="shared" si="0"/>
        <v>32896973.083319563</v>
      </c>
      <c r="L20" s="12"/>
    </row>
    <row r="21" spans="1:12" ht="16">
      <c r="A21" s="5"/>
      <c r="B21" s="11"/>
      <c r="C21" s="30">
        <v>1.8</v>
      </c>
      <c r="D21" s="31"/>
      <c r="E21" s="31"/>
      <c r="F21" s="31"/>
      <c r="G21" s="32" t="s">
        <v>51</v>
      </c>
      <c r="H21" s="31" t="s">
        <v>49</v>
      </c>
      <c r="I21" s="33">
        <v>293.96345566800011</v>
      </c>
      <c r="J21" s="34">
        <v>77962.614846299883</v>
      </c>
      <c r="K21" s="35">
        <f t="shared" si="0"/>
        <v>22918159.673131641</v>
      </c>
      <c r="L21" s="12"/>
    </row>
    <row r="22" spans="1:12" ht="16">
      <c r="A22" s="5"/>
      <c r="B22" s="11"/>
      <c r="C22" s="30">
        <v>1.9</v>
      </c>
      <c r="D22" s="31"/>
      <c r="E22" s="31"/>
      <c r="F22" s="31"/>
      <c r="G22" s="32" t="s">
        <v>52</v>
      </c>
      <c r="H22" s="31" t="s">
        <v>53</v>
      </c>
      <c r="I22" s="60">
        <v>17</v>
      </c>
      <c r="J22" s="34">
        <v>102928.74875166717</v>
      </c>
      <c r="K22" s="35">
        <f t="shared" si="0"/>
        <v>1749788.7287783418</v>
      </c>
      <c r="L22" s="12"/>
    </row>
    <row r="23" spans="1:12" ht="16">
      <c r="A23" s="5"/>
      <c r="B23" s="11"/>
      <c r="C23" s="63">
        <v>1.1000000000000001</v>
      </c>
      <c r="D23" s="31"/>
      <c r="E23" s="31"/>
      <c r="F23" s="31"/>
      <c r="G23" s="32" t="s">
        <v>54</v>
      </c>
      <c r="H23" s="31" t="s">
        <v>53</v>
      </c>
      <c r="I23" s="33">
        <v>22</v>
      </c>
      <c r="J23" s="34">
        <v>102928.74875166717</v>
      </c>
      <c r="K23" s="35">
        <f t="shared" si="0"/>
        <v>2264432.4725366775</v>
      </c>
      <c r="L23" s="12"/>
    </row>
    <row r="24" spans="1:12" ht="16">
      <c r="A24" s="5"/>
      <c r="B24" s="11"/>
      <c r="C24" s="30">
        <v>1.1100000000000001</v>
      </c>
      <c r="D24" s="31"/>
      <c r="E24" s="31"/>
      <c r="F24" s="31"/>
      <c r="G24" s="32" t="s">
        <v>55</v>
      </c>
      <c r="H24" s="31" t="s">
        <v>47</v>
      </c>
      <c r="I24" s="60">
        <v>211.82999999999998</v>
      </c>
      <c r="J24" s="34">
        <v>17702.168445468255</v>
      </c>
      <c r="K24" s="35">
        <f t="shared" si="0"/>
        <v>3749850.34180354</v>
      </c>
      <c r="L24" s="12"/>
    </row>
    <row r="25" spans="1:12" ht="16">
      <c r="A25" s="5"/>
      <c r="B25" s="11"/>
      <c r="C25" s="63">
        <v>1.1200000000000001</v>
      </c>
      <c r="D25" s="31"/>
      <c r="E25" s="31"/>
      <c r="F25" s="31"/>
      <c r="G25" s="32" t="s">
        <v>56</v>
      </c>
      <c r="H25" s="31" t="s">
        <v>53</v>
      </c>
      <c r="I25" s="33">
        <v>1</v>
      </c>
      <c r="J25" s="34">
        <v>1593485.3550110916</v>
      </c>
      <c r="K25" s="35">
        <f t="shared" si="0"/>
        <v>1593485.3550110916</v>
      </c>
      <c r="L25" s="12"/>
    </row>
    <row r="26" spans="1:12" ht="16">
      <c r="A26" s="5"/>
      <c r="B26" s="11"/>
      <c r="C26" s="30">
        <v>1.1299999999999999</v>
      </c>
      <c r="D26" s="31"/>
      <c r="E26" s="31"/>
      <c r="F26" s="31"/>
      <c r="G26" s="32" t="s">
        <v>57</v>
      </c>
      <c r="H26" s="31" t="s">
        <v>53</v>
      </c>
      <c r="I26" s="60">
        <v>10</v>
      </c>
      <c r="J26" s="34">
        <v>102928.74875166704</v>
      </c>
      <c r="K26" s="35">
        <f t="shared" si="0"/>
        <v>1029287.4875166704</v>
      </c>
      <c r="L26" s="12"/>
    </row>
    <row r="27" spans="1:12" ht="16">
      <c r="A27" s="5"/>
      <c r="B27" s="11"/>
      <c r="C27" s="63">
        <v>1.1399999999999999</v>
      </c>
      <c r="D27" s="31"/>
      <c r="E27" s="31"/>
      <c r="F27" s="31"/>
      <c r="G27" s="32" t="s">
        <v>58</v>
      </c>
      <c r="H27" s="31" t="s">
        <v>42</v>
      </c>
      <c r="I27" s="33">
        <v>1</v>
      </c>
      <c r="J27" s="34">
        <v>4683148.5142317032</v>
      </c>
      <c r="K27" s="35">
        <f t="shared" si="0"/>
        <v>4683148.5142317032</v>
      </c>
      <c r="L27" s="12"/>
    </row>
    <row r="28" spans="1:12" ht="16">
      <c r="A28" s="5"/>
      <c r="B28" s="11"/>
      <c r="C28" s="30">
        <v>1.1499999999999999</v>
      </c>
      <c r="D28" s="31"/>
      <c r="E28" s="31"/>
      <c r="F28" s="31"/>
      <c r="G28" s="32" t="s">
        <v>59</v>
      </c>
      <c r="H28" s="31" t="s">
        <v>60</v>
      </c>
      <c r="I28" s="60">
        <v>1</v>
      </c>
      <c r="J28" s="34">
        <v>4683148.5142317032</v>
      </c>
      <c r="K28" s="35">
        <f t="shared" si="0"/>
        <v>4683148.5142317032</v>
      </c>
      <c r="L28" s="12"/>
    </row>
    <row r="29" spans="1:12" ht="30">
      <c r="A29" s="5"/>
      <c r="B29" s="11"/>
      <c r="C29" s="63">
        <v>1.1599999999999999</v>
      </c>
      <c r="D29" s="31"/>
      <c r="E29" s="31"/>
      <c r="F29" s="31"/>
      <c r="G29" s="32" t="s">
        <v>61</v>
      </c>
      <c r="H29" s="31" t="s">
        <v>47</v>
      </c>
      <c r="I29" s="33">
        <v>13.98</v>
      </c>
      <c r="J29" s="34">
        <v>23990.318296619269</v>
      </c>
      <c r="K29" s="35">
        <f t="shared" si="0"/>
        <v>335384.6497867374</v>
      </c>
      <c r="L29" s="12"/>
    </row>
    <row r="30" spans="1:12" ht="16">
      <c r="A30" s="5"/>
      <c r="B30" s="11"/>
      <c r="C30" s="30">
        <v>1.17</v>
      </c>
      <c r="D30" s="31"/>
      <c r="E30" s="31"/>
      <c r="F30" s="31"/>
      <c r="G30" s="32" t="s">
        <v>62</v>
      </c>
      <c r="H30" s="31" t="s">
        <v>47</v>
      </c>
      <c r="I30" s="60">
        <v>452.54480000000001</v>
      </c>
      <c r="J30" s="34">
        <v>18154.129132208764</v>
      </c>
      <c r="K30" s="35">
        <f t="shared" si="0"/>
        <v>8215556.7373095891</v>
      </c>
      <c r="L30" s="12"/>
    </row>
    <row r="31" spans="1:12" ht="16">
      <c r="A31" s="5"/>
      <c r="B31" s="11"/>
      <c r="C31" s="63">
        <v>1.18</v>
      </c>
      <c r="D31" s="31"/>
      <c r="E31" s="31"/>
      <c r="F31" s="31"/>
      <c r="G31" s="32" t="s">
        <v>63</v>
      </c>
      <c r="H31" s="31" t="s">
        <v>53</v>
      </c>
      <c r="I31" s="33">
        <v>6</v>
      </c>
      <c r="J31" s="34">
        <v>579384.94700247713</v>
      </c>
      <c r="K31" s="35">
        <f t="shared" ref="K31:K34" si="1">I31*J31</f>
        <v>3476309.682014863</v>
      </c>
      <c r="L31" s="12"/>
    </row>
    <row r="32" spans="1:12" ht="16">
      <c r="A32" s="5"/>
      <c r="B32" s="11"/>
      <c r="C32" s="30">
        <v>1.19</v>
      </c>
      <c r="D32" s="31"/>
      <c r="E32" s="31"/>
      <c r="F32" s="31"/>
      <c r="G32" s="32" t="s">
        <v>64</v>
      </c>
      <c r="H32" s="31" t="s">
        <v>49</v>
      </c>
      <c r="I32" s="60">
        <v>52.99499999999999</v>
      </c>
      <c r="J32" s="34">
        <v>412639.15701873438</v>
      </c>
      <c r="K32" s="35">
        <f t="shared" si="1"/>
        <v>21867812.126207825</v>
      </c>
      <c r="L32" s="12"/>
    </row>
    <row r="33" spans="1:12" ht="30">
      <c r="A33" s="5"/>
      <c r="B33" s="11"/>
      <c r="C33" s="63">
        <v>1.2</v>
      </c>
      <c r="D33" s="31"/>
      <c r="E33" s="31"/>
      <c r="F33" s="31"/>
      <c r="G33" s="32" t="s">
        <v>65</v>
      </c>
      <c r="H33" s="31" t="s">
        <v>42</v>
      </c>
      <c r="I33" s="33">
        <v>1</v>
      </c>
      <c r="J33" s="34">
        <v>188377088.99379507</v>
      </c>
      <c r="K33" s="35">
        <f t="shared" si="1"/>
        <v>188377088.99379507</v>
      </c>
      <c r="L33" s="12"/>
    </row>
    <row r="34" spans="1:12" ht="30">
      <c r="A34" s="5"/>
      <c r="B34" s="11"/>
      <c r="C34" s="30">
        <v>1.21</v>
      </c>
      <c r="D34" s="31"/>
      <c r="E34" s="31"/>
      <c r="F34" s="31"/>
      <c r="G34" s="32" t="s">
        <v>66</v>
      </c>
      <c r="H34" s="31" t="s">
        <v>42</v>
      </c>
      <c r="I34" s="60">
        <v>1</v>
      </c>
      <c r="J34" s="34">
        <v>87299400.87300235</v>
      </c>
      <c r="K34" s="35">
        <f t="shared" si="1"/>
        <v>87299400.87300235</v>
      </c>
      <c r="L34" s="12"/>
    </row>
    <row r="35" spans="1:12" ht="17" thickBot="1">
      <c r="A35" s="5"/>
      <c r="B35" s="11"/>
      <c r="C35" s="36" t="s">
        <v>13</v>
      </c>
      <c r="D35" s="38"/>
      <c r="E35" s="39"/>
      <c r="F35" s="38"/>
      <c r="G35" s="38"/>
      <c r="H35" s="38"/>
      <c r="I35" s="33"/>
      <c r="J35" s="38"/>
      <c r="K35" s="37">
        <f>SUM(K14:K34)</f>
        <v>513975102.15060663</v>
      </c>
      <c r="L35" s="12"/>
    </row>
    <row r="36" spans="1:12" ht="17" thickBot="1">
      <c r="A36" s="5"/>
      <c r="B36" s="11"/>
      <c r="C36" s="27" t="s">
        <v>67</v>
      </c>
      <c r="D36" s="28"/>
      <c r="E36" s="28"/>
      <c r="F36" s="28"/>
      <c r="G36" s="28"/>
      <c r="H36" s="28"/>
      <c r="I36" s="28"/>
      <c r="J36" s="28"/>
      <c r="K36" s="29"/>
      <c r="L36" s="12"/>
    </row>
    <row r="37" spans="1:12" ht="16">
      <c r="A37" s="5"/>
      <c r="B37" s="11"/>
      <c r="C37" s="30">
        <v>2.1</v>
      </c>
      <c r="D37" s="31"/>
      <c r="E37" s="31"/>
      <c r="F37" s="31"/>
      <c r="G37" s="32" t="s">
        <v>68</v>
      </c>
      <c r="H37" s="31" t="s">
        <v>40</v>
      </c>
      <c r="I37" s="33">
        <v>1223.8000000000002</v>
      </c>
      <c r="J37" s="34">
        <v>395423.35652558593</v>
      </c>
      <c r="K37" s="35">
        <f>I37*J37</f>
        <v>483919103.71601212</v>
      </c>
      <c r="L37" s="12"/>
    </row>
    <row r="38" spans="1:12" ht="16">
      <c r="A38" s="5"/>
      <c r="B38" s="11"/>
      <c r="C38" s="30">
        <v>2.2000000000000002</v>
      </c>
      <c r="D38" s="31"/>
      <c r="E38" s="31"/>
      <c r="F38" s="31"/>
      <c r="G38" s="32" t="s">
        <v>69</v>
      </c>
      <c r="H38" s="31" t="s">
        <v>49</v>
      </c>
      <c r="I38" s="33">
        <v>291.58332447999993</v>
      </c>
      <c r="J38" s="34">
        <v>62614.765982954144</v>
      </c>
      <c r="K38" s="35">
        <f t="shared" ref="K38:K41" si="2">I38*J38</f>
        <v>18257421.62684698</v>
      </c>
      <c r="L38" s="12"/>
    </row>
    <row r="39" spans="1:12" ht="16">
      <c r="A39" s="5"/>
      <c r="B39" s="11"/>
      <c r="C39" s="30">
        <v>2.2999999999999998</v>
      </c>
      <c r="D39" s="31"/>
      <c r="E39" s="31"/>
      <c r="F39" s="31"/>
      <c r="G39" s="32" t="s">
        <v>70</v>
      </c>
      <c r="H39" s="31" t="s">
        <v>49</v>
      </c>
      <c r="I39" s="60">
        <v>497.01599999999991</v>
      </c>
      <c r="J39" s="34">
        <v>114854.52277084628</v>
      </c>
      <c r="K39" s="35">
        <f t="shared" si="2"/>
        <v>57084535.489474922</v>
      </c>
      <c r="L39" s="12"/>
    </row>
    <row r="40" spans="1:12" ht="16">
      <c r="A40" s="5"/>
      <c r="B40" s="11"/>
      <c r="C40" s="30">
        <v>2.4</v>
      </c>
      <c r="D40" s="31"/>
      <c r="E40" s="31"/>
      <c r="F40" s="31"/>
      <c r="G40" s="32" t="s">
        <v>71</v>
      </c>
      <c r="H40" s="31" t="s">
        <v>47</v>
      </c>
      <c r="I40" s="33">
        <v>317.02513920000007</v>
      </c>
      <c r="J40" s="34">
        <v>110364.67429055649</v>
      </c>
      <c r="K40" s="35">
        <f t="shared" si="2"/>
        <v>34988376.229726337</v>
      </c>
      <c r="L40" s="12"/>
    </row>
    <row r="41" spans="1:12" ht="16">
      <c r="A41" s="5"/>
      <c r="B41" s="11"/>
      <c r="C41" s="30">
        <v>2.5</v>
      </c>
      <c r="D41" s="31"/>
      <c r="E41" s="31"/>
      <c r="F41" s="31"/>
      <c r="G41" s="32" t="s">
        <v>72</v>
      </c>
      <c r="H41" s="31" t="s">
        <v>49</v>
      </c>
      <c r="I41" s="33">
        <v>163.01485939200001</v>
      </c>
      <c r="J41" s="34">
        <v>1360894.5449220538</v>
      </c>
      <c r="K41" s="35">
        <f t="shared" si="2"/>
        <v>221846032.88780844</v>
      </c>
      <c r="L41" s="12"/>
    </row>
    <row r="42" spans="1:12" ht="16">
      <c r="A42" s="5"/>
      <c r="B42" s="11"/>
      <c r="C42" s="30">
        <v>2.6</v>
      </c>
      <c r="D42" s="31"/>
      <c r="E42" s="31"/>
      <c r="F42" s="31"/>
      <c r="G42" s="32" t="s">
        <v>73</v>
      </c>
      <c r="H42" s="31" t="s">
        <v>49</v>
      </c>
      <c r="I42" s="33">
        <v>120.44601920000001</v>
      </c>
      <c r="J42" s="34">
        <v>1360894.5449220538</v>
      </c>
      <c r="K42" s="35">
        <f t="shared" ref="K42:K48" si="3">I42*J42</f>
        <v>163914330.48685697</v>
      </c>
      <c r="L42" s="12"/>
    </row>
    <row r="43" spans="1:12" ht="16">
      <c r="A43" s="5"/>
      <c r="B43" s="11"/>
      <c r="C43" s="30">
        <v>2.7</v>
      </c>
      <c r="D43" s="31"/>
      <c r="E43" s="31"/>
      <c r="F43" s="31"/>
      <c r="G43" s="32" t="s">
        <v>74</v>
      </c>
      <c r="H43" s="31" t="s">
        <v>49</v>
      </c>
      <c r="I43" s="60">
        <v>87.82778399999998</v>
      </c>
      <c r="J43" s="34">
        <v>1549971.2162427036</v>
      </c>
      <c r="K43" s="35">
        <f t="shared" ref="K43:K45" si="4">I43*J43</f>
        <v>136130537.18638143</v>
      </c>
      <c r="L43" s="12"/>
    </row>
    <row r="44" spans="1:12" ht="16">
      <c r="A44" s="5"/>
      <c r="B44" s="11"/>
      <c r="C44" s="30">
        <v>2.8</v>
      </c>
      <c r="D44" s="31"/>
      <c r="E44" s="31"/>
      <c r="F44" s="31"/>
      <c r="G44" s="32" t="s">
        <v>75</v>
      </c>
      <c r="H44" s="31" t="s">
        <v>76</v>
      </c>
      <c r="I44" s="33">
        <v>41652.381063555549</v>
      </c>
      <c r="J44" s="34">
        <v>12651.643929690565</v>
      </c>
      <c r="K44" s="35">
        <f t="shared" si="4"/>
        <v>526971094.03989077</v>
      </c>
      <c r="L44" s="12"/>
    </row>
    <row r="45" spans="1:12" ht="16">
      <c r="A45" s="5"/>
      <c r="B45" s="11"/>
      <c r="C45" s="30">
        <v>2.9</v>
      </c>
      <c r="D45" s="31"/>
      <c r="E45" s="31"/>
      <c r="F45" s="31"/>
      <c r="G45" s="32" t="s">
        <v>77</v>
      </c>
      <c r="H45" s="31" t="s">
        <v>49</v>
      </c>
      <c r="I45" s="33">
        <v>1870.8599915008003</v>
      </c>
      <c r="J45" s="34">
        <v>81752.026287345783</v>
      </c>
      <c r="K45" s="35">
        <f t="shared" si="4"/>
        <v>152946595.20511693</v>
      </c>
      <c r="L45" s="12"/>
    </row>
    <row r="46" spans="1:12" ht="16">
      <c r="A46" s="5"/>
      <c r="B46" s="11"/>
      <c r="C46" s="63">
        <v>2.1</v>
      </c>
      <c r="D46" s="31"/>
      <c r="E46" s="31"/>
      <c r="F46" s="31"/>
      <c r="G46" s="32" t="s">
        <v>78</v>
      </c>
      <c r="H46" s="31" t="s">
        <v>49</v>
      </c>
      <c r="I46" s="60">
        <v>708.3075</v>
      </c>
      <c r="J46" s="34">
        <v>114854.52277084628</v>
      </c>
      <c r="K46" s="35">
        <f t="shared" si="3"/>
        <v>81352319.887511194</v>
      </c>
      <c r="L46" s="12"/>
    </row>
    <row r="47" spans="1:12" ht="16">
      <c r="A47" s="5"/>
      <c r="B47" s="11"/>
      <c r="C47" s="30">
        <v>2.11</v>
      </c>
      <c r="D47" s="31"/>
      <c r="E47" s="31"/>
      <c r="F47" s="31"/>
      <c r="G47" s="32" t="s">
        <v>79</v>
      </c>
      <c r="H47" s="31" t="s">
        <v>49</v>
      </c>
      <c r="I47" s="33">
        <v>98.097285714285732</v>
      </c>
      <c r="J47" s="34">
        <v>62614.765982954144</v>
      </c>
      <c r="K47" s="35">
        <f t="shared" ref="K47" si="5">I47*J47</f>
        <v>6142338.5885629915</v>
      </c>
      <c r="L47" s="12"/>
    </row>
    <row r="48" spans="1:12" ht="16">
      <c r="A48" s="5"/>
      <c r="B48" s="11"/>
      <c r="C48" s="30">
        <v>2.12</v>
      </c>
      <c r="D48" s="31"/>
      <c r="E48" s="31"/>
      <c r="F48" s="31"/>
      <c r="G48" s="32" t="s">
        <v>80</v>
      </c>
      <c r="H48" s="31" t="s">
        <v>49</v>
      </c>
      <c r="I48" s="33">
        <v>34.775685714285714</v>
      </c>
      <c r="J48" s="34">
        <v>114854.52277084628</v>
      </c>
      <c r="K48" s="35">
        <f t="shared" si="3"/>
        <v>3994144.7867432223</v>
      </c>
      <c r="L48" s="12"/>
    </row>
    <row r="49" spans="1:12" ht="17" thickBot="1">
      <c r="A49" s="5"/>
      <c r="B49" s="11"/>
      <c r="C49" s="36" t="s">
        <v>13</v>
      </c>
      <c r="D49" s="38"/>
      <c r="E49" s="39"/>
      <c r="F49" s="38"/>
      <c r="G49" s="38"/>
      <c r="H49" s="38"/>
      <c r="I49" s="33"/>
      <c r="J49" s="38"/>
      <c r="K49" s="37">
        <f>SUM(K37:K48)</f>
        <v>1887546830.1309323</v>
      </c>
      <c r="L49" s="12"/>
    </row>
    <row r="50" spans="1:12" ht="17" thickBot="1">
      <c r="A50" s="5"/>
      <c r="B50" s="11"/>
      <c r="C50" s="27" t="s">
        <v>81</v>
      </c>
      <c r="D50" s="28"/>
      <c r="E50" s="28"/>
      <c r="F50" s="28"/>
      <c r="G50" s="28"/>
      <c r="H50" s="28"/>
      <c r="I50" s="28"/>
      <c r="J50" s="28"/>
      <c r="K50" s="29"/>
      <c r="L50" s="12"/>
    </row>
    <row r="51" spans="1:12" ht="16">
      <c r="A51" s="5"/>
      <c r="B51" s="11"/>
      <c r="C51" s="30">
        <v>3.1</v>
      </c>
      <c r="D51" s="31"/>
      <c r="E51" s="31"/>
      <c r="F51" s="31"/>
      <c r="G51" s="32" t="s">
        <v>82</v>
      </c>
      <c r="H51" s="31" t="s">
        <v>49</v>
      </c>
      <c r="I51" s="33">
        <v>19.652203364000002</v>
      </c>
      <c r="J51" s="34">
        <v>1782657.9094625437</v>
      </c>
      <c r="K51" s="35">
        <f>I51*J51</f>
        <v>35033155.76520101</v>
      </c>
      <c r="L51" s="12"/>
    </row>
    <row r="52" spans="1:12" ht="30">
      <c r="A52" s="5"/>
      <c r="B52" s="11"/>
      <c r="C52" s="30">
        <v>3.2</v>
      </c>
      <c r="D52" s="31"/>
      <c r="E52" s="31"/>
      <c r="F52" s="31"/>
      <c r="G52" s="32" t="s">
        <v>83</v>
      </c>
      <c r="H52" s="31" t="s">
        <v>49</v>
      </c>
      <c r="I52" s="33">
        <v>94.53402920000002</v>
      </c>
      <c r="J52" s="34">
        <v>1567507.5586845062</v>
      </c>
      <c r="K52" s="35">
        <f t="shared" ref="K52:K67" si="6">I52*J52</f>
        <v>148182805.32390186</v>
      </c>
      <c r="L52" s="12"/>
    </row>
    <row r="53" spans="1:12" ht="16">
      <c r="A53" s="5"/>
      <c r="B53" s="11"/>
      <c r="C53" s="30">
        <v>3.3</v>
      </c>
      <c r="D53" s="31"/>
      <c r="E53" s="31"/>
      <c r="F53" s="31"/>
      <c r="G53" s="32" t="s">
        <v>84</v>
      </c>
      <c r="H53" s="31" t="s">
        <v>49</v>
      </c>
      <c r="I53" s="60">
        <v>18.060043364000002</v>
      </c>
      <c r="J53" s="34">
        <v>1946207.5042286471</v>
      </c>
      <c r="K53" s="35">
        <f t="shared" si="6"/>
        <v>35148591.921711586</v>
      </c>
      <c r="L53" s="12"/>
    </row>
    <row r="54" spans="1:12" ht="30">
      <c r="A54" s="5"/>
      <c r="B54" s="11"/>
      <c r="C54" s="30">
        <v>3.4</v>
      </c>
      <c r="D54" s="31"/>
      <c r="E54" s="31"/>
      <c r="F54" s="31"/>
      <c r="G54" s="32" t="s">
        <v>85</v>
      </c>
      <c r="H54" s="31" t="s">
        <v>49</v>
      </c>
      <c r="I54" s="33">
        <v>169.209158</v>
      </c>
      <c r="J54" s="34">
        <v>1758819.0170286014</v>
      </c>
      <c r="K54" s="35">
        <f t="shared" si="6"/>
        <v>297608284.94579732</v>
      </c>
      <c r="L54" s="12"/>
    </row>
    <row r="55" spans="1:12" ht="16">
      <c r="A55" s="5"/>
      <c r="B55" s="11"/>
      <c r="C55" s="30">
        <v>3.5</v>
      </c>
      <c r="D55" s="31"/>
      <c r="E55" s="31"/>
      <c r="F55" s="31"/>
      <c r="G55" s="32" t="s">
        <v>86</v>
      </c>
      <c r="H55" s="31" t="s">
        <v>49</v>
      </c>
      <c r="I55" s="33">
        <v>18.060043364000002</v>
      </c>
      <c r="J55" s="34">
        <v>2129909.2643402163</v>
      </c>
      <c r="K55" s="35">
        <f t="shared" si="6"/>
        <v>38466253.67536965</v>
      </c>
      <c r="L55" s="12"/>
    </row>
    <row r="56" spans="1:12" ht="30">
      <c r="A56" s="5"/>
      <c r="B56" s="11"/>
      <c r="C56" s="30">
        <v>3.6</v>
      </c>
      <c r="D56" s="31"/>
      <c r="E56" s="31"/>
      <c r="F56" s="31"/>
      <c r="G56" s="32" t="s">
        <v>87</v>
      </c>
      <c r="H56" s="31" t="s">
        <v>49</v>
      </c>
      <c r="I56" s="33">
        <v>154.6078952</v>
      </c>
      <c r="J56" s="34">
        <v>1972908.0985063978</v>
      </c>
      <c r="K56" s="35">
        <f t="shared" ref="K56:K64" si="7">I56*J56</f>
        <v>305027168.53310841</v>
      </c>
      <c r="L56" s="12"/>
    </row>
    <row r="57" spans="1:12" ht="16">
      <c r="A57" s="5"/>
      <c r="B57" s="11"/>
      <c r="C57" s="30">
        <v>3.7</v>
      </c>
      <c r="D57" s="31"/>
      <c r="E57" s="31"/>
      <c r="F57" s="31"/>
      <c r="G57" s="32" t="s">
        <v>88</v>
      </c>
      <c r="H57" s="31" t="s">
        <v>49</v>
      </c>
      <c r="I57" s="60">
        <v>18.060043364000002</v>
      </c>
      <c r="J57" s="34">
        <v>2331982.1188778793</v>
      </c>
      <c r="K57" s="35">
        <f t="shared" si="7"/>
        <v>42115698.191007107</v>
      </c>
      <c r="L57" s="12"/>
    </row>
    <row r="58" spans="1:12" ht="30">
      <c r="A58" s="5"/>
      <c r="B58" s="11"/>
      <c r="C58" s="30">
        <v>3.8</v>
      </c>
      <c r="D58" s="31"/>
      <c r="E58" s="31"/>
      <c r="F58" s="31"/>
      <c r="G58" s="32" t="s">
        <v>89</v>
      </c>
      <c r="H58" s="31" t="s">
        <v>49</v>
      </c>
      <c r="I58" s="33">
        <v>169.1249062</v>
      </c>
      <c r="J58" s="34">
        <v>2214050.3676754255</v>
      </c>
      <c r="K58" s="35">
        <f t="shared" si="7"/>
        <v>374451060.75518185</v>
      </c>
      <c r="L58" s="12"/>
    </row>
    <row r="59" spans="1:12" ht="30">
      <c r="A59" s="5"/>
      <c r="B59" s="11"/>
      <c r="C59" s="30">
        <v>3.9</v>
      </c>
      <c r="D59" s="31"/>
      <c r="E59" s="31"/>
      <c r="F59" s="31"/>
      <c r="G59" s="32" t="s">
        <v>90</v>
      </c>
      <c r="H59" s="31" t="s">
        <v>49</v>
      </c>
      <c r="I59" s="33">
        <v>95.648113200000012</v>
      </c>
      <c r="J59" s="34">
        <v>2410766.5697734416</v>
      </c>
      <c r="K59" s="35">
        <f t="shared" si="7"/>
        <v>230585273.76446587</v>
      </c>
      <c r="L59" s="12"/>
    </row>
    <row r="60" spans="1:12" ht="16">
      <c r="A60" s="5"/>
      <c r="B60" s="11"/>
      <c r="C60" s="63">
        <v>3.1</v>
      </c>
      <c r="D60" s="31"/>
      <c r="E60" s="31"/>
      <c r="F60" s="31"/>
      <c r="G60" s="32" t="s">
        <v>75</v>
      </c>
      <c r="H60" s="31" t="s">
        <v>76</v>
      </c>
      <c r="I60" s="60">
        <v>98492.166997689812</v>
      </c>
      <c r="J60" s="34">
        <v>12651.643929690565</v>
      </c>
      <c r="K60" s="35">
        <f t="shared" si="7"/>
        <v>1246087826.7183917</v>
      </c>
      <c r="L60" s="12"/>
    </row>
    <row r="61" spans="1:12" ht="16">
      <c r="A61" s="5"/>
      <c r="B61" s="11"/>
      <c r="C61" s="30">
        <v>3.11</v>
      </c>
      <c r="D61" s="31"/>
      <c r="E61" s="31"/>
      <c r="F61" s="31"/>
      <c r="G61" s="32" t="s">
        <v>91</v>
      </c>
      <c r="H61" s="31" t="s">
        <v>47</v>
      </c>
      <c r="I61" s="33">
        <v>690.3</v>
      </c>
      <c r="J61" s="34">
        <v>263313.73671157449</v>
      </c>
      <c r="K61" s="35">
        <f t="shared" si="7"/>
        <v>181765472.45199984</v>
      </c>
      <c r="L61" s="12"/>
    </row>
    <row r="62" spans="1:12" ht="16">
      <c r="A62" s="5"/>
      <c r="B62" s="11"/>
      <c r="C62" s="63">
        <v>3.12</v>
      </c>
      <c r="D62" s="31"/>
      <c r="E62" s="31"/>
      <c r="F62" s="31"/>
      <c r="G62" s="32" t="s">
        <v>92</v>
      </c>
      <c r="H62" s="31" t="s">
        <v>47</v>
      </c>
      <c r="I62" s="33">
        <v>2034.67</v>
      </c>
      <c r="J62" s="34">
        <v>324078.95949234796</v>
      </c>
      <c r="K62" s="35">
        <f t="shared" si="7"/>
        <v>659393736.51029563</v>
      </c>
      <c r="L62" s="12"/>
    </row>
    <row r="63" spans="1:12" ht="16">
      <c r="A63" s="5"/>
      <c r="B63" s="11"/>
      <c r="C63" s="30">
        <v>3.13</v>
      </c>
      <c r="D63" s="31"/>
      <c r="E63" s="31"/>
      <c r="F63" s="31"/>
      <c r="G63" s="32" t="s">
        <v>93</v>
      </c>
      <c r="H63" s="31" t="s">
        <v>49</v>
      </c>
      <c r="I63" s="60">
        <v>18.333399999999997</v>
      </c>
      <c r="J63" s="34">
        <v>2696967.6246817475</v>
      </c>
      <c r="K63" s="35">
        <f t="shared" si="7"/>
        <v>49444586.250340343</v>
      </c>
      <c r="L63" s="12"/>
    </row>
    <row r="64" spans="1:12" ht="16">
      <c r="A64" s="5"/>
      <c r="B64" s="11"/>
      <c r="C64" s="63">
        <v>3.14</v>
      </c>
      <c r="D64" s="31"/>
      <c r="E64" s="31"/>
      <c r="F64" s="31"/>
      <c r="G64" s="32" t="s">
        <v>94</v>
      </c>
      <c r="H64" s="31" t="s">
        <v>76</v>
      </c>
      <c r="I64" s="33">
        <v>1752.4181215746908</v>
      </c>
      <c r="J64" s="34">
        <v>12651.643929690579</v>
      </c>
      <c r="K64" s="35">
        <f t="shared" si="7"/>
        <v>22170970.090100203</v>
      </c>
      <c r="L64" s="12"/>
    </row>
    <row r="65" spans="1:12" ht="16">
      <c r="A65" s="5"/>
      <c r="B65" s="11"/>
      <c r="C65" s="30">
        <v>3.15</v>
      </c>
      <c r="D65" s="31"/>
      <c r="E65" s="31"/>
      <c r="F65" s="31"/>
      <c r="G65" s="32" t="s">
        <v>95</v>
      </c>
      <c r="H65" s="31" t="s">
        <v>76</v>
      </c>
      <c r="I65" s="33">
        <v>10202.920000000002</v>
      </c>
      <c r="J65" s="34">
        <v>31007.392792787898</v>
      </c>
      <c r="K65" s="35">
        <f t="shared" si="6"/>
        <v>316365948.07339156</v>
      </c>
      <c r="L65" s="12"/>
    </row>
    <row r="66" spans="1:12" ht="30">
      <c r="A66" s="5"/>
      <c r="B66" s="11"/>
      <c r="C66" s="63">
        <v>3.16</v>
      </c>
      <c r="D66" s="31"/>
      <c r="E66" s="31"/>
      <c r="F66" s="31"/>
      <c r="G66" s="32" t="s">
        <v>96</v>
      </c>
      <c r="H66" s="31" t="s">
        <v>47</v>
      </c>
      <c r="I66" s="60">
        <v>43.199999999999996</v>
      </c>
      <c r="J66" s="34">
        <v>512027.46312055114</v>
      </c>
      <c r="K66" s="35">
        <f t="shared" si="6"/>
        <v>22119586.406807806</v>
      </c>
      <c r="L66" s="12"/>
    </row>
    <row r="67" spans="1:12" ht="30">
      <c r="A67" s="5"/>
      <c r="B67" s="11"/>
      <c r="C67" s="30">
        <v>3.17</v>
      </c>
      <c r="D67" s="31"/>
      <c r="E67" s="31"/>
      <c r="F67" s="31"/>
      <c r="G67" s="32" t="s">
        <v>97</v>
      </c>
      <c r="H67" s="31" t="s">
        <v>40</v>
      </c>
      <c r="I67" s="33">
        <v>192</v>
      </c>
      <c r="J67" s="34">
        <v>2038776.734913727</v>
      </c>
      <c r="K67" s="35">
        <f t="shared" si="6"/>
        <v>391445133.10343558</v>
      </c>
      <c r="L67" s="12"/>
    </row>
    <row r="68" spans="1:12" ht="16">
      <c r="A68" s="5"/>
      <c r="B68" s="11"/>
      <c r="C68" s="63">
        <v>3.18</v>
      </c>
      <c r="D68" s="31"/>
      <c r="E68" s="31"/>
      <c r="F68" s="31"/>
      <c r="G68" s="32" t="s">
        <v>98</v>
      </c>
      <c r="H68" s="31" t="s">
        <v>49</v>
      </c>
      <c r="I68" s="33">
        <v>30.914999999999999</v>
      </c>
      <c r="J68" s="34">
        <v>1942959.8085865348</v>
      </c>
      <c r="K68" s="35">
        <f t="shared" ref="K68:K70" si="8">I68*J68</f>
        <v>60066602.48245272</v>
      </c>
      <c r="L68" s="12"/>
    </row>
    <row r="69" spans="1:12" ht="16">
      <c r="A69" s="5"/>
      <c r="B69" s="11"/>
      <c r="C69" s="30">
        <v>3.19</v>
      </c>
      <c r="D69" s="31"/>
      <c r="E69" s="31"/>
      <c r="F69" s="31"/>
      <c r="G69" s="32" t="s">
        <v>99</v>
      </c>
      <c r="H69" s="31" t="s">
        <v>76</v>
      </c>
      <c r="I69" s="60">
        <v>6448.5271462500014</v>
      </c>
      <c r="J69" s="34">
        <v>12651.643929690565</v>
      </c>
      <c r="K69" s="35">
        <f t="shared" si="8"/>
        <v>81584469.325298652</v>
      </c>
      <c r="L69" s="12"/>
    </row>
    <row r="70" spans="1:12" ht="30">
      <c r="A70" s="5"/>
      <c r="B70" s="11"/>
      <c r="C70" s="63">
        <v>3.2</v>
      </c>
      <c r="D70" s="31"/>
      <c r="E70" s="31"/>
      <c r="F70" s="31"/>
      <c r="G70" s="32" t="s">
        <v>100</v>
      </c>
      <c r="H70" s="31" t="s">
        <v>49</v>
      </c>
      <c r="I70" s="33">
        <v>8</v>
      </c>
      <c r="J70" s="34">
        <v>860523.46849802008</v>
      </c>
      <c r="K70" s="35">
        <f t="shared" si="8"/>
        <v>6884187.7479841607</v>
      </c>
      <c r="L70" s="12"/>
    </row>
    <row r="71" spans="1:12" ht="30">
      <c r="A71" s="5"/>
      <c r="B71" s="11"/>
      <c r="C71" s="30">
        <v>3.21</v>
      </c>
      <c r="D71" s="31"/>
      <c r="E71" s="31"/>
      <c r="F71" s="31"/>
      <c r="G71" s="32" t="s">
        <v>101</v>
      </c>
      <c r="H71" s="31" t="s">
        <v>49</v>
      </c>
      <c r="I71" s="33">
        <v>53.351999999999997</v>
      </c>
      <c r="J71" s="34">
        <v>1786296.2799068887</v>
      </c>
      <c r="K71" s="35">
        <f t="shared" ref="K71:K75" si="9">I71*J71</f>
        <v>95302479.125592321</v>
      </c>
      <c r="L71" s="12"/>
    </row>
    <row r="72" spans="1:12" ht="30">
      <c r="A72" s="5"/>
      <c r="B72" s="11"/>
      <c r="C72" s="63">
        <v>3.22</v>
      </c>
      <c r="D72" s="31"/>
      <c r="E72" s="31"/>
      <c r="F72" s="31"/>
      <c r="G72" s="32" t="s">
        <v>102</v>
      </c>
      <c r="H72" s="31" t="s">
        <v>76</v>
      </c>
      <c r="I72" s="60">
        <v>5825.5048799999995</v>
      </c>
      <c r="J72" s="34">
        <v>12651.643929690579</v>
      </c>
      <c r="K72" s="35">
        <f t="shared" ref="K72:K73" si="10">I72*J72</f>
        <v>73702213.452434838</v>
      </c>
      <c r="L72" s="12"/>
    </row>
    <row r="73" spans="1:12" ht="16">
      <c r="A73" s="5"/>
      <c r="B73" s="11"/>
      <c r="C73" s="30">
        <v>3.23</v>
      </c>
      <c r="D73" s="31"/>
      <c r="E73" s="31"/>
      <c r="F73" s="31"/>
      <c r="G73" s="32" t="s">
        <v>103</v>
      </c>
      <c r="H73" s="31" t="s">
        <v>49</v>
      </c>
      <c r="I73" s="33">
        <v>18.199972857142861</v>
      </c>
      <c r="J73" s="34">
        <v>1567507.5586845062</v>
      </c>
      <c r="K73" s="35">
        <f t="shared" si="10"/>
        <v>28528595.021424282</v>
      </c>
      <c r="L73" s="12"/>
    </row>
    <row r="74" spans="1:12" ht="16">
      <c r="A74" s="5"/>
      <c r="B74" s="11"/>
      <c r="C74" s="63">
        <v>3.24</v>
      </c>
      <c r="D74" s="31"/>
      <c r="E74" s="31"/>
      <c r="F74" s="31"/>
      <c r="G74" s="32" t="s">
        <v>104</v>
      </c>
      <c r="H74" s="31" t="s">
        <v>40</v>
      </c>
      <c r="I74" s="60">
        <v>157.81401142857143</v>
      </c>
      <c r="J74" s="34">
        <v>103395.99272255425</v>
      </c>
      <c r="K74" s="35">
        <f t="shared" si="9"/>
        <v>16317336.377185665</v>
      </c>
      <c r="L74" s="12"/>
    </row>
    <row r="75" spans="1:12" ht="16">
      <c r="A75" s="5"/>
      <c r="B75" s="11"/>
      <c r="C75" s="30">
        <v>3.25</v>
      </c>
      <c r="D75" s="31"/>
      <c r="E75" s="31"/>
      <c r="F75" s="31"/>
      <c r="G75" s="32" t="s">
        <v>105</v>
      </c>
      <c r="H75" s="31" t="s">
        <v>40</v>
      </c>
      <c r="I75" s="33">
        <v>128.42000000000002</v>
      </c>
      <c r="J75" s="34">
        <v>103395.99272255425</v>
      </c>
      <c r="K75" s="35">
        <f t="shared" si="9"/>
        <v>13278113.385430418</v>
      </c>
      <c r="L75" s="12"/>
    </row>
    <row r="76" spans="1:12" ht="17" thickBot="1">
      <c r="A76" s="5"/>
      <c r="B76" s="11"/>
      <c r="C76" s="36" t="s">
        <v>13</v>
      </c>
      <c r="D76" s="38"/>
      <c r="E76" s="39"/>
      <c r="F76" s="38"/>
      <c r="G76" s="38"/>
      <c r="H76" s="38"/>
      <c r="I76" s="33"/>
      <c r="J76" s="38"/>
      <c r="K76" s="37">
        <f>SUM(K51:K75)</f>
        <v>4771075549.3983097</v>
      </c>
      <c r="L76" s="12"/>
    </row>
    <row r="77" spans="1:12" ht="17" thickBot="1">
      <c r="A77" s="5"/>
      <c r="B77" s="11"/>
      <c r="C77" s="27" t="s">
        <v>106</v>
      </c>
      <c r="D77" s="28"/>
      <c r="E77" s="28"/>
      <c r="F77" s="28"/>
      <c r="G77" s="28"/>
      <c r="H77" s="28"/>
      <c r="I77" s="28"/>
      <c r="J77" s="28"/>
      <c r="K77" s="29"/>
      <c r="L77" s="12"/>
    </row>
    <row r="78" spans="1:12" ht="30">
      <c r="A78" s="5"/>
      <c r="B78" s="11"/>
      <c r="C78" s="30">
        <v>4.0999999999999996</v>
      </c>
      <c r="D78" s="31"/>
      <c r="E78" s="31"/>
      <c r="F78" s="31"/>
      <c r="G78" s="32" t="s">
        <v>107</v>
      </c>
      <c r="H78" s="31" t="s">
        <v>47</v>
      </c>
      <c r="I78" s="33">
        <v>2099.6051999999995</v>
      </c>
      <c r="J78" s="34">
        <v>133038.49367111089</v>
      </c>
      <c r="K78" s="35">
        <f>I78*J78</f>
        <v>279328313.11203146</v>
      </c>
      <c r="L78" s="12"/>
    </row>
    <row r="79" spans="1:12" ht="16">
      <c r="A79" s="5"/>
      <c r="B79" s="11"/>
      <c r="C79" s="30">
        <v>4.2</v>
      </c>
      <c r="D79" s="31"/>
      <c r="E79" s="31"/>
      <c r="F79" s="31"/>
      <c r="G79" s="32" t="s">
        <v>108</v>
      </c>
      <c r="H79" s="31" t="s">
        <v>47</v>
      </c>
      <c r="I79" s="60">
        <v>4451.1630239999995</v>
      </c>
      <c r="J79" s="34">
        <v>53216.198689015626</v>
      </c>
      <c r="K79" s="35">
        <f t="shared" ref="K79:K80" si="11">I79*J79</f>
        <v>236873975.88238361</v>
      </c>
      <c r="L79" s="12"/>
    </row>
    <row r="80" spans="1:12" ht="16">
      <c r="A80" s="5"/>
      <c r="B80" s="11"/>
      <c r="C80" s="30">
        <v>4.3</v>
      </c>
      <c r="D80" s="31"/>
      <c r="E80" s="31"/>
      <c r="F80" s="31"/>
      <c r="G80" s="32" t="s">
        <v>109</v>
      </c>
      <c r="H80" s="31" t="s">
        <v>40</v>
      </c>
      <c r="I80" s="33">
        <v>1179.5582013599999</v>
      </c>
      <c r="J80" s="34">
        <v>32824.820859807747</v>
      </c>
      <c r="K80" s="35">
        <f t="shared" si="11"/>
        <v>38718786.653359033</v>
      </c>
      <c r="L80" s="12"/>
    </row>
    <row r="81" spans="1:12" ht="30">
      <c r="A81" s="5"/>
      <c r="B81" s="11"/>
      <c r="C81" s="30">
        <v>4.4000000000000004</v>
      </c>
      <c r="D81" s="31"/>
      <c r="E81" s="31"/>
      <c r="F81" s="31"/>
      <c r="G81" s="32" t="s">
        <v>110</v>
      </c>
      <c r="H81" s="31" t="s">
        <v>47</v>
      </c>
      <c r="I81" s="33">
        <v>1074.803748</v>
      </c>
      <c r="J81" s="34">
        <v>232520.38701463019</v>
      </c>
      <c r="K81" s="35">
        <f t="shared" ref="K81:K90" si="12">I81*J81</f>
        <v>249913783.44973508</v>
      </c>
      <c r="L81" s="12"/>
    </row>
    <row r="82" spans="1:12" ht="16">
      <c r="A82" s="5"/>
      <c r="B82" s="11"/>
      <c r="C82" s="30">
        <v>4.5</v>
      </c>
      <c r="D82" s="31"/>
      <c r="E82" s="31"/>
      <c r="F82" s="31"/>
      <c r="G82" s="32" t="s">
        <v>111</v>
      </c>
      <c r="H82" s="31" t="s">
        <v>47</v>
      </c>
      <c r="I82" s="60">
        <v>3028.7380000000003</v>
      </c>
      <c r="J82" s="34">
        <v>79559.846302336708</v>
      </c>
      <c r="K82" s="35">
        <f t="shared" si="12"/>
        <v>240965929.77004671</v>
      </c>
      <c r="L82" s="12"/>
    </row>
    <row r="83" spans="1:12" ht="30">
      <c r="A83" s="5"/>
      <c r="B83" s="11"/>
      <c r="C83" s="30">
        <v>4.5999999999999996</v>
      </c>
      <c r="D83" s="31"/>
      <c r="E83" s="31"/>
      <c r="F83" s="31"/>
      <c r="G83" s="32" t="s">
        <v>112</v>
      </c>
      <c r="H83" s="31" t="s">
        <v>47</v>
      </c>
      <c r="I83" s="33">
        <v>686.53332000000023</v>
      </c>
      <c r="J83" s="34">
        <v>229307.43416446299</v>
      </c>
      <c r="K83" s="35">
        <f t="shared" si="12"/>
        <v>157427194.07761025</v>
      </c>
      <c r="L83" s="12"/>
    </row>
    <row r="84" spans="1:12" ht="16">
      <c r="A84" s="5"/>
      <c r="B84" s="11"/>
      <c r="C84" s="30">
        <v>4.7</v>
      </c>
      <c r="D84" s="31"/>
      <c r="E84" s="31"/>
      <c r="F84" s="31"/>
      <c r="G84" s="32" t="s">
        <v>113</v>
      </c>
      <c r="H84" s="31" t="s">
        <v>47</v>
      </c>
      <c r="I84" s="33">
        <v>11.702399999999999</v>
      </c>
      <c r="J84" s="34">
        <v>162860.48932294335</v>
      </c>
      <c r="K84" s="35">
        <f t="shared" si="12"/>
        <v>1905858.590252812</v>
      </c>
      <c r="L84" s="12"/>
    </row>
    <row r="85" spans="1:12" ht="30">
      <c r="A85" s="5"/>
      <c r="B85" s="11"/>
      <c r="C85" s="30">
        <v>4.8</v>
      </c>
      <c r="D85" s="31"/>
      <c r="E85" s="31"/>
      <c r="F85" s="31"/>
      <c r="G85" s="32" t="s">
        <v>114</v>
      </c>
      <c r="H85" s="31" t="s">
        <v>49</v>
      </c>
      <c r="I85" s="60">
        <v>30.68064</v>
      </c>
      <c r="J85" s="34">
        <v>3398758.8363311617</v>
      </c>
      <c r="K85" s="35">
        <f t="shared" ref="K85:K87" si="13">I85*J85</f>
        <v>104276096.30429529</v>
      </c>
      <c r="L85" s="12"/>
    </row>
    <row r="86" spans="1:12" ht="30">
      <c r="A86" s="5"/>
      <c r="B86" s="11"/>
      <c r="C86" s="30">
        <v>4.9000000000000004</v>
      </c>
      <c r="D86" s="31"/>
      <c r="E86" s="31"/>
      <c r="F86" s="31"/>
      <c r="G86" s="32" t="s">
        <v>115</v>
      </c>
      <c r="H86" s="31" t="s">
        <v>47</v>
      </c>
      <c r="I86" s="33">
        <v>153.31799999999998</v>
      </c>
      <c r="J86" s="34">
        <v>280481.09225252678</v>
      </c>
      <c r="K86" s="35">
        <f t="shared" si="13"/>
        <v>43002800.101972893</v>
      </c>
      <c r="L86" s="12"/>
    </row>
    <row r="87" spans="1:12" ht="16">
      <c r="A87" s="5"/>
      <c r="B87" s="11"/>
      <c r="C87" s="63">
        <v>4.0999999999999996</v>
      </c>
      <c r="D87" s="31"/>
      <c r="E87" s="31"/>
      <c r="F87" s="31"/>
      <c r="G87" s="32" t="s">
        <v>116</v>
      </c>
      <c r="H87" s="31" t="s">
        <v>40</v>
      </c>
      <c r="I87" s="33">
        <v>403.62000000000006</v>
      </c>
      <c r="J87" s="34">
        <v>5745.0704022539376</v>
      </c>
      <c r="K87" s="35">
        <f t="shared" si="13"/>
        <v>2318825.3157577347</v>
      </c>
      <c r="L87" s="12"/>
    </row>
    <row r="88" spans="1:12" ht="30">
      <c r="A88" s="5"/>
      <c r="B88" s="11"/>
      <c r="C88" s="30">
        <v>4.1100000000000003</v>
      </c>
      <c r="D88" s="31"/>
      <c r="E88" s="31"/>
      <c r="F88" s="31"/>
      <c r="G88" s="32" t="s">
        <v>117</v>
      </c>
      <c r="H88" s="31" t="s">
        <v>40</v>
      </c>
      <c r="I88" s="60">
        <v>164</v>
      </c>
      <c r="J88" s="34">
        <v>84177.682663769112</v>
      </c>
      <c r="K88" s="35">
        <f t="shared" si="12"/>
        <v>13805139.956858134</v>
      </c>
      <c r="L88" s="12"/>
    </row>
    <row r="89" spans="1:12" ht="30">
      <c r="A89" s="5"/>
      <c r="B89" s="11"/>
      <c r="C89" s="30">
        <v>4.12</v>
      </c>
      <c r="D89" s="31"/>
      <c r="E89" s="31"/>
      <c r="F89" s="31"/>
      <c r="G89" s="32" t="s">
        <v>118</v>
      </c>
      <c r="H89" s="31" t="s">
        <v>40</v>
      </c>
      <c r="I89" s="33">
        <v>545.00066666666669</v>
      </c>
      <c r="J89" s="34">
        <v>84177.682663769112</v>
      </c>
      <c r="K89" s="35">
        <f t="shared" ref="K89" si="14">I89*J89</f>
        <v>45876893.170209274</v>
      </c>
      <c r="L89" s="12"/>
    </row>
    <row r="90" spans="1:12" ht="16">
      <c r="A90" s="5"/>
      <c r="B90" s="11"/>
      <c r="C90" s="30">
        <v>4.13</v>
      </c>
      <c r="D90" s="31"/>
      <c r="E90" s="31"/>
      <c r="F90" s="31"/>
      <c r="G90" s="32" t="s">
        <v>119</v>
      </c>
      <c r="H90" s="31" t="s">
        <v>47</v>
      </c>
      <c r="I90" s="33">
        <v>852.47299999999996</v>
      </c>
      <c r="J90" s="34">
        <v>83858.405076066367</v>
      </c>
      <c r="K90" s="35">
        <f t="shared" si="12"/>
        <v>71487026.15040952</v>
      </c>
      <c r="L90" s="12"/>
    </row>
    <row r="91" spans="1:12" ht="17" thickBot="1">
      <c r="A91" s="5"/>
      <c r="B91" s="11"/>
      <c r="C91" s="36" t="s">
        <v>13</v>
      </c>
      <c r="D91" s="38"/>
      <c r="E91" s="39"/>
      <c r="F91" s="38"/>
      <c r="G91" s="38"/>
      <c r="H91" s="38"/>
      <c r="I91" s="33"/>
      <c r="J91" s="38"/>
      <c r="K91" s="37">
        <f>SUM(K78:K90)</f>
        <v>1485900622.5349216</v>
      </c>
      <c r="L91" s="12"/>
    </row>
    <row r="92" spans="1:12" ht="17" thickBot="1">
      <c r="A92" s="5"/>
      <c r="B92" s="11"/>
      <c r="C92" s="27" t="s">
        <v>120</v>
      </c>
      <c r="D92" s="28"/>
      <c r="E92" s="28"/>
      <c r="F92" s="28"/>
      <c r="G92" s="28"/>
      <c r="H92" s="28"/>
      <c r="I92" s="28"/>
      <c r="J92" s="28"/>
      <c r="K92" s="29"/>
      <c r="L92" s="12"/>
    </row>
    <row r="93" spans="1:12" ht="16">
      <c r="A93" s="5"/>
      <c r="B93" s="11"/>
      <c r="C93" s="30">
        <v>5.0999999999999996</v>
      </c>
      <c r="D93" s="31"/>
      <c r="E93" s="31"/>
      <c r="F93" s="31"/>
      <c r="G93" s="32" t="s">
        <v>121</v>
      </c>
      <c r="H93" s="31" t="s">
        <v>47</v>
      </c>
      <c r="I93" s="33">
        <v>4451.1630239999995</v>
      </c>
      <c r="J93" s="34">
        <v>24561.934927770035</v>
      </c>
      <c r="K93" s="35">
        <f t="shared" ref="K93:K124" si="15">I93*J93</f>
        <v>109329176.54838407</v>
      </c>
      <c r="L93" s="12"/>
    </row>
    <row r="94" spans="1:12" ht="16">
      <c r="A94" s="5"/>
      <c r="B94" s="11"/>
      <c r="C94" s="30">
        <v>5.2</v>
      </c>
      <c r="D94" s="31"/>
      <c r="E94" s="31"/>
      <c r="F94" s="31"/>
      <c r="G94" s="32" t="s">
        <v>122</v>
      </c>
      <c r="H94" s="31" t="s">
        <v>40</v>
      </c>
      <c r="I94" s="33">
        <v>445.1163024</v>
      </c>
      <c r="J94" s="34">
        <v>13924.59755247109</v>
      </c>
      <c r="K94" s="35">
        <f t="shared" si="15"/>
        <v>6198065.3749640211</v>
      </c>
      <c r="L94" s="12"/>
    </row>
    <row r="95" spans="1:12" ht="16">
      <c r="A95" s="5"/>
      <c r="B95" s="11"/>
      <c r="C95" s="30">
        <v>5.3</v>
      </c>
      <c r="D95" s="31"/>
      <c r="E95" s="31"/>
      <c r="F95" s="31"/>
      <c r="G95" s="32" t="s">
        <v>123</v>
      </c>
      <c r="H95" s="31" t="s">
        <v>47</v>
      </c>
      <c r="I95" s="33">
        <v>1367</v>
      </c>
      <c r="J95" s="34">
        <v>68574.519707005966</v>
      </c>
      <c r="K95" s="35">
        <f t="shared" si="15"/>
        <v>93741368.439477161</v>
      </c>
      <c r="L95" s="12"/>
    </row>
    <row r="96" spans="1:12" ht="16">
      <c r="A96" s="5"/>
      <c r="B96" s="11"/>
      <c r="C96" s="30">
        <v>5.4</v>
      </c>
      <c r="D96" s="31"/>
      <c r="E96" s="31"/>
      <c r="F96" s="31"/>
      <c r="G96" s="32" t="s">
        <v>124</v>
      </c>
      <c r="H96" s="31" t="s">
        <v>47</v>
      </c>
      <c r="I96" s="33">
        <v>5831.023561439999</v>
      </c>
      <c r="J96" s="34">
        <v>21464.756371159347</v>
      </c>
      <c r="K96" s="35">
        <f t="shared" si="15"/>
        <v>125161500.14079948</v>
      </c>
      <c r="L96" s="12"/>
    </row>
    <row r="97" spans="1:12" ht="30">
      <c r="A97" s="5"/>
      <c r="B97" s="11"/>
      <c r="C97" s="30">
        <v>5.5</v>
      </c>
      <c r="D97" s="31"/>
      <c r="E97" s="31"/>
      <c r="F97" s="31"/>
      <c r="G97" s="32" t="s">
        <v>125</v>
      </c>
      <c r="H97" s="31" t="s">
        <v>47</v>
      </c>
      <c r="I97" s="33">
        <v>1447</v>
      </c>
      <c r="J97" s="34">
        <v>147800.89767167505</v>
      </c>
      <c r="K97" s="35">
        <f t="shared" si="15"/>
        <v>213867898.93091381</v>
      </c>
      <c r="L97" s="12"/>
    </row>
    <row r="98" spans="1:12" ht="30">
      <c r="A98" s="5"/>
      <c r="B98" s="11"/>
      <c r="C98" s="30">
        <v>5.6</v>
      </c>
      <c r="D98" s="31"/>
      <c r="E98" s="31"/>
      <c r="F98" s="31"/>
      <c r="G98" s="32" t="s">
        <v>126</v>
      </c>
      <c r="H98" s="31" t="s">
        <v>47</v>
      </c>
      <c r="I98" s="33">
        <v>515.29999999999995</v>
      </c>
      <c r="J98" s="34">
        <v>141423.61146629724</v>
      </c>
      <c r="K98" s="35">
        <f t="shared" si="15"/>
        <v>72875586.988582954</v>
      </c>
      <c r="L98" s="12"/>
    </row>
    <row r="99" spans="1:12" ht="30">
      <c r="A99" s="5"/>
      <c r="B99" s="11"/>
      <c r="C99" s="30">
        <v>5.7</v>
      </c>
      <c r="D99" s="31"/>
      <c r="E99" s="31"/>
      <c r="F99" s="31"/>
      <c r="G99" s="32" t="s">
        <v>127</v>
      </c>
      <c r="H99" s="31" t="s">
        <v>47</v>
      </c>
      <c r="I99" s="33">
        <v>118</v>
      </c>
      <c r="J99" s="34">
        <v>206314.15287006195</v>
      </c>
      <c r="K99" s="35">
        <f t="shared" si="15"/>
        <v>24345070.03866731</v>
      </c>
      <c r="L99" s="12"/>
    </row>
    <row r="100" spans="1:12" ht="30">
      <c r="A100" s="5"/>
      <c r="B100" s="11"/>
      <c r="C100" s="30">
        <v>5.8</v>
      </c>
      <c r="D100" s="31"/>
      <c r="E100" s="31"/>
      <c r="F100" s="31"/>
      <c r="G100" s="32" t="s">
        <v>128</v>
      </c>
      <c r="H100" s="31" t="s">
        <v>47</v>
      </c>
      <c r="I100" s="33">
        <v>777</v>
      </c>
      <c r="J100" s="34">
        <v>192840.74726585424</v>
      </c>
      <c r="K100" s="35">
        <f t="shared" si="15"/>
        <v>149837260.62556875</v>
      </c>
      <c r="L100" s="12"/>
    </row>
    <row r="101" spans="1:12" ht="30">
      <c r="A101" s="5"/>
      <c r="B101" s="11"/>
      <c r="C101" s="30">
        <v>5.9</v>
      </c>
      <c r="D101" s="31"/>
      <c r="E101" s="31"/>
      <c r="F101" s="31"/>
      <c r="G101" s="32" t="s">
        <v>129</v>
      </c>
      <c r="H101" s="31" t="s">
        <v>40</v>
      </c>
      <c r="I101" s="33">
        <v>824.14</v>
      </c>
      <c r="J101" s="34">
        <v>27176.732987307962</v>
      </c>
      <c r="K101" s="35">
        <f t="shared" ref="K101:K107" si="16">I101*J101</f>
        <v>22397432.724159982</v>
      </c>
      <c r="L101" s="12"/>
    </row>
    <row r="102" spans="1:12" ht="30">
      <c r="A102" s="5"/>
      <c r="B102" s="11"/>
      <c r="C102" s="63">
        <v>5.0999999999999996</v>
      </c>
      <c r="D102" s="31"/>
      <c r="E102" s="31"/>
      <c r="F102" s="31"/>
      <c r="G102" s="32" t="s">
        <v>130</v>
      </c>
      <c r="H102" s="31" t="s">
        <v>40</v>
      </c>
      <c r="I102" s="33">
        <v>269.63</v>
      </c>
      <c r="J102" s="34">
        <v>26852.601546332393</v>
      </c>
      <c r="K102" s="35">
        <f t="shared" si="16"/>
        <v>7240266.9549376033</v>
      </c>
      <c r="L102" s="12"/>
    </row>
    <row r="103" spans="1:12" ht="16">
      <c r="A103" s="5"/>
      <c r="B103" s="11"/>
      <c r="C103" s="30">
        <v>5.1100000000000003</v>
      </c>
      <c r="D103" s="31"/>
      <c r="E103" s="31"/>
      <c r="F103" s="31"/>
      <c r="G103" s="32" t="s">
        <v>131</v>
      </c>
      <c r="H103" s="31" t="s">
        <v>47</v>
      </c>
      <c r="I103" s="33">
        <v>557.69999999999993</v>
      </c>
      <c r="J103" s="34">
        <v>140416.49133505672</v>
      </c>
      <c r="K103" s="35">
        <f t="shared" si="16"/>
        <v>78310277.217561126</v>
      </c>
      <c r="L103" s="12"/>
    </row>
    <row r="104" spans="1:12" ht="30">
      <c r="A104" s="5"/>
      <c r="B104" s="11"/>
      <c r="C104" s="63">
        <v>5.12</v>
      </c>
      <c r="D104" s="31"/>
      <c r="E104" s="31"/>
      <c r="F104" s="31"/>
      <c r="G104" s="32" t="s">
        <v>132</v>
      </c>
      <c r="H104" s="31" t="s">
        <v>47</v>
      </c>
      <c r="I104" s="33">
        <v>1554</v>
      </c>
      <c r="J104" s="34">
        <v>59981.612361042011</v>
      </c>
      <c r="K104" s="35">
        <f t="shared" si="16"/>
        <v>93211425.609059289</v>
      </c>
      <c r="L104" s="12"/>
    </row>
    <row r="105" spans="1:12" ht="30">
      <c r="A105" s="5"/>
      <c r="B105" s="11"/>
      <c r="C105" s="30">
        <v>5.13</v>
      </c>
      <c r="D105" s="31"/>
      <c r="E105" s="31"/>
      <c r="F105" s="31"/>
      <c r="G105" s="32" t="s">
        <v>133</v>
      </c>
      <c r="H105" s="31" t="s">
        <v>42</v>
      </c>
      <c r="I105" s="33">
        <v>1</v>
      </c>
      <c r="J105" s="34">
        <v>47096548.858587421</v>
      </c>
      <c r="K105" s="35">
        <f t="shared" si="16"/>
        <v>47096548.858587421</v>
      </c>
      <c r="L105" s="12"/>
    </row>
    <row r="106" spans="1:12" ht="30">
      <c r="A106" s="5"/>
      <c r="B106" s="11"/>
      <c r="C106" s="63">
        <v>5.14</v>
      </c>
      <c r="D106" s="31"/>
      <c r="E106" s="31"/>
      <c r="F106" s="31"/>
      <c r="G106" s="32" t="s">
        <v>134</v>
      </c>
      <c r="H106" s="31" t="s">
        <v>47</v>
      </c>
      <c r="I106" s="33">
        <v>1673.9799999999998</v>
      </c>
      <c r="J106" s="34">
        <v>39056.274136102089</v>
      </c>
      <c r="K106" s="35">
        <f t="shared" si="16"/>
        <v>65379421.778352164</v>
      </c>
      <c r="L106" s="12"/>
    </row>
    <row r="107" spans="1:12" ht="30">
      <c r="A107" s="5"/>
      <c r="B107" s="11"/>
      <c r="C107" s="30">
        <v>5.15</v>
      </c>
      <c r="D107" s="31"/>
      <c r="E107" s="31"/>
      <c r="F107" s="31"/>
      <c r="G107" s="32" t="s">
        <v>135</v>
      </c>
      <c r="H107" s="31" t="s">
        <v>53</v>
      </c>
      <c r="I107" s="33">
        <v>1</v>
      </c>
      <c r="J107" s="34">
        <v>331561664.57694679</v>
      </c>
      <c r="K107" s="35">
        <f t="shared" si="16"/>
        <v>331561664.57694679</v>
      </c>
      <c r="L107" s="12"/>
    </row>
    <row r="108" spans="1:12" ht="30">
      <c r="A108" s="5"/>
      <c r="B108" s="11"/>
      <c r="C108" s="63">
        <v>5.16</v>
      </c>
      <c r="D108" s="31"/>
      <c r="E108" s="31"/>
      <c r="F108" s="31"/>
      <c r="G108" s="32" t="s">
        <v>136</v>
      </c>
      <c r="H108" s="31" t="s">
        <v>40</v>
      </c>
      <c r="I108" s="33">
        <v>224.55</v>
      </c>
      <c r="J108" s="34">
        <v>174994.7343919196</v>
      </c>
      <c r="K108" s="35">
        <f t="shared" si="15"/>
        <v>39295067.607705548</v>
      </c>
      <c r="L108" s="12"/>
    </row>
    <row r="109" spans="1:12" ht="16">
      <c r="A109" s="5"/>
      <c r="B109" s="11"/>
      <c r="C109" s="30">
        <v>5.17</v>
      </c>
      <c r="D109" s="31"/>
      <c r="E109" s="31"/>
      <c r="F109" s="31"/>
      <c r="G109" s="32" t="s">
        <v>137</v>
      </c>
      <c r="H109" s="31" t="s">
        <v>53</v>
      </c>
      <c r="I109" s="33">
        <v>118</v>
      </c>
      <c r="J109" s="34">
        <v>93859.237678584686</v>
      </c>
      <c r="K109" s="35">
        <f t="shared" si="15"/>
        <v>11075390.046072993</v>
      </c>
      <c r="L109" s="12"/>
    </row>
    <row r="110" spans="1:12" ht="16">
      <c r="A110" s="5"/>
      <c r="B110" s="11"/>
      <c r="C110" s="63">
        <v>5.1800000000000104</v>
      </c>
      <c r="D110" s="31"/>
      <c r="E110" s="31"/>
      <c r="F110" s="31"/>
      <c r="G110" s="32" t="s">
        <v>138</v>
      </c>
      <c r="H110" s="31" t="s">
        <v>53</v>
      </c>
      <c r="I110" s="33">
        <v>7</v>
      </c>
      <c r="J110" s="34">
        <v>961972.87515676883</v>
      </c>
      <c r="K110" s="35">
        <f t="shared" si="15"/>
        <v>6733810.126097382</v>
      </c>
      <c r="L110" s="12"/>
    </row>
    <row r="111" spans="1:12" ht="16">
      <c r="A111" s="5"/>
      <c r="B111" s="11"/>
      <c r="C111" s="30">
        <v>5.1900000000000102</v>
      </c>
      <c r="D111" s="31"/>
      <c r="E111" s="31"/>
      <c r="F111" s="31"/>
      <c r="G111" s="32" t="s">
        <v>139</v>
      </c>
      <c r="H111" s="31" t="s">
        <v>53</v>
      </c>
      <c r="I111" s="33">
        <v>16</v>
      </c>
      <c r="J111" s="34">
        <v>93834.084457196092</v>
      </c>
      <c r="K111" s="35">
        <f t="shared" si="15"/>
        <v>1501345.3513151375</v>
      </c>
      <c r="L111" s="12"/>
    </row>
    <row r="112" spans="1:12" ht="135">
      <c r="A112" s="5"/>
      <c r="B112" s="11"/>
      <c r="C112" s="63">
        <v>5.2000000000000099</v>
      </c>
      <c r="D112" s="31"/>
      <c r="E112" s="31"/>
      <c r="F112" s="31"/>
      <c r="G112" s="32" t="s">
        <v>140</v>
      </c>
      <c r="H112" s="31" t="s">
        <v>47</v>
      </c>
      <c r="I112" s="33">
        <v>147.47000000000003</v>
      </c>
      <c r="J112" s="34">
        <v>1006874.6851401129</v>
      </c>
      <c r="K112" s="35">
        <f t="shared" si="15"/>
        <v>148483809.81761247</v>
      </c>
      <c r="L112" s="12"/>
    </row>
    <row r="113" spans="1:12" ht="30">
      <c r="A113" s="5"/>
      <c r="B113" s="11"/>
      <c r="C113" s="30">
        <v>5.2100000000000097</v>
      </c>
      <c r="D113" s="31"/>
      <c r="E113" s="31"/>
      <c r="F113" s="31"/>
      <c r="G113" s="32" t="s">
        <v>141</v>
      </c>
      <c r="H113" s="31" t="s">
        <v>47</v>
      </c>
      <c r="I113" s="33">
        <v>596</v>
      </c>
      <c r="J113" s="34">
        <v>145475.25453322695</v>
      </c>
      <c r="K113" s="35">
        <f t="shared" si="15"/>
        <v>86703251.701803267</v>
      </c>
      <c r="L113" s="12"/>
    </row>
    <row r="114" spans="1:12" ht="30">
      <c r="A114" s="5"/>
      <c r="B114" s="11"/>
      <c r="C114" s="63">
        <v>5.2200000000000104</v>
      </c>
      <c r="D114" s="31"/>
      <c r="E114" s="31"/>
      <c r="F114" s="31"/>
      <c r="G114" s="32" t="s">
        <v>142</v>
      </c>
      <c r="H114" s="31" t="s">
        <v>47</v>
      </c>
      <c r="I114" s="33">
        <v>213.5</v>
      </c>
      <c r="J114" s="34">
        <v>148716.56901632962</v>
      </c>
      <c r="K114" s="35">
        <f t="shared" si="15"/>
        <v>31750987.484986376</v>
      </c>
      <c r="L114" s="12"/>
    </row>
    <row r="115" spans="1:12" ht="30">
      <c r="A115" s="5"/>
      <c r="B115" s="11"/>
      <c r="C115" s="30">
        <v>5.2300000000000102</v>
      </c>
      <c r="D115" s="31"/>
      <c r="E115" s="31"/>
      <c r="F115" s="31"/>
      <c r="G115" s="32" t="s">
        <v>143</v>
      </c>
      <c r="H115" s="31" t="s">
        <v>47</v>
      </c>
      <c r="I115" s="33">
        <v>96</v>
      </c>
      <c r="J115" s="34">
        <v>145475.25453322695</v>
      </c>
      <c r="K115" s="35">
        <f t="shared" ref="K115:K121" si="17">I115*J115</f>
        <v>13965624.435189787</v>
      </c>
      <c r="L115" s="12"/>
    </row>
    <row r="116" spans="1:12" ht="16">
      <c r="A116" s="5"/>
      <c r="B116" s="11"/>
      <c r="C116" s="63">
        <v>5.24000000000001</v>
      </c>
      <c r="D116" s="31"/>
      <c r="E116" s="31"/>
      <c r="F116" s="31"/>
      <c r="G116" s="32" t="s">
        <v>144</v>
      </c>
      <c r="H116" s="31" t="s">
        <v>47</v>
      </c>
      <c r="I116" s="33">
        <v>282</v>
      </c>
      <c r="J116" s="34">
        <v>94432.313999182501</v>
      </c>
      <c r="K116" s="35">
        <f t="shared" si="17"/>
        <v>26629912.547769465</v>
      </c>
      <c r="L116" s="12"/>
    </row>
    <row r="117" spans="1:12" ht="60">
      <c r="A117" s="5"/>
      <c r="B117" s="11"/>
      <c r="C117" s="30">
        <v>5.2500000000000098</v>
      </c>
      <c r="D117" s="31"/>
      <c r="E117" s="31"/>
      <c r="F117" s="31"/>
      <c r="G117" s="32" t="s">
        <v>145</v>
      </c>
      <c r="H117" s="31" t="s">
        <v>47</v>
      </c>
      <c r="I117" s="33">
        <v>106</v>
      </c>
      <c r="J117" s="34">
        <v>126665.06983351911</v>
      </c>
      <c r="K117" s="35">
        <f t="shared" si="17"/>
        <v>13426497.402353026</v>
      </c>
      <c r="L117" s="12"/>
    </row>
    <row r="118" spans="1:12" ht="16">
      <c r="A118" s="5"/>
      <c r="B118" s="11"/>
      <c r="C118" s="63">
        <v>5.2600000000000096</v>
      </c>
      <c r="D118" s="31"/>
      <c r="E118" s="31"/>
      <c r="F118" s="31"/>
      <c r="G118" s="32" t="s">
        <v>146</v>
      </c>
      <c r="H118" s="31" t="s">
        <v>40</v>
      </c>
      <c r="I118" s="33">
        <v>404</v>
      </c>
      <c r="J118" s="34">
        <v>40235.101914221996</v>
      </c>
      <c r="K118" s="35">
        <f t="shared" si="17"/>
        <v>16254981.173345687</v>
      </c>
      <c r="L118" s="12"/>
    </row>
    <row r="119" spans="1:12" ht="30">
      <c r="A119" s="5"/>
      <c r="B119" s="11"/>
      <c r="C119" s="30">
        <v>5.2700000000000102</v>
      </c>
      <c r="D119" s="31"/>
      <c r="E119" s="31"/>
      <c r="F119" s="31"/>
      <c r="G119" s="32" t="s">
        <v>147</v>
      </c>
      <c r="H119" s="31" t="s">
        <v>47</v>
      </c>
      <c r="I119" s="33">
        <v>180</v>
      </c>
      <c r="J119" s="34">
        <v>531694.26253918395</v>
      </c>
      <c r="K119" s="35">
        <f t="shared" si="17"/>
        <v>95704967.257053107</v>
      </c>
      <c r="L119" s="12"/>
    </row>
    <row r="120" spans="1:12" ht="16">
      <c r="A120" s="5"/>
      <c r="B120" s="11"/>
      <c r="C120" s="63">
        <v>5.28000000000001</v>
      </c>
      <c r="D120" s="31"/>
      <c r="E120" s="31"/>
      <c r="F120" s="31"/>
      <c r="G120" s="32" t="s">
        <v>148</v>
      </c>
      <c r="H120" s="31" t="s">
        <v>47</v>
      </c>
      <c r="I120" s="33">
        <v>1554</v>
      </c>
      <c r="J120" s="34">
        <v>34306.99856872754</v>
      </c>
      <c r="K120" s="35">
        <f t="shared" si="17"/>
        <v>53313075.775802597</v>
      </c>
      <c r="L120" s="12"/>
    </row>
    <row r="121" spans="1:12" ht="30">
      <c r="A121" s="5"/>
      <c r="B121" s="11"/>
      <c r="C121" s="30">
        <v>5.2900000000000098</v>
      </c>
      <c r="D121" s="31"/>
      <c r="E121" s="31"/>
      <c r="F121" s="31"/>
      <c r="G121" s="32" t="s">
        <v>149</v>
      </c>
      <c r="H121" s="31" t="s">
        <v>47</v>
      </c>
      <c r="I121" s="33">
        <v>1838.6000000000001</v>
      </c>
      <c r="J121" s="34">
        <v>20875.565274734854</v>
      </c>
      <c r="K121" s="35">
        <f t="shared" si="17"/>
        <v>38381814.314127505</v>
      </c>
      <c r="L121" s="12"/>
    </row>
    <row r="122" spans="1:12" ht="60">
      <c r="A122" s="5"/>
      <c r="B122" s="11"/>
      <c r="C122" s="63">
        <v>5.3000000000000096</v>
      </c>
      <c r="D122" s="31"/>
      <c r="E122" s="31"/>
      <c r="F122" s="31"/>
      <c r="G122" s="32" t="s">
        <v>150</v>
      </c>
      <c r="H122" s="31" t="s">
        <v>47</v>
      </c>
      <c r="I122" s="33">
        <v>20</v>
      </c>
      <c r="J122" s="34">
        <v>253330.13966703822</v>
      </c>
      <c r="K122" s="35">
        <f t="shared" si="15"/>
        <v>5066602.7933407649</v>
      </c>
      <c r="L122" s="12"/>
    </row>
    <row r="123" spans="1:12" ht="30">
      <c r="A123" s="5"/>
      <c r="B123" s="11"/>
      <c r="C123" s="30">
        <v>5.3100000000000103</v>
      </c>
      <c r="D123" s="31"/>
      <c r="E123" s="31"/>
      <c r="F123" s="31"/>
      <c r="G123" s="32" t="s">
        <v>151</v>
      </c>
      <c r="H123" s="31" t="s">
        <v>47</v>
      </c>
      <c r="I123" s="33">
        <v>823.62</v>
      </c>
      <c r="J123" s="34">
        <v>156715.86322489814</v>
      </c>
      <c r="K123" s="35">
        <f t="shared" si="15"/>
        <v>129074319.26929061</v>
      </c>
      <c r="L123" s="12"/>
    </row>
    <row r="124" spans="1:12" ht="16">
      <c r="A124" s="5"/>
      <c r="B124" s="11"/>
      <c r="C124" s="63">
        <v>5.3200000000000101</v>
      </c>
      <c r="D124" s="31"/>
      <c r="E124" s="31"/>
      <c r="F124" s="31"/>
      <c r="G124" s="32" t="s">
        <v>152</v>
      </c>
      <c r="H124" s="31" t="s">
        <v>47</v>
      </c>
      <c r="I124" s="33">
        <v>823.62</v>
      </c>
      <c r="J124" s="34">
        <v>83962.856067108296</v>
      </c>
      <c r="K124" s="35">
        <f t="shared" si="15"/>
        <v>69153487.513991728</v>
      </c>
      <c r="L124" s="12"/>
    </row>
    <row r="125" spans="1:12" ht="17" thickBot="1">
      <c r="A125" s="5"/>
      <c r="B125" s="11"/>
      <c r="C125" s="36" t="s">
        <v>13</v>
      </c>
      <c r="D125" s="38"/>
      <c r="E125" s="39"/>
      <c r="F125" s="38"/>
      <c r="G125" s="38"/>
      <c r="H125" s="38"/>
      <c r="I125" s="33"/>
      <c r="J125" s="38"/>
      <c r="K125" s="37">
        <f>SUM(K93:K124)</f>
        <v>2227067909.4248195</v>
      </c>
      <c r="L125" s="12"/>
    </row>
    <row r="126" spans="1:12" ht="17" thickBot="1">
      <c r="A126" s="5"/>
      <c r="B126" s="11"/>
      <c r="C126" s="27" t="s">
        <v>153</v>
      </c>
      <c r="D126" s="28"/>
      <c r="E126" s="28"/>
      <c r="F126" s="28"/>
      <c r="G126" s="28"/>
      <c r="H126" s="28"/>
      <c r="I126" s="28"/>
      <c r="J126" s="28"/>
      <c r="K126" s="29"/>
      <c r="L126" s="12"/>
    </row>
    <row r="127" spans="1:12" ht="30">
      <c r="A127" s="5"/>
      <c r="B127" s="11"/>
      <c r="C127" s="30">
        <v>6.1</v>
      </c>
      <c r="D127" s="31"/>
      <c r="E127" s="31"/>
      <c r="F127" s="31"/>
      <c r="G127" s="32" t="s">
        <v>154</v>
      </c>
      <c r="H127" s="31" t="s">
        <v>53</v>
      </c>
      <c r="I127" s="33">
        <v>35</v>
      </c>
      <c r="J127" s="34">
        <v>1331499.3108405827</v>
      </c>
      <c r="K127" s="35">
        <f>I127*J127</f>
        <v>46602475.879420392</v>
      </c>
      <c r="L127" s="12"/>
    </row>
    <row r="128" spans="1:12" ht="30">
      <c r="A128" s="5"/>
      <c r="B128" s="11"/>
      <c r="C128" s="30">
        <v>6.2</v>
      </c>
      <c r="D128" s="31"/>
      <c r="E128" s="31"/>
      <c r="F128" s="31"/>
      <c r="G128" s="32" t="s">
        <v>155</v>
      </c>
      <c r="H128" s="31" t="s">
        <v>53</v>
      </c>
      <c r="I128" s="33">
        <v>34</v>
      </c>
      <c r="J128" s="34">
        <v>790856.59355055413</v>
      </c>
      <c r="K128" s="35">
        <f t="shared" ref="K128:K130" si="18">I128*J128</f>
        <v>26889124.180718839</v>
      </c>
      <c r="L128" s="12"/>
    </row>
    <row r="129" spans="1:12" ht="16">
      <c r="A129" s="5"/>
      <c r="B129" s="11"/>
      <c r="C129" s="30">
        <v>6.3</v>
      </c>
      <c r="D129" s="31"/>
      <c r="E129" s="31"/>
      <c r="F129" s="31"/>
      <c r="G129" s="32" t="s">
        <v>156</v>
      </c>
      <c r="H129" s="31" t="s">
        <v>53</v>
      </c>
      <c r="I129" s="33">
        <v>25</v>
      </c>
      <c r="J129" s="34">
        <v>2890017.7921493505</v>
      </c>
      <c r="K129" s="35">
        <f t="shared" si="18"/>
        <v>72250444.803733766</v>
      </c>
      <c r="L129" s="12"/>
    </row>
    <row r="130" spans="1:12" ht="30">
      <c r="A130" s="5"/>
      <c r="B130" s="11"/>
      <c r="C130" s="30">
        <v>6.4</v>
      </c>
      <c r="D130" s="31"/>
      <c r="E130" s="31"/>
      <c r="F130" s="31"/>
      <c r="G130" s="32" t="s">
        <v>157</v>
      </c>
      <c r="H130" s="31" t="s">
        <v>53</v>
      </c>
      <c r="I130" s="33">
        <v>7</v>
      </c>
      <c r="J130" s="34">
        <v>2890017.7921493505</v>
      </c>
      <c r="K130" s="35">
        <f t="shared" si="18"/>
        <v>20230124.545045454</v>
      </c>
      <c r="L130" s="12"/>
    </row>
    <row r="131" spans="1:12" ht="30">
      <c r="A131" s="5"/>
      <c r="B131" s="11"/>
      <c r="C131" s="30">
        <v>6.5</v>
      </c>
      <c r="D131" s="31"/>
      <c r="E131" s="31"/>
      <c r="F131" s="31"/>
      <c r="G131" s="32" t="s">
        <v>158</v>
      </c>
      <c r="H131" s="31" t="s">
        <v>53</v>
      </c>
      <c r="I131" s="33">
        <v>2</v>
      </c>
      <c r="J131" s="34">
        <v>3157347.1941980547</v>
      </c>
      <c r="K131" s="35">
        <f t="shared" ref="K131:K133" si="19">I131*J131</f>
        <v>6314694.3883961095</v>
      </c>
      <c r="L131" s="12"/>
    </row>
    <row r="132" spans="1:12" ht="30">
      <c r="A132" s="5"/>
      <c r="B132" s="11"/>
      <c r="C132" s="30">
        <v>6.6</v>
      </c>
      <c r="D132" s="31"/>
      <c r="E132" s="31"/>
      <c r="F132" s="31"/>
      <c r="G132" s="32" t="s">
        <v>159</v>
      </c>
      <c r="H132" s="31" t="s">
        <v>53</v>
      </c>
      <c r="I132" s="33">
        <v>1</v>
      </c>
      <c r="J132" s="34">
        <v>5402253.3327490455</v>
      </c>
      <c r="K132" s="35">
        <f t="shared" si="19"/>
        <v>5402253.3327490455</v>
      </c>
      <c r="L132" s="12"/>
    </row>
    <row r="133" spans="1:12" ht="16">
      <c r="A133" s="5"/>
      <c r="B133" s="11"/>
      <c r="C133" s="30">
        <v>6.7</v>
      </c>
      <c r="D133" s="31"/>
      <c r="E133" s="31"/>
      <c r="F133" s="31"/>
      <c r="G133" s="32" t="s">
        <v>160</v>
      </c>
      <c r="H133" s="31" t="s">
        <v>47</v>
      </c>
      <c r="I133" s="33">
        <v>102.93599999999999</v>
      </c>
      <c r="J133" s="34">
        <v>891277.8150897075</v>
      </c>
      <c r="K133" s="35">
        <f t="shared" si="19"/>
        <v>91744573.174074128</v>
      </c>
      <c r="L133" s="12"/>
    </row>
    <row r="134" spans="1:12" ht="16">
      <c r="A134" s="5"/>
      <c r="B134" s="11"/>
      <c r="C134" s="30">
        <v>6.8</v>
      </c>
      <c r="D134" s="31"/>
      <c r="E134" s="31"/>
      <c r="F134" s="31"/>
      <c r="G134" s="32" t="s">
        <v>161</v>
      </c>
      <c r="H134" s="31" t="s">
        <v>53</v>
      </c>
      <c r="I134" s="33">
        <v>4</v>
      </c>
      <c r="J134" s="34">
        <v>241779.66492590154</v>
      </c>
      <c r="K134" s="35">
        <f t="shared" ref="K134:K136" si="20">I134*J134</f>
        <v>967118.65970360616</v>
      </c>
      <c r="L134" s="12"/>
    </row>
    <row r="135" spans="1:12" ht="16">
      <c r="A135" s="5"/>
      <c r="B135" s="11"/>
      <c r="C135" s="30">
        <v>6.9</v>
      </c>
      <c r="D135" s="31"/>
      <c r="E135" s="31"/>
      <c r="F135" s="31"/>
      <c r="G135" s="32" t="s">
        <v>162</v>
      </c>
      <c r="H135" s="31" t="s">
        <v>53</v>
      </c>
      <c r="I135" s="33">
        <v>2</v>
      </c>
      <c r="J135" s="34">
        <v>947851.38481729571</v>
      </c>
      <c r="K135" s="35">
        <f t="shared" si="20"/>
        <v>1895702.7696345914</v>
      </c>
      <c r="L135" s="12"/>
    </row>
    <row r="136" spans="1:12" ht="16">
      <c r="A136" s="5"/>
      <c r="B136" s="11"/>
      <c r="C136" s="63">
        <v>6.1</v>
      </c>
      <c r="D136" s="31"/>
      <c r="E136" s="31"/>
      <c r="F136" s="31"/>
      <c r="G136" s="32" t="s">
        <v>163</v>
      </c>
      <c r="H136" s="31" t="s">
        <v>53</v>
      </c>
      <c r="I136" s="33">
        <v>25</v>
      </c>
      <c r="J136" s="34">
        <v>564433.84897861606</v>
      </c>
      <c r="K136" s="35">
        <f t="shared" si="20"/>
        <v>14110846.224465402</v>
      </c>
      <c r="L136" s="12"/>
    </row>
    <row r="137" spans="1:12" ht="16">
      <c r="A137" s="5"/>
      <c r="B137" s="11"/>
      <c r="C137" s="30">
        <v>6.11</v>
      </c>
      <c r="D137" s="31"/>
      <c r="E137" s="31"/>
      <c r="F137" s="31"/>
      <c r="G137" s="32" t="s">
        <v>164</v>
      </c>
      <c r="H137" s="31" t="s">
        <v>53</v>
      </c>
      <c r="I137" s="33">
        <v>2</v>
      </c>
      <c r="J137" s="34">
        <v>538527.39910513791</v>
      </c>
      <c r="K137" s="35">
        <f t="shared" ref="K137" si="21">I137*J137</f>
        <v>1077054.7982102758</v>
      </c>
      <c r="L137" s="12"/>
    </row>
    <row r="138" spans="1:12" ht="30">
      <c r="A138" s="5"/>
      <c r="B138" s="11"/>
      <c r="C138" s="30">
        <v>6.12</v>
      </c>
      <c r="D138" s="31"/>
      <c r="E138" s="31"/>
      <c r="F138" s="31"/>
      <c r="G138" s="32" t="s">
        <v>165</v>
      </c>
      <c r="H138" s="31" t="s">
        <v>53</v>
      </c>
      <c r="I138" s="33">
        <v>4</v>
      </c>
      <c r="J138" s="34">
        <v>1063070.0334687959</v>
      </c>
      <c r="K138" s="35">
        <f t="shared" ref="K138" si="22">I138*J138</f>
        <v>4252280.1338751838</v>
      </c>
      <c r="L138" s="12"/>
    </row>
    <row r="139" spans="1:12" ht="45">
      <c r="A139" s="5"/>
      <c r="B139" s="11"/>
      <c r="C139" s="30">
        <v>6.13</v>
      </c>
      <c r="D139" s="31"/>
      <c r="E139" s="31"/>
      <c r="F139" s="31"/>
      <c r="G139" s="32" t="s">
        <v>166</v>
      </c>
      <c r="H139" s="31" t="s">
        <v>42</v>
      </c>
      <c r="I139" s="33">
        <v>1</v>
      </c>
      <c r="J139" s="34">
        <v>67527383.100971997</v>
      </c>
      <c r="K139" s="35">
        <f t="shared" ref="K139" si="23">I139*J139</f>
        <v>67527383.100971997</v>
      </c>
      <c r="L139" s="12"/>
    </row>
    <row r="140" spans="1:12" ht="17" thickBot="1">
      <c r="A140" s="5"/>
      <c r="B140" s="11"/>
      <c r="C140" s="36" t="s">
        <v>13</v>
      </c>
      <c r="D140" s="38"/>
      <c r="E140" s="39"/>
      <c r="F140" s="38"/>
      <c r="G140" s="38"/>
      <c r="H140" s="38"/>
      <c r="I140" s="33"/>
      <c r="J140" s="38"/>
      <c r="K140" s="37">
        <f>SUM(K127:K139)</f>
        <v>359264075.99099886</v>
      </c>
      <c r="L140" s="12"/>
    </row>
    <row r="141" spans="1:12" ht="17" thickBot="1">
      <c r="A141" s="5"/>
      <c r="B141" s="11"/>
      <c r="C141" s="27" t="s">
        <v>167</v>
      </c>
      <c r="D141" s="28"/>
      <c r="E141" s="28"/>
      <c r="F141" s="28"/>
      <c r="G141" s="28"/>
      <c r="H141" s="28"/>
      <c r="I141" s="28"/>
      <c r="J141" s="28"/>
      <c r="K141" s="29"/>
      <c r="L141" s="12"/>
    </row>
    <row r="142" spans="1:12" ht="16">
      <c r="A142" s="5"/>
      <c r="B142" s="11"/>
      <c r="C142" s="30">
        <v>7.1</v>
      </c>
      <c r="D142" s="31"/>
      <c r="E142" s="31"/>
      <c r="F142" s="31"/>
      <c r="G142" s="32" t="s">
        <v>168</v>
      </c>
      <c r="H142" s="31" t="s">
        <v>47</v>
      </c>
      <c r="I142" s="33">
        <v>127.82682973881168</v>
      </c>
      <c r="J142" s="34">
        <v>427906.47806038352</v>
      </c>
      <c r="K142" s="35">
        <f t="shared" ref="K142:K175" si="24">I142*J142</f>
        <v>54697928.515159205</v>
      </c>
      <c r="L142" s="12"/>
    </row>
    <row r="143" spans="1:12" ht="16">
      <c r="A143" s="5"/>
      <c r="B143" s="11"/>
      <c r="C143" s="30">
        <v>7.2</v>
      </c>
      <c r="D143" s="31"/>
      <c r="E143" s="31"/>
      <c r="F143" s="31"/>
      <c r="G143" s="32" t="s">
        <v>169</v>
      </c>
      <c r="H143" s="31" t="s">
        <v>47</v>
      </c>
      <c r="I143" s="33">
        <v>20.16</v>
      </c>
      <c r="J143" s="34">
        <v>955638.06049527694</v>
      </c>
      <c r="K143" s="35">
        <f t="shared" si="24"/>
        <v>19265663.299584784</v>
      </c>
      <c r="L143" s="12"/>
    </row>
    <row r="144" spans="1:12" ht="16">
      <c r="A144" s="5"/>
      <c r="B144" s="11"/>
      <c r="C144" s="30">
        <v>7.3</v>
      </c>
      <c r="D144" s="31"/>
      <c r="E144" s="31"/>
      <c r="F144" s="31"/>
      <c r="G144" s="32" t="s">
        <v>170</v>
      </c>
      <c r="H144" s="31" t="s">
        <v>47</v>
      </c>
      <c r="I144" s="33">
        <v>211.05</v>
      </c>
      <c r="J144" s="34">
        <v>1848193.6776705221</v>
      </c>
      <c r="K144" s="35">
        <f t="shared" si="24"/>
        <v>390061275.6723637</v>
      </c>
      <c r="L144" s="12"/>
    </row>
    <row r="145" spans="1:12" ht="16">
      <c r="A145" s="5"/>
      <c r="B145" s="11"/>
      <c r="C145" s="30">
        <v>7.4</v>
      </c>
      <c r="D145" s="31"/>
      <c r="E145" s="31"/>
      <c r="F145" s="31"/>
      <c r="G145" s="32" t="s">
        <v>171</v>
      </c>
      <c r="H145" s="31" t="s">
        <v>47</v>
      </c>
      <c r="I145" s="33">
        <v>44.88</v>
      </c>
      <c r="J145" s="34">
        <v>878531.2541432851</v>
      </c>
      <c r="K145" s="35">
        <f t="shared" si="24"/>
        <v>39428482.685950637</v>
      </c>
      <c r="L145" s="12"/>
    </row>
    <row r="146" spans="1:12" ht="60">
      <c r="A146" s="5"/>
      <c r="B146" s="11"/>
      <c r="C146" s="30">
        <v>7.5</v>
      </c>
      <c r="D146" s="31"/>
      <c r="E146" s="31"/>
      <c r="F146" s="31"/>
      <c r="G146" s="32" t="s">
        <v>172</v>
      </c>
      <c r="H146" s="31" t="s">
        <v>53</v>
      </c>
      <c r="I146" s="33">
        <v>5</v>
      </c>
      <c r="J146" s="34">
        <v>1492355.1675461724</v>
      </c>
      <c r="K146" s="35">
        <f t="shared" si="24"/>
        <v>7461775.8377308622</v>
      </c>
      <c r="L146" s="12"/>
    </row>
    <row r="147" spans="1:12" ht="60">
      <c r="A147" s="5"/>
      <c r="B147" s="11"/>
      <c r="C147" s="30">
        <v>7.6</v>
      </c>
      <c r="D147" s="31"/>
      <c r="E147" s="31"/>
      <c r="F147" s="31"/>
      <c r="G147" s="32" t="s">
        <v>173</v>
      </c>
      <c r="H147" s="31" t="s">
        <v>53</v>
      </c>
      <c r="I147" s="33">
        <v>12</v>
      </c>
      <c r="J147" s="34">
        <v>1706552.0267780302</v>
      </c>
      <c r="K147" s="35">
        <f t="shared" si="24"/>
        <v>20478624.321336363</v>
      </c>
      <c r="L147" s="12"/>
    </row>
    <row r="148" spans="1:12" ht="60">
      <c r="A148" s="5"/>
      <c r="B148" s="11"/>
      <c r="C148" s="30">
        <v>7.7</v>
      </c>
      <c r="D148" s="31"/>
      <c r="E148" s="31"/>
      <c r="F148" s="31"/>
      <c r="G148" s="32" t="s">
        <v>174</v>
      </c>
      <c r="H148" s="31" t="s">
        <v>53</v>
      </c>
      <c r="I148" s="33">
        <v>23</v>
      </c>
      <c r="J148" s="34">
        <v>1913726.0382417133</v>
      </c>
      <c r="K148" s="35">
        <f t="shared" si="24"/>
        <v>44015698.879559405</v>
      </c>
      <c r="L148" s="12"/>
    </row>
    <row r="149" spans="1:12" ht="60">
      <c r="A149" s="5"/>
      <c r="B149" s="11"/>
      <c r="C149" s="30">
        <v>7.8</v>
      </c>
      <c r="D149" s="31"/>
      <c r="E149" s="31"/>
      <c r="F149" s="31"/>
      <c r="G149" s="32" t="s">
        <v>175</v>
      </c>
      <c r="H149" s="31" t="s">
        <v>53</v>
      </c>
      <c r="I149" s="33">
        <v>9</v>
      </c>
      <c r="J149" s="34">
        <v>2133190.0321588614</v>
      </c>
      <c r="K149" s="35">
        <f t="shared" si="24"/>
        <v>19198710.289429754</v>
      </c>
      <c r="L149" s="12"/>
    </row>
    <row r="150" spans="1:12" ht="60">
      <c r="A150" s="5"/>
      <c r="B150" s="11"/>
      <c r="C150" s="30">
        <v>7.9</v>
      </c>
      <c r="D150" s="31"/>
      <c r="E150" s="31"/>
      <c r="F150" s="31"/>
      <c r="G150" s="32" t="s">
        <v>176</v>
      </c>
      <c r="H150" s="31" t="s">
        <v>53</v>
      </c>
      <c r="I150" s="33">
        <v>4</v>
      </c>
      <c r="J150" s="34">
        <v>3941573.3518124861</v>
      </c>
      <c r="K150" s="35">
        <f t="shared" si="24"/>
        <v>15766293.407249944</v>
      </c>
      <c r="L150" s="12"/>
    </row>
    <row r="151" spans="1:12" ht="60">
      <c r="A151" s="5"/>
      <c r="B151" s="11"/>
      <c r="C151" s="63">
        <v>7.1</v>
      </c>
      <c r="D151" s="31"/>
      <c r="E151" s="31"/>
      <c r="F151" s="31"/>
      <c r="G151" s="32" t="s">
        <v>177</v>
      </c>
      <c r="H151" s="31" t="s">
        <v>53</v>
      </c>
      <c r="I151" s="33">
        <v>1</v>
      </c>
      <c r="J151" s="34">
        <v>4617522.4564445168</v>
      </c>
      <c r="K151" s="35">
        <f t="shared" si="24"/>
        <v>4617522.4564445168</v>
      </c>
      <c r="L151" s="12"/>
    </row>
    <row r="152" spans="1:12" ht="60">
      <c r="A152" s="5"/>
      <c r="B152" s="11"/>
      <c r="C152" s="30">
        <v>7.11</v>
      </c>
      <c r="D152" s="31"/>
      <c r="E152" s="31"/>
      <c r="F152" s="31"/>
      <c r="G152" s="32" t="s">
        <v>178</v>
      </c>
      <c r="H152" s="31" t="s">
        <v>53</v>
      </c>
      <c r="I152" s="33">
        <v>1</v>
      </c>
      <c r="J152" s="34">
        <v>4441951.2603835128</v>
      </c>
      <c r="K152" s="35">
        <f t="shared" si="24"/>
        <v>4441951.2603835128</v>
      </c>
      <c r="L152" s="12"/>
    </row>
    <row r="153" spans="1:12" ht="60">
      <c r="A153" s="5"/>
      <c r="B153" s="11"/>
      <c r="C153" s="63">
        <v>7.12</v>
      </c>
      <c r="D153" s="31"/>
      <c r="E153" s="31"/>
      <c r="F153" s="31"/>
      <c r="G153" s="32" t="s">
        <v>179</v>
      </c>
      <c r="H153" s="31" t="s">
        <v>53</v>
      </c>
      <c r="I153" s="33">
        <v>14</v>
      </c>
      <c r="J153" s="34">
        <v>3686995.117999448</v>
      </c>
      <c r="K153" s="35">
        <f t="shared" si="24"/>
        <v>51617931.651992269</v>
      </c>
      <c r="L153" s="12"/>
    </row>
    <row r="154" spans="1:12" ht="60">
      <c r="A154" s="5"/>
      <c r="B154" s="11"/>
      <c r="C154" s="30">
        <v>7.13</v>
      </c>
      <c r="D154" s="31"/>
      <c r="E154" s="31"/>
      <c r="F154" s="31"/>
      <c r="G154" s="32" t="s">
        <v>180</v>
      </c>
      <c r="H154" s="31" t="s">
        <v>53</v>
      </c>
      <c r="I154" s="33">
        <v>1</v>
      </c>
      <c r="J154" s="34">
        <v>2449218.1848802203</v>
      </c>
      <c r="K154" s="35">
        <f t="shared" si="24"/>
        <v>2449218.1848802203</v>
      </c>
      <c r="L154" s="12"/>
    </row>
    <row r="155" spans="1:12" ht="60">
      <c r="A155" s="5"/>
      <c r="B155" s="11"/>
      <c r="C155" s="63">
        <v>7.14</v>
      </c>
      <c r="D155" s="31"/>
      <c r="E155" s="31"/>
      <c r="F155" s="31"/>
      <c r="G155" s="32" t="s">
        <v>181</v>
      </c>
      <c r="H155" s="31" t="s">
        <v>53</v>
      </c>
      <c r="I155" s="33">
        <v>1</v>
      </c>
      <c r="J155" s="34">
        <v>1141212.7751161954</v>
      </c>
      <c r="K155" s="35">
        <f t="shared" si="24"/>
        <v>1141212.7751161954</v>
      </c>
      <c r="L155" s="12"/>
    </row>
    <row r="156" spans="1:12" ht="45">
      <c r="A156" s="5"/>
      <c r="B156" s="11"/>
      <c r="C156" s="30">
        <v>7.15</v>
      </c>
      <c r="D156" s="31"/>
      <c r="E156" s="31"/>
      <c r="F156" s="31"/>
      <c r="G156" s="32" t="s">
        <v>182</v>
      </c>
      <c r="H156" s="31" t="s">
        <v>53</v>
      </c>
      <c r="I156" s="33">
        <v>2</v>
      </c>
      <c r="J156" s="34">
        <v>6847276.646509001</v>
      </c>
      <c r="K156" s="35">
        <f t="shared" si="24"/>
        <v>13694553.293018002</v>
      </c>
      <c r="L156" s="12"/>
    </row>
    <row r="157" spans="1:12" ht="45">
      <c r="A157" s="5"/>
      <c r="B157" s="11"/>
      <c r="C157" s="63">
        <v>7.16</v>
      </c>
      <c r="D157" s="31"/>
      <c r="E157" s="31"/>
      <c r="F157" s="31"/>
      <c r="G157" s="32" t="s">
        <v>183</v>
      </c>
      <c r="H157" s="31" t="s">
        <v>53</v>
      </c>
      <c r="I157" s="33">
        <v>2</v>
      </c>
      <c r="J157" s="34">
        <v>6144991.8621891849</v>
      </c>
      <c r="K157" s="35">
        <f t="shared" si="24"/>
        <v>12289983.72437837</v>
      </c>
      <c r="L157" s="12"/>
    </row>
    <row r="158" spans="1:12" ht="45">
      <c r="A158" s="5"/>
      <c r="B158" s="11"/>
      <c r="C158" s="30">
        <v>7.17</v>
      </c>
      <c r="D158" s="31"/>
      <c r="E158" s="31"/>
      <c r="F158" s="31"/>
      <c r="G158" s="32" t="s">
        <v>184</v>
      </c>
      <c r="H158" s="31" t="s">
        <v>53</v>
      </c>
      <c r="I158" s="33">
        <v>2</v>
      </c>
      <c r="J158" s="34">
        <v>3160281.5302134892</v>
      </c>
      <c r="K158" s="35">
        <f t="shared" si="24"/>
        <v>6320563.0604269784</v>
      </c>
      <c r="L158" s="12"/>
    </row>
    <row r="159" spans="1:12" ht="75">
      <c r="A159" s="5"/>
      <c r="B159" s="11"/>
      <c r="C159" s="63">
        <v>7.1800000000000104</v>
      </c>
      <c r="D159" s="31"/>
      <c r="E159" s="31"/>
      <c r="F159" s="31"/>
      <c r="G159" s="32" t="s">
        <v>185</v>
      </c>
      <c r="H159" s="31" t="s">
        <v>53</v>
      </c>
      <c r="I159" s="33">
        <v>5</v>
      </c>
      <c r="J159" s="34">
        <v>34942179.440364048</v>
      </c>
      <c r="K159" s="35">
        <f t="shared" si="24"/>
        <v>174710897.20182025</v>
      </c>
      <c r="L159" s="12"/>
    </row>
    <row r="160" spans="1:12" ht="60">
      <c r="A160" s="5"/>
      <c r="B160" s="11"/>
      <c r="C160" s="30">
        <v>7.1900000000000102</v>
      </c>
      <c r="D160" s="31"/>
      <c r="E160" s="31"/>
      <c r="F160" s="31"/>
      <c r="G160" s="32" t="s">
        <v>186</v>
      </c>
      <c r="H160" s="31" t="s">
        <v>53</v>
      </c>
      <c r="I160" s="33">
        <v>1</v>
      </c>
      <c r="J160" s="34">
        <v>111656257.84792425</v>
      </c>
      <c r="K160" s="35">
        <f t="shared" si="24"/>
        <v>111656257.84792425</v>
      </c>
      <c r="L160" s="12"/>
    </row>
    <row r="161" spans="1:12" ht="60">
      <c r="A161" s="5"/>
      <c r="B161" s="11"/>
      <c r="C161" s="63">
        <v>7.2000000000000099</v>
      </c>
      <c r="D161" s="31"/>
      <c r="E161" s="31"/>
      <c r="F161" s="31"/>
      <c r="G161" s="32" t="s">
        <v>187</v>
      </c>
      <c r="H161" s="31" t="s">
        <v>53</v>
      </c>
      <c r="I161" s="33">
        <v>1</v>
      </c>
      <c r="J161" s="34">
        <v>58251011.429605298</v>
      </c>
      <c r="K161" s="35">
        <f t="shared" si="24"/>
        <v>58251011.429605298</v>
      </c>
      <c r="L161" s="12"/>
    </row>
    <row r="162" spans="1:12" ht="60">
      <c r="A162" s="5"/>
      <c r="B162" s="11"/>
      <c r="C162" s="30">
        <v>7.2100000000000097</v>
      </c>
      <c r="D162" s="31"/>
      <c r="E162" s="31"/>
      <c r="F162" s="31"/>
      <c r="G162" s="32" t="s">
        <v>188</v>
      </c>
      <c r="H162" s="31" t="s">
        <v>53</v>
      </c>
      <c r="I162" s="33">
        <v>20</v>
      </c>
      <c r="J162" s="34">
        <v>11499913.341978725</v>
      </c>
      <c r="K162" s="35">
        <f t="shared" si="24"/>
        <v>229998266.83957452</v>
      </c>
      <c r="L162" s="12"/>
    </row>
    <row r="163" spans="1:12" ht="60">
      <c r="A163" s="5"/>
      <c r="B163" s="11"/>
      <c r="C163" s="63">
        <v>7.2200000000000104</v>
      </c>
      <c r="D163" s="31"/>
      <c r="E163" s="31"/>
      <c r="F163" s="31"/>
      <c r="G163" s="32" t="s">
        <v>189</v>
      </c>
      <c r="H163" s="31" t="s">
        <v>53</v>
      </c>
      <c r="I163" s="33">
        <v>15</v>
      </c>
      <c r="J163" s="34">
        <v>12114412.528287053</v>
      </c>
      <c r="K163" s="35">
        <f t="shared" si="24"/>
        <v>181716187.9243058</v>
      </c>
      <c r="L163" s="12"/>
    </row>
    <row r="164" spans="1:12" ht="60">
      <c r="A164" s="5"/>
      <c r="B164" s="11"/>
      <c r="C164" s="30">
        <v>7.2300000000000102</v>
      </c>
      <c r="D164" s="31"/>
      <c r="E164" s="31"/>
      <c r="F164" s="31"/>
      <c r="G164" s="32" t="s">
        <v>190</v>
      </c>
      <c r="H164" s="31" t="s">
        <v>53</v>
      </c>
      <c r="I164" s="33">
        <v>1</v>
      </c>
      <c r="J164" s="34">
        <v>12114412.528287053</v>
      </c>
      <c r="K164" s="35">
        <f t="shared" si="24"/>
        <v>12114412.528287053</v>
      </c>
      <c r="L164" s="12"/>
    </row>
    <row r="165" spans="1:12" ht="60">
      <c r="A165" s="5"/>
      <c r="B165" s="11"/>
      <c r="C165" s="63">
        <v>7.24000000000001</v>
      </c>
      <c r="D165" s="31"/>
      <c r="E165" s="31"/>
      <c r="F165" s="31"/>
      <c r="G165" s="32" t="s">
        <v>191</v>
      </c>
      <c r="H165" s="31" t="s">
        <v>53</v>
      </c>
      <c r="I165" s="33">
        <v>1</v>
      </c>
      <c r="J165" s="34">
        <v>17996047.596395135</v>
      </c>
      <c r="K165" s="35">
        <f t="shared" si="24"/>
        <v>17996047.596395135</v>
      </c>
      <c r="L165" s="12"/>
    </row>
    <row r="166" spans="1:12" ht="60">
      <c r="A166" s="5"/>
      <c r="B166" s="11"/>
      <c r="C166" s="30">
        <v>7.2500000000000098</v>
      </c>
      <c r="D166" s="31"/>
      <c r="E166" s="31"/>
      <c r="F166" s="31"/>
      <c r="G166" s="32" t="s">
        <v>192</v>
      </c>
      <c r="H166" s="31" t="s">
        <v>53</v>
      </c>
      <c r="I166" s="33">
        <v>3</v>
      </c>
      <c r="J166" s="34">
        <v>16967200.387481015</v>
      </c>
      <c r="K166" s="35">
        <f t="shared" si="24"/>
        <v>50901601.162443042</v>
      </c>
      <c r="L166" s="12"/>
    </row>
    <row r="167" spans="1:12" ht="60">
      <c r="A167" s="5"/>
      <c r="B167" s="11"/>
      <c r="C167" s="63">
        <v>7.2600000000000096</v>
      </c>
      <c r="D167" s="31"/>
      <c r="E167" s="31"/>
      <c r="F167" s="31"/>
      <c r="G167" s="32" t="s">
        <v>193</v>
      </c>
      <c r="H167" s="31" t="s">
        <v>53</v>
      </c>
      <c r="I167" s="33">
        <v>1</v>
      </c>
      <c r="J167" s="34">
        <v>10004046.751646738</v>
      </c>
      <c r="K167" s="35">
        <f t="shared" si="24"/>
        <v>10004046.751646738</v>
      </c>
      <c r="L167" s="12"/>
    </row>
    <row r="168" spans="1:12" ht="60">
      <c r="A168" s="5"/>
      <c r="B168" s="11"/>
      <c r="C168" s="30">
        <v>7.2700000000000102</v>
      </c>
      <c r="D168" s="31"/>
      <c r="E168" s="31"/>
      <c r="F168" s="31"/>
      <c r="G168" s="32" t="s">
        <v>194</v>
      </c>
      <c r="H168" s="31" t="s">
        <v>53</v>
      </c>
      <c r="I168" s="33">
        <v>1</v>
      </c>
      <c r="J168" s="34">
        <v>6443462.8959949231</v>
      </c>
      <c r="K168" s="35">
        <f t="shared" si="24"/>
        <v>6443462.8959949231</v>
      </c>
      <c r="L168" s="12"/>
    </row>
    <row r="169" spans="1:12" ht="60">
      <c r="A169" s="5"/>
      <c r="B169" s="11"/>
      <c r="C169" s="63">
        <v>7.28000000000001</v>
      </c>
      <c r="D169" s="31"/>
      <c r="E169" s="31"/>
      <c r="F169" s="31"/>
      <c r="G169" s="32" t="s">
        <v>195</v>
      </c>
      <c r="H169" s="31" t="s">
        <v>53</v>
      </c>
      <c r="I169" s="33">
        <v>1</v>
      </c>
      <c r="J169" s="34">
        <v>10270914.969788466</v>
      </c>
      <c r="K169" s="35">
        <f t="shared" si="24"/>
        <v>10270914.969788466</v>
      </c>
      <c r="L169" s="12"/>
    </row>
    <row r="170" spans="1:12" ht="60">
      <c r="A170" s="5"/>
      <c r="B170" s="11"/>
      <c r="C170" s="30">
        <v>7.2900000000000098</v>
      </c>
      <c r="D170" s="31"/>
      <c r="E170" s="31"/>
      <c r="F170" s="31"/>
      <c r="G170" s="32" t="s">
        <v>196</v>
      </c>
      <c r="H170" s="31" t="s">
        <v>53</v>
      </c>
      <c r="I170" s="33">
        <v>1</v>
      </c>
      <c r="J170" s="34">
        <v>5530492.6759695653</v>
      </c>
      <c r="K170" s="35">
        <f t="shared" si="24"/>
        <v>5530492.6759695653</v>
      </c>
      <c r="L170" s="12"/>
    </row>
    <row r="171" spans="1:12" ht="60">
      <c r="A171" s="5"/>
      <c r="B171" s="11"/>
      <c r="C171" s="63">
        <v>7.3000000000000096</v>
      </c>
      <c r="D171" s="31"/>
      <c r="E171" s="31"/>
      <c r="F171" s="31"/>
      <c r="G171" s="32" t="s">
        <v>197</v>
      </c>
      <c r="H171" s="31" t="s">
        <v>53</v>
      </c>
      <c r="I171" s="33">
        <v>1</v>
      </c>
      <c r="J171" s="34">
        <v>7505668.6320986254</v>
      </c>
      <c r="K171" s="35">
        <f t="shared" si="24"/>
        <v>7505668.6320986254</v>
      </c>
      <c r="L171" s="12"/>
    </row>
    <row r="172" spans="1:12" ht="60">
      <c r="A172" s="5"/>
      <c r="B172" s="11"/>
      <c r="C172" s="30">
        <v>7.3100000000000103</v>
      </c>
      <c r="D172" s="31"/>
      <c r="E172" s="31"/>
      <c r="F172" s="31"/>
      <c r="G172" s="32" t="s">
        <v>198</v>
      </c>
      <c r="H172" s="31" t="s">
        <v>53</v>
      </c>
      <c r="I172" s="33">
        <v>1</v>
      </c>
      <c r="J172" s="34">
        <v>3818673.5147633152</v>
      </c>
      <c r="K172" s="35">
        <f t="shared" si="24"/>
        <v>3818673.5147633152</v>
      </c>
      <c r="L172" s="12"/>
    </row>
    <row r="173" spans="1:12" ht="60">
      <c r="A173" s="5"/>
      <c r="B173" s="11"/>
      <c r="C173" s="63">
        <v>7.3200000000000101</v>
      </c>
      <c r="D173" s="31"/>
      <c r="E173" s="31"/>
      <c r="F173" s="31"/>
      <c r="G173" s="32" t="s">
        <v>199</v>
      </c>
      <c r="H173" s="31" t="s">
        <v>53</v>
      </c>
      <c r="I173" s="33">
        <v>1</v>
      </c>
      <c r="J173" s="34">
        <v>5859688.6684670225</v>
      </c>
      <c r="K173" s="35">
        <f t="shared" si="24"/>
        <v>5859688.6684670225</v>
      </c>
      <c r="L173" s="12"/>
    </row>
    <row r="174" spans="1:12" ht="60">
      <c r="A174" s="5"/>
      <c r="B174" s="11"/>
      <c r="C174" s="30">
        <v>7.3300000000000098</v>
      </c>
      <c r="D174" s="31"/>
      <c r="E174" s="31"/>
      <c r="F174" s="31"/>
      <c r="G174" s="32" t="s">
        <v>200</v>
      </c>
      <c r="H174" s="31" t="s">
        <v>53</v>
      </c>
      <c r="I174" s="33">
        <v>13</v>
      </c>
      <c r="J174" s="34">
        <v>5837303.3410137296</v>
      </c>
      <c r="K174" s="35">
        <f t="shared" si="24"/>
        <v>75884943.433178484</v>
      </c>
      <c r="L174" s="12"/>
    </row>
    <row r="175" spans="1:12" ht="75">
      <c r="A175" s="5"/>
      <c r="B175" s="11"/>
      <c r="C175" s="63">
        <v>7.3400000000000096</v>
      </c>
      <c r="D175" s="31"/>
      <c r="E175" s="31"/>
      <c r="F175" s="31"/>
      <c r="G175" s="32" t="s">
        <v>201</v>
      </c>
      <c r="H175" s="31" t="s">
        <v>53</v>
      </c>
      <c r="I175" s="33">
        <v>1</v>
      </c>
      <c r="J175" s="34">
        <v>14923551.665324863</v>
      </c>
      <c r="K175" s="35">
        <f t="shared" si="24"/>
        <v>14923551.665324863</v>
      </c>
      <c r="L175" s="12"/>
    </row>
    <row r="176" spans="1:12" ht="17" thickBot="1">
      <c r="A176" s="5"/>
      <c r="B176" s="11"/>
      <c r="C176" s="36" t="s">
        <v>13</v>
      </c>
      <c r="D176" s="38"/>
      <c r="E176" s="39"/>
      <c r="F176" s="38"/>
      <c r="G176" s="38"/>
      <c r="H176" s="38"/>
      <c r="I176" s="33"/>
      <c r="J176" s="38"/>
      <c r="K176" s="37">
        <f>SUM(K142:K175)</f>
        <v>1684533515.052592</v>
      </c>
      <c r="L176" s="12"/>
    </row>
    <row r="177" spans="1:12" ht="17" thickBot="1">
      <c r="A177" s="5"/>
      <c r="B177" s="11"/>
      <c r="C177" s="27" t="s">
        <v>202</v>
      </c>
      <c r="D177" s="28"/>
      <c r="E177" s="28"/>
      <c r="F177" s="28"/>
      <c r="G177" s="28"/>
      <c r="H177" s="28"/>
      <c r="I177" s="28"/>
      <c r="J177" s="28"/>
      <c r="K177" s="29"/>
      <c r="L177" s="12"/>
    </row>
    <row r="178" spans="1:12" ht="17" thickBot="1">
      <c r="A178" s="5"/>
      <c r="B178" s="11"/>
      <c r="C178" s="69" t="s">
        <v>203</v>
      </c>
      <c r="D178" s="67"/>
      <c r="E178" s="67"/>
      <c r="F178" s="67"/>
      <c r="G178" s="67"/>
      <c r="H178" s="67"/>
      <c r="I178" s="67"/>
      <c r="J178" s="67"/>
      <c r="K178" s="68"/>
      <c r="L178" s="12"/>
    </row>
    <row r="179" spans="1:12" ht="16">
      <c r="A179" s="5"/>
      <c r="B179" s="11"/>
      <c r="C179" s="30">
        <v>8.1</v>
      </c>
      <c r="D179" s="31"/>
      <c r="E179" s="31"/>
      <c r="F179" s="31"/>
      <c r="G179" s="32" t="s">
        <v>204</v>
      </c>
      <c r="H179" s="31" t="s">
        <v>205</v>
      </c>
      <c r="I179" s="33">
        <v>113</v>
      </c>
      <c r="J179" s="34">
        <v>126085.77954606488</v>
      </c>
      <c r="K179" s="35">
        <f>I179*J179</f>
        <v>14247693.088705331</v>
      </c>
      <c r="L179" s="12"/>
    </row>
    <row r="180" spans="1:12" ht="16">
      <c r="A180" s="5"/>
      <c r="B180" s="11"/>
      <c r="C180" s="30">
        <v>8.1999999999999993</v>
      </c>
      <c r="D180" s="31"/>
      <c r="E180" s="31"/>
      <c r="F180" s="31"/>
      <c r="G180" s="32" t="s">
        <v>206</v>
      </c>
      <c r="H180" s="31" t="s">
        <v>205</v>
      </c>
      <c r="I180" s="33">
        <v>1</v>
      </c>
      <c r="J180" s="34">
        <v>310115.4542386707</v>
      </c>
      <c r="K180" s="35">
        <f t="shared" ref="K180:K187" si="25">I180*J180</f>
        <v>310115.4542386707</v>
      </c>
      <c r="L180" s="12"/>
    </row>
    <row r="181" spans="1:12" ht="16">
      <c r="A181" s="5"/>
      <c r="B181" s="11"/>
      <c r="C181" s="30">
        <v>8.3000000000000007</v>
      </c>
      <c r="D181" s="31"/>
      <c r="E181" s="31"/>
      <c r="F181" s="31"/>
      <c r="G181" s="32" t="s">
        <v>207</v>
      </c>
      <c r="H181" s="31" t="s">
        <v>40</v>
      </c>
      <c r="I181" s="33">
        <v>462</v>
      </c>
      <c r="J181" s="34">
        <v>64151.013707825776</v>
      </c>
      <c r="K181" s="35">
        <f t="shared" si="25"/>
        <v>29637768.333015509</v>
      </c>
      <c r="L181" s="12"/>
    </row>
    <row r="182" spans="1:12" ht="16">
      <c r="A182" s="5"/>
      <c r="B182" s="11"/>
      <c r="C182" s="30">
        <v>8.4</v>
      </c>
      <c r="D182" s="31"/>
      <c r="E182" s="31"/>
      <c r="F182" s="31"/>
      <c r="G182" s="32" t="s">
        <v>208</v>
      </c>
      <c r="H182" s="31" t="s">
        <v>40</v>
      </c>
      <c r="I182" s="33">
        <v>310</v>
      </c>
      <c r="J182" s="34">
        <v>35279.005326646213</v>
      </c>
      <c r="K182" s="35">
        <f t="shared" si="25"/>
        <v>10936491.651260326</v>
      </c>
      <c r="L182" s="12"/>
    </row>
    <row r="183" spans="1:12" ht="16">
      <c r="A183" s="5"/>
      <c r="B183" s="11"/>
      <c r="C183" s="30">
        <v>8.5</v>
      </c>
      <c r="D183" s="31"/>
      <c r="E183" s="31"/>
      <c r="F183" s="31"/>
      <c r="G183" s="32" t="s">
        <v>209</v>
      </c>
      <c r="H183" s="31" t="s">
        <v>40</v>
      </c>
      <c r="I183" s="33">
        <v>210</v>
      </c>
      <c r="J183" s="34">
        <v>36699.78177151001</v>
      </c>
      <c r="K183" s="35">
        <f t="shared" si="25"/>
        <v>7706954.1720171021</v>
      </c>
      <c r="L183" s="12"/>
    </row>
    <row r="184" spans="1:12" ht="16">
      <c r="A184" s="5"/>
      <c r="B184" s="11"/>
      <c r="C184" s="30">
        <v>8.6</v>
      </c>
      <c r="D184" s="31"/>
      <c r="E184" s="31"/>
      <c r="F184" s="31"/>
      <c r="G184" s="32" t="s">
        <v>210</v>
      </c>
      <c r="H184" s="31" t="s">
        <v>40</v>
      </c>
      <c r="I184" s="33">
        <v>66</v>
      </c>
      <c r="J184" s="34">
        <v>63948.431761937238</v>
      </c>
      <c r="K184" s="35">
        <f t="shared" si="25"/>
        <v>4220596.4962878581</v>
      </c>
      <c r="L184" s="12"/>
    </row>
    <row r="185" spans="1:12" ht="16">
      <c r="A185" s="5"/>
      <c r="B185" s="11"/>
      <c r="C185" s="30">
        <v>8.6999999999999993</v>
      </c>
      <c r="D185" s="31"/>
      <c r="E185" s="31"/>
      <c r="F185" s="31"/>
      <c r="G185" s="32" t="s">
        <v>211</v>
      </c>
      <c r="H185" s="31" t="s">
        <v>40</v>
      </c>
      <c r="I185" s="33">
        <v>68</v>
      </c>
      <c r="J185" s="34">
        <v>83134.311094992168</v>
      </c>
      <c r="K185" s="35">
        <f t="shared" si="25"/>
        <v>5653133.1544594672</v>
      </c>
      <c r="L185" s="12"/>
    </row>
    <row r="186" spans="1:12" ht="16">
      <c r="A186" s="5"/>
      <c r="B186" s="11"/>
      <c r="C186" s="30">
        <v>8.8000000000000007</v>
      </c>
      <c r="D186" s="31"/>
      <c r="E186" s="31"/>
      <c r="F186" s="31"/>
      <c r="G186" s="32" t="s">
        <v>212</v>
      </c>
      <c r="H186" s="31" t="s">
        <v>40</v>
      </c>
      <c r="I186" s="33">
        <v>24</v>
      </c>
      <c r="J186" s="34">
        <v>121344.0068708177</v>
      </c>
      <c r="K186" s="35">
        <f t="shared" si="25"/>
        <v>2912256.1648996249</v>
      </c>
      <c r="L186" s="12"/>
    </row>
    <row r="187" spans="1:12" ht="16">
      <c r="A187" s="5"/>
      <c r="B187" s="11"/>
      <c r="C187" s="30">
        <v>8.9</v>
      </c>
      <c r="D187" s="31"/>
      <c r="E187" s="31"/>
      <c r="F187" s="31"/>
      <c r="G187" s="32" t="s">
        <v>213</v>
      </c>
      <c r="H187" s="31" t="s">
        <v>40</v>
      </c>
      <c r="I187" s="33">
        <v>18</v>
      </c>
      <c r="J187" s="34">
        <v>158578.60582227833</v>
      </c>
      <c r="K187" s="35">
        <f t="shared" si="25"/>
        <v>2854414.9048010102</v>
      </c>
      <c r="L187" s="12"/>
    </row>
    <row r="188" spans="1:12" ht="16">
      <c r="A188" s="5"/>
      <c r="B188" s="11"/>
      <c r="C188" s="63">
        <v>8.1</v>
      </c>
      <c r="D188" s="31"/>
      <c r="E188" s="31"/>
      <c r="F188" s="31"/>
      <c r="G188" s="32" t="s">
        <v>214</v>
      </c>
      <c r="H188" s="31" t="s">
        <v>53</v>
      </c>
      <c r="I188" s="33">
        <v>18</v>
      </c>
      <c r="J188" s="34">
        <v>151901.49776449893</v>
      </c>
      <c r="K188" s="35">
        <f t="shared" ref="K188:K189" si="26">I188*J188</f>
        <v>2734226.9597609807</v>
      </c>
      <c r="L188" s="12"/>
    </row>
    <row r="189" spans="1:12" ht="16">
      <c r="A189" s="5"/>
      <c r="B189" s="11"/>
      <c r="C189" s="30">
        <v>8.11</v>
      </c>
      <c r="D189" s="31"/>
      <c r="E189" s="31"/>
      <c r="F189" s="31"/>
      <c r="G189" s="32" t="s">
        <v>215</v>
      </c>
      <c r="H189" s="31" t="s">
        <v>53</v>
      </c>
      <c r="I189" s="33">
        <v>6</v>
      </c>
      <c r="J189" s="34">
        <v>211021.72230676073</v>
      </c>
      <c r="K189" s="35">
        <f t="shared" si="26"/>
        <v>1266130.3338405644</v>
      </c>
      <c r="L189" s="12"/>
    </row>
    <row r="190" spans="1:12" ht="16">
      <c r="A190" s="5"/>
      <c r="B190" s="11"/>
      <c r="C190" s="63">
        <v>8.1199999999999992</v>
      </c>
      <c r="D190" s="31"/>
      <c r="E190" s="31"/>
      <c r="F190" s="31"/>
      <c r="G190" s="32" t="s">
        <v>216</v>
      </c>
      <c r="H190" s="31" t="s">
        <v>53</v>
      </c>
      <c r="I190" s="33">
        <v>4</v>
      </c>
      <c r="J190" s="34">
        <v>241965.4707294809</v>
      </c>
      <c r="K190" s="35">
        <f t="shared" ref="K190" si="27">I190*J190</f>
        <v>967861.88291792362</v>
      </c>
      <c r="L190" s="12"/>
    </row>
    <row r="191" spans="1:12" ht="17" thickBot="1">
      <c r="A191" s="5"/>
      <c r="B191" s="11"/>
      <c r="C191" s="30">
        <v>8.1300000000000008</v>
      </c>
      <c r="D191" s="31"/>
      <c r="E191" s="31"/>
      <c r="F191" s="31"/>
      <c r="G191" s="32" t="s">
        <v>217</v>
      </c>
      <c r="H191" s="31" t="s">
        <v>53</v>
      </c>
      <c r="I191" s="33">
        <v>4</v>
      </c>
      <c r="J191" s="34">
        <v>569639.39433946623</v>
      </c>
      <c r="K191" s="35">
        <f t="shared" ref="K191" si="28">I191*J191</f>
        <v>2278557.5773578649</v>
      </c>
      <c r="L191" s="12"/>
    </row>
    <row r="192" spans="1:12" ht="17" thickBot="1">
      <c r="A192" s="5"/>
      <c r="B192" s="11"/>
      <c r="C192" s="69" t="s">
        <v>218</v>
      </c>
      <c r="D192" s="70"/>
      <c r="E192" s="70"/>
      <c r="F192" s="70"/>
      <c r="G192" s="70"/>
      <c r="H192" s="70"/>
      <c r="I192" s="70"/>
      <c r="J192" s="70"/>
      <c r="K192" s="71"/>
      <c r="L192" s="12"/>
    </row>
    <row r="193" spans="1:12" ht="17" thickBot="1">
      <c r="A193" s="5"/>
      <c r="B193" s="11"/>
      <c r="C193" s="69" t="s">
        <v>219</v>
      </c>
      <c r="D193" s="70"/>
      <c r="E193" s="70"/>
      <c r="F193" s="70"/>
      <c r="G193" s="70"/>
      <c r="H193" s="70"/>
      <c r="I193" s="70"/>
      <c r="J193" s="70"/>
      <c r="K193" s="71"/>
      <c r="L193" s="12"/>
    </row>
    <row r="194" spans="1:12" ht="17" thickBot="1">
      <c r="A194" s="5"/>
      <c r="B194" s="11"/>
      <c r="C194" s="30">
        <v>8.14</v>
      </c>
      <c r="D194" s="31"/>
      <c r="E194" s="31"/>
      <c r="F194" s="31"/>
      <c r="G194" s="32" t="s">
        <v>220</v>
      </c>
      <c r="H194" s="31" t="s">
        <v>40</v>
      </c>
      <c r="I194" s="33">
        <v>12</v>
      </c>
      <c r="J194" s="34">
        <v>284028.27772568312</v>
      </c>
      <c r="K194" s="35">
        <f>I194*J194</f>
        <v>3408339.3327081976</v>
      </c>
      <c r="L194" s="12"/>
    </row>
    <row r="195" spans="1:12" ht="17" thickBot="1">
      <c r="A195" s="5"/>
      <c r="B195" s="11"/>
      <c r="C195" s="69" t="s">
        <v>221</v>
      </c>
      <c r="D195" s="70"/>
      <c r="E195" s="70"/>
      <c r="F195" s="70"/>
      <c r="G195" s="70"/>
      <c r="H195" s="70"/>
      <c r="I195" s="70"/>
      <c r="J195" s="70"/>
      <c r="K195" s="71"/>
      <c r="L195" s="12"/>
    </row>
    <row r="196" spans="1:12" ht="17" thickBot="1">
      <c r="A196" s="5"/>
      <c r="B196" s="11"/>
      <c r="C196" s="30">
        <v>8.15</v>
      </c>
      <c r="D196" s="31"/>
      <c r="E196" s="31"/>
      <c r="F196" s="31"/>
      <c r="G196" s="32" t="s">
        <v>222</v>
      </c>
      <c r="H196" s="31" t="s">
        <v>53</v>
      </c>
      <c r="I196" s="33">
        <v>2</v>
      </c>
      <c r="J196" s="34">
        <v>3019304.6114233313</v>
      </c>
      <c r="K196" s="35">
        <f>I196*J196</f>
        <v>6038609.2228466626</v>
      </c>
      <c r="L196" s="12"/>
    </row>
    <row r="197" spans="1:12" ht="17" thickBot="1">
      <c r="A197" s="5"/>
      <c r="B197" s="11"/>
      <c r="C197" s="69" t="s">
        <v>223</v>
      </c>
      <c r="D197" s="70"/>
      <c r="E197" s="70"/>
      <c r="F197" s="70"/>
      <c r="G197" s="70"/>
      <c r="H197" s="70"/>
      <c r="I197" s="70"/>
      <c r="J197" s="70"/>
      <c r="K197" s="71"/>
      <c r="L197" s="12"/>
    </row>
    <row r="198" spans="1:12" ht="17" thickBot="1">
      <c r="A198" s="5"/>
      <c r="B198" s="11"/>
      <c r="C198" s="30">
        <v>8.16</v>
      </c>
      <c r="D198" s="31"/>
      <c r="E198" s="31"/>
      <c r="F198" s="31"/>
      <c r="G198" s="32" t="s">
        <v>224</v>
      </c>
      <c r="H198" s="31" t="s">
        <v>53</v>
      </c>
      <c r="I198" s="33">
        <v>2</v>
      </c>
      <c r="J198" s="34">
        <v>5375148.6322001945</v>
      </c>
      <c r="K198" s="35">
        <f>I198*J198</f>
        <v>10750297.264400389</v>
      </c>
      <c r="L198" s="12"/>
    </row>
    <row r="199" spans="1:12" ht="17" thickBot="1">
      <c r="A199" s="5"/>
      <c r="B199" s="11"/>
      <c r="C199" s="69" t="s">
        <v>225</v>
      </c>
      <c r="D199" s="70"/>
      <c r="E199" s="70"/>
      <c r="F199" s="70"/>
      <c r="G199" s="70"/>
      <c r="H199" s="70"/>
      <c r="I199" s="70"/>
      <c r="J199" s="70"/>
      <c r="K199" s="71"/>
      <c r="L199" s="12"/>
    </row>
    <row r="200" spans="1:12" ht="17" thickBot="1">
      <c r="A200" s="5"/>
      <c r="B200" s="11"/>
      <c r="C200" s="69" t="s">
        <v>226</v>
      </c>
      <c r="D200" s="70"/>
      <c r="E200" s="70"/>
      <c r="F200" s="70"/>
      <c r="G200" s="70"/>
      <c r="H200" s="70"/>
      <c r="I200" s="70"/>
      <c r="J200" s="70"/>
      <c r="K200" s="71"/>
      <c r="L200" s="12"/>
    </row>
    <row r="201" spans="1:12" ht="16">
      <c r="A201" s="5"/>
      <c r="B201" s="11"/>
      <c r="C201" s="30">
        <v>8.17</v>
      </c>
      <c r="D201" s="31"/>
      <c r="E201" s="31"/>
      <c r="F201" s="31"/>
      <c r="G201" s="32" t="s">
        <v>227</v>
      </c>
      <c r="H201" s="31" t="s">
        <v>40</v>
      </c>
      <c r="I201" s="33">
        <v>6</v>
      </c>
      <c r="J201" s="34">
        <v>36699.781771510017</v>
      </c>
      <c r="K201" s="35">
        <f>I201*J201</f>
        <v>220198.69062906009</v>
      </c>
      <c r="L201" s="12"/>
    </row>
    <row r="202" spans="1:12" ht="16">
      <c r="A202" s="5"/>
      <c r="B202" s="11"/>
      <c r="C202" s="30">
        <v>8.18</v>
      </c>
      <c r="D202" s="31"/>
      <c r="E202" s="31"/>
      <c r="F202" s="31"/>
      <c r="G202" s="32" t="s">
        <v>228</v>
      </c>
      <c r="H202" s="31" t="s">
        <v>40</v>
      </c>
      <c r="I202" s="33">
        <v>6</v>
      </c>
      <c r="J202" s="34">
        <v>86525.537059924289</v>
      </c>
      <c r="K202" s="35">
        <f>I202*J202</f>
        <v>519153.22235954576</v>
      </c>
      <c r="L202" s="12"/>
    </row>
    <row r="203" spans="1:12" ht="17" thickBot="1">
      <c r="A203" s="5"/>
      <c r="B203" s="11"/>
      <c r="C203" s="30">
        <v>8.19</v>
      </c>
      <c r="D203" s="31"/>
      <c r="E203" s="31"/>
      <c r="F203" s="31"/>
      <c r="G203" s="32" t="s">
        <v>229</v>
      </c>
      <c r="H203" s="31" t="s">
        <v>40</v>
      </c>
      <c r="I203" s="33">
        <v>24</v>
      </c>
      <c r="J203" s="34">
        <v>291595.39515900571</v>
      </c>
      <c r="K203" s="35">
        <f>I203*J203</f>
        <v>6998289.4838161375</v>
      </c>
      <c r="L203" s="12"/>
    </row>
    <row r="204" spans="1:12" ht="17" thickBot="1">
      <c r="A204" s="5"/>
      <c r="B204" s="11"/>
      <c r="C204" s="69" t="s">
        <v>230</v>
      </c>
      <c r="D204" s="70"/>
      <c r="E204" s="70"/>
      <c r="F204" s="70"/>
      <c r="G204" s="70"/>
      <c r="H204" s="70"/>
      <c r="I204" s="70"/>
      <c r="J204" s="70"/>
      <c r="K204" s="71"/>
      <c r="L204" s="12"/>
    </row>
    <row r="205" spans="1:12" ht="17" thickBot="1">
      <c r="A205" s="5"/>
      <c r="B205" s="11"/>
      <c r="C205" s="63">
        <v>8.1999999999999993</v>
      </c>
      <c r="D205" s="31"/>
      <c r="E205" s="31"/>
      <c r="F205" s="31"/>
      <c r="G205" s="32" t="s">
        <v>231</v>
      </c>
      <c r="H205" s="31" t="s">
        <v>53</v>
      </c>
      <c r="I205" s="33">
        <v>2</v>
      </c>
      <c r="J205" s="34">
        <v>200564.63761190762</v>
      </c>
      <c r="K205" s="35">
        <f>I205*J205</f>
        <v>401129.27522381523</v>
      </c>
      <c r="L205" s="12"/>
    </row>
    <row r="206" spans="1:12" ht="17" thickBot="1">
      <c r="A206" s="5"/>
      <c r="B206" s="11"/>
      <c r="C206" s="69" t="s">
        <v>223</v>
      </c>
      <c r="D206" s="70"/>
      <c r="E206" s="70"/>
      <c r="F206" s="70"/>
      <c r="G206" s="70"/>
      <c r="H206" s="70"/>
      <c r="I206" s="70"/>
      <c r="J206" s="70"/>
      <c r="K206" s="71"/>
      <c r="L206" s="12"/>
    </row>
    <row r="207" spans="1:12" ht="17" thickBot="1">
      <c r="A207" s="5"/>
      <c r="B207" s="11"/>
      <c r="C207" s="63">
        <v>8.2100000000000009</v>
      </c>
      <c r="D207" s="31"/>
      <c r="E207" s="31"/>
      <c r="F207" s="31"/>
      <c r="G207" s="32" t="s">
        <v>232</v>
      </c>
      <c r="H207" s="31" t="s">
        <v>53</v>
      </c>
      <c r="I207" s="33">
        <v>2</v>
      </c>
      <c r="J207" s="34">
        <v>5335237.1367414268</v>
      </c>
      <c r="K207" s="35">
        <f>I207*J207</f>
        <v>10670474.273482854</v>
      </c>
      <c r="L207" s="12"/>
    </row>
    <row r="208" spans="1:12" ht="17" thickBot="1">
      <c r="A208" s="5"/>
      <c r="B208" s="11"/>
      <c r="C208" s="69" t="s">
        <v>233</v>
      </c>
      <c r="D208" s="70"/>
      <c r="E208" s="70"/>
      <c r="F208" s="70"/>
      <c r="G208" s="70"/>
      <c r="H208" s="70"/>
      <c r="I208" s="70"/>
      <c r="J208" s="70"/>
      <c r="K208" s="71"/>
      <c r="L208" s="12"/>
    </row>
    <row r="209" spans="1:12" ht="16">
      <c r="A209" s="5"/>
      <c r="B209" s="11"/>
      <c r="C209" s="30">
        <v>8.2200000000000006</v>
      </c>
      <c r="D209" s="31"/>
      <c r="E209" s="31"/>
      <c r="F209" s="31"/>
      <c r="G209" s="32" t="s">
        <v>234</v>
      </c>
      <c r="H209" s="31" t="s">
        <v>53</v>
      </c>
      <c r="I209" s="33">
        <v>2</v>
      </c>
      <c r="J209" s="34">
        <v>2964766.1202923288</v>
      </c>
      <c r="K209" s="35">
        <f>I209*J209</f>
        <v>5929532.2405846575</v>
      </c>
      <c r="L209" s="12"/>
    </row>
    <row r="210" spans="1:12" ht="61" thickBot="1">
      <c r="A210" s="5"/>
      <c r="B210" s="11"/>
      <c r="C210" s="30">
        <v>8.23</v>
      </c>
      <c r="D210" s="31"/>
      <c r="E210" s="31"/>
      <c r="F210" s="31"/>
      <c r="G210" s="32" t="s">
        <v>235</v>
      </c>
      <c r="H210" s="31" t="s">
        <v>53</v>
      </c>
      <c r="I210" s="33">
        <v>1</v>
      </c>
      <c r="J210" s="34">
        <v>131282647.41586919</v>
      </c>
      <c r="K210" s="35">
        <f>I210*J210</f>
        <v>131282647.41586919</v>
      </c>
      <c r="L210" s="12"/>
    </row>
    <row r="211" spans="1:12" ht="17" thickBot="1">
      <c r="A211" s="5"/>
      <c r="B211" s="11"/>
      <c r="C211" s="69" t="s">
        <v>236</v>
      </c>
      <c r="D211" s="70"/>
      <c r="E211" s="70"/>
      <c r="F211" s="70"/>
      <c r="G211" s="70"/>
      <c r="H211" s="70"/>
      <c r="I211" s="70"/>
      <c r="J211" s="70"/>
      <c r="K211" s="71"/>
      <c r="L211" s="12"/>
    </row>
    <row r="212" spans="1:12" ht="16">
      <c r="A212" s="5"/>
      <c r="B212" s="11"/>
      <c r="C212" s="63">
        <v>8.24</v>
      </c>
      <c r="D212" s="31"/>
      <c r="E212" s="31"/>
      <c r="F212" s="31"/>
      <c r="G212" s="32" t="s">
        <v>237</v>
      </c>
      <c r="H212" s="31" t="s">
        <v>205</v>
      </c>
      <c r="I212" s="33">
        <v>38</v>
      </c>
      <c r="J212" s="34">
        <v>170791.142963739</v>
      </c>
      <c r="K212" s="35">
        <f>I212*J212</f>
        <v>6490063.4326220816</v>
      </c>
      <c r="L212" s="12"/>
    </row>
    <row r="213" spans="1:12" ht="16">
      <c r="A213" s="5"/>
      <c r="B213" s="11"/>
      <c r="C213" s="63">
        <v>8.25</v>
      </c>
      <c r="D213" s="31"/>
      <c r="E213" s="31"/>
      <c r="F213" s="31"/>
      <c r="G213" s="32" t="s">
        <v>238</v>
      </c>
      <c r="H213" s="31" t="s">
        <v>205</v>
      </c>
      <c r="I213" s="33">
        <v>10</v>
      </c>
      <c r="J213" s="34">
        <v>166594.5470939762</v>
      </c>
      <c r="K213" s="35">
        <f t="shared" ref="K213:K238" si="29">I213*J213</f>
        <v>1665945.470939762</v>
      </c>
      <c r="L213" s="12"/>
    </row>
    <row r="214" spans="1:12" ht="16">
      <c r="A214" s="5"/>
      <c r="B214" s="11"/>
      <c r="C214" s="63">
        <v>8.26</v>
      </c>
      <c r="D214" s="31"/>
      <c r="E214" s="31"/>
      <c r="F214" s="31"/>
      <c r="G214" s="32" t="s">
        <v>239</v>
      </c>
      <c r="H214" s="31" t="s">
        <v>205</v>
      </c>
      <c r="I214" s="33">
        <v>25</v>
      </c>
      <c r="J214" s="34">
        <v>235681.59721604842</v>
      </c>
      <c r="K214" s="35">
        <f t="shared" ref="K214:K223" si="30">I214*J214</f>
        <v>5892039.9304012107</v>
      </c>
      <c r="L214" s="12"/>
    </row>
    <row r="215" spans="1:12" ht="16">
      <c r="A215" s="5"/>
      <c r="B215" s="11"/>
      <c r="C215" s="63">
        <v>8.27</v>
      </c>
      <c r="D215" s="31"/>
      <c r="E215" s="31"/>
      <c r="F215" s="31"/>
      <c r="G215" s="32" t="s">
        <v>240</v>
      </c>
      <c r="H215" s="31" t="s">
        <v>205</v>
      </c>
      <c r="I215" s="33">
        <v>35</v>
      </c>
      <c r="J215" s="34">
        <v>216051.66566557158</v>
      </c>
      <c r="K215" s="35">
        <f t="shared" si="30"/>
        <v>7561808.2982950052</v>
      </c>
      <c r="L215" s="12"/>
    </row>
    <row r="216" spans="1:12" ht="16">
      <c r="A216" s="5"/>
      <c r="B216" s="11"/>
      <c r="C216" s="63">
        <v>8.2799999999999994</v>
      </c>
      <c r="D216" s="31"/>
      <c r="E216" s="31"/>
      <c r="F216" s="31"/>
      <c r="G216" s="32" t="s">
        <v>241</v>
      </c>
      <c r="H216" s="31" t="s">
        <v>205</v>
      </c>
      <c r="I216" s="33">
        <v>18</v>
      </c>
      <c r="J216" s="34">
        <v>132749.02288128852</v>
      </c>
      <c r="K216" s="35">
        <f t="shared" si="30"/>
        <v>2389482.4118631934</v>
      </c>
      <c r="L216" s="12"/>
    </row>
    <row r="217" spans="1:12" ht="16">
      <c r="A217" s="5"/>
      <c r="B217" s="11"/>
      <c r="C217" s="63">
        <v>8.2899999999999991</v>
      </c>
      <c r="D217" s="31"/>
      <c r="E217" s="31"/>
      <c r="F217" s="31"/>
      <c r="G217" s="32" t="s">
        <v>242</v>
      </c>
      <c r="H217" s="31" t="s">
        <v>205</v>
      </c>
      <c r="I217" s="33">
        <v>4</v>
      </c>
      <c r="J217" s="34">
        <v>283276.66429374198</v>
      </c>
      <c r="K217" s="35">
        <f t="shared" si="30"/>
        <v>1133106.6571749679</v>
      </c>
      <c r="L217" s="12"/>
    </row>
    <row r="218" spans="1:12" ht="16">
      <c r="A218" s="5"/>
      <c r="B218" s="11"/>
      <c r="C218" s="63">
        <v>8.3000000000000007</v>
      </c>
      <c r="D218" s="31"/>
      <c r="E218" s="31"/>
      <c r="F218" s="31"/>
      <c r="G218" s="32" t="s">
        <v>243</v>
      </c>
      <c r="H218" s="31" t="s">
        <v>205</v>
      </c>
      <c r="I218" s="33">
        <v>9</v>
      </c>
      <c r="J218" s="34">
        <v>726689.75706304831</v>
      </c>
      <c r="K218" s="35">
        <f t="shared" si="30"/>
        <v>6540207.8135674344</v>
      </c>
      <c r="L218" s="12"/>
    </row>
    <row r="219" spans="1:12" ht="16">
      <c r="A219" s="5"/>
      <c r="B219" s="11"/>
      <c r="C219" s="63">
        <v>8.31</v>
      </c>
      <c r="D219" s="31"/>
      <c r="E219" s="31"/>
      <c r="F219" s="31"/>
      <c r="G219" s="32" t="s">
        <v>244</v>
      </c>
      <c r="H219" s="31" t="s">
        <v>53</v>
      </c>
      <c r="I219" s="33">
        <v>98</v>
      </c>
      <c r="J219" s="34">
        <v>103993.53562424966</v>
      </c>
      <c r="K219" s="35">
        <f t="shared" si="30"/>
        <v>10191366.491176467</v>
      </c>
      <c r="L219" s="12"/>
    </row>
    <row r="220" spans="1:12" ht="16">
      <c r="A220" s="5"/>
      <c r="B220" s="11"/>
      <c r="C220" s="63">
        <v>8.32</v>
      </c>
      <c r="D220" s="31"/>
      <c r="E220" s="31"/>
      <c r="F220" s="31"/>
      <c r="G220" s="32" t="s">
        <v>245</v>
      </c>
      <c r="H220" s="31" t="s">
        <v>40</v>
      </c>
      <c r="I220" s="33">
        <v>12</v>
      </c>
      <c r="J220" s="34">
        <v>63543.849538726485</v>
      </c>
      <c r="K220" s="35">
        <f t="shared" si="30"/>
        <v>762526.19446471776</v>
      </c>
      <c r="L220" s="12"/>
    </row>
    <row r="221" spans="1:12" ht="16">
      <c r="A221" s="5"/>
      <c r="B221" s="11"/>
      <c r="C221" s="63">
        <v>8.33</v>
      </c>
      <c r="D221" s="31"/>
      <c r="E221" s="31"/>
      <c r="F221" s="31"/>
      <c r="G221" s="32" t="s">
        <v>246</v>
      </c>
      <c r="H221" s="31" t="s">
        <v>40</v>
      </c>
      <c r="I221" s="33">
        <v>48</v>
      </c>
      <c r="J221" s="34">
        <v>115679.143673062</v>
      </c>
      <c r="K221" s="35">
        <f t="shared" si="30"/>
        <v>5552598.8963069767</v>
      </c>
      <c r="L221" s="12"/>
    </row>
    <row r="222" spans="1:12" ht="16">
      <c r="A222" s="5"/>
      <c r="B222" s="11"/>
      <c r="C222" s="63">
        <v>8.34</v>
      </c>
      <c r="D222" s="31"/>
      <c r="E222" s="31"/>
      <c r="F222" s="31"/>
      <c r="G222" s="32" t="s">
        <v>247</v>
      </c>
      <c r="H222" s="31" t="s">
        <v>40</v>
      </c>
      <c r="I222" s="33">
        <v>24</v>
      </c>
      <c r="J222" s="34">
        <v>141878.87397768645</v>
      </c>
      <c r="K222" s="35">
        <f t="shared" si="30"/>
        <v>3405092.9754644749</v>
      </c>
      <c r="L222" s="12"/>
    </row>
    <row r="223" spans="1:12" ht="16">
      <c r="A223" s="5"/>
      <c r="B223" s="11"/>
      <c r="C223" s="63">
        <v>8.35</v>
      </c>
      <c r="D223" s="31"/>
      <c r="E223" s="31"/>
      <c r="F223" s="31"/>
      <c r="G223" s="32" t="s">
        <v>248</v>
      </c>
      <c r="H223" s="31" t="s">
        <v>40</v>
      </c>
      <c r="I223" s="33">
        <v>18</v>
      </c>
      <c r="J223" s="34">
        <v>203395.29951382539</v>
      </c>
      <c r="K223" s="35">
        <f t="shared" si="30"/>
        <v>3661115.3912488571</v>
      </c>
      <c r="L223" s="12"/>
    </row>
    <row r="224" spans="1:12" ht="16">
      <c r="A224" s="5"/>
      <c r="B224" s="11"/>
      <c r="C224" s="63">
        <v>8.36</v>
      </c>
      <c r="D224" s="31"/>
      <c r="E224" s="31"/>
      <c r="F224" s="31"/>
      <c r="G224" s="32" t="s">
        <v>249</v>
      </c>
      <c r="H224" s="31" t="s">
        <v>40</v>
      </c>
      <c r="I224" s="33">
        <v>192</v>
      </c>
      <c r="J224" s="34">
        <v>69273.89957993789</v>
      </c>
      <c r="K224" s="35">
        <f t="shared" si="29"/>
        <v>13300588.719348075</v>
      </c>
      <c r="L224" s="12"/>
    </row>
    <row r="225" spans="1:12" ht="16">
      <c r="A225" s="5"/>
      <c r="B225" s="11"/>
      <c r="C225" s="63">
        <v>8.3699999999999992</v>
      </c>
      <c r="D225" s="31"/>
      <c r="E225" s="31"/>
      <c r="F225" s="31"/>
      <c r="G225" s="32" t="s">
        <v>250</v>
      </c>
      <c r="H225" s="31" t="s">
        <v>40</v>
      </c>
      <c r="I225" s="33">
        <v>30</v>
      </c>
      <c r="J225" s="34">
        <v>95213.758799484945</v>
      </c>
      <c r="K225" s="35">
        <f t="shared" si="29"/>
        <v>2856412.7639845484</v>
      </c>
      <c r="L225" s="12"/>
    </row>
    <row r="226" spans="1:12" ht="16">
      <c r="A226" s="5"/>
      <c r="B226" s="11"/>
      <c r="C226" s="63">
        <v>8.3800000000000008</v>
      </c>
      <c r="D226" s="31"/>
      <c r="E226" s="31"/>
      <c r="F226" s="31"/>
      <c r="G226" s="32" t="s">
        <v>251</v>
      </c>
      <c r="H226" s="31" t="s">
        <v>40</v>
      </c>
      <c r="I226" s="33">
        <v>210</v>
      </c>
      <c r="J226" s="34">
        <v>111860.5421088664</v>
      </c>
      <c r="K226" s="35">
        <f t="shared" si="29"/>
        <v>23490713.842861943</v>
      </c>
      <c r="L226" s="12"/>
    </row>
    <row r="227" spans="1:12" ht="16">
      <c r="A227" s="5"/>
      <c r="B227" s="11"/>
      <c r="C227" s="63">
        <v>8.39</v>
      </c>
      <c r="D227" s="31"/>
      <c r="E227" s="31"/>
      <c r="F227" s="31"/>
      <c r="G227" s="32" t="s">
        <v>252</v>
      </c>
      <c r="H227" s="31" t="s">
        <v>40</v>
      </c>
      <c r="I227" s="33">
        <v>48</v>
      </c>
      <c r="J227" s="34">
        <v>260399.41802725627</v>
      </c>
      <c r="K227" s="35">
        <f t="shared" si="29"/>
        <v>12499172.065308301</v>
      </c>
      <c r="L227" s="12"/>
    </row>
    <row r="228" spans="1:12" ht="16">
      <c r="A228" s="5"/>
      <c r="B228" s="11"/>
      <c r="C228" s="63">
        <v>8.4</v>
      </c>
      <c r="D228" s="31"/>
      <c r="E228" s="31"/>
      <c r="F228" s="31"/>
      <c r="G228" s="32" t="s">
        <v>253</v>
      </c>
      <c r="H228" s="31" t="s">
        <v>40</v>
      </c>
      <c r="I228" s="33">
        <v>18</v>
      </c>
      <c r="J228" s="34">
        <v>59108.859533066214</v>
      </c>
      <c r="K228" s="35">
        <f t="shared" si="29"/>
        <v>1063959.4715951919</v>
      </c>
      <c r="L228" s="12"/>
    </row>
    <row r="229" spans="1:12" ht="16">
      <c r="A229" s="5"/>
      <c r="B229" s="11"/>
      <c r="C229" s="63">
        <v>8.41</v>
      </c>
      <c r="D229" s="31"/>
      <c r="E229" s="31"/>
      <c r="F229" s="31"/>
      <c r="G229" s="32" t="s">
        <v>254</v>
      </c>
      <c r="H229" s="31" t="s">
        <v>40</v>
      </c>
      <c r="I229" s="33">
        <v>30</v>
      </c>
      <c r="J229" s="34">
        <v>60573.58746713899</v>
      </c>
      <c r="K229" s="35">
        <f t="shared" si="29"/>
        <v>1817207.6240141697</v>
      </c>
      <c r="L229" s="12"/>
    </row>
    <row r="230" spans="1:12" ht="16">
      <c r="A230" s="5"/>
      <c r="B230" s="11"/>
      <c r="C230" s="63">
        <v>8.42</v>
      </c>
      <c r="D230" s="31"/>
      <c r="E230" s="31"/>
      <c r="F230" s="31"/>
      <c r="G230" s="32" t="s">
        <v>255</v>
      </c>
      <c r="H230" s="31" t="s">
        <v>40</v>
      </c>
      <c r="I230" s="33">
        <v>42</v>
      </c>
      <c r="J230" s="34">
        <v>102981.97131787387</v>
      </c>
      <c r="K230" s="35">
        <f t="shared" si="29"/>
        <v>4325242.7953507025</v>
      </c>
      <c r="L230" s="12"/>
    </row>
    <row r="231" spans="1:12" ht="16">
      <c r="A231" s="5"/>
      <c r="B231" s="11"/>
      <c r="C231" s="63">
        <v>8.43</v>
      </c>
      <c r="D231" s="31"/>
      <c r="E231" s="31"/>
      <c r="F231" s="31"/>
      <c r="G231" s="32" t="s">
        <v>256</v>
      </c>
      <c r="H231" s="31" t="s">
        <v>40</v>
      </c>
      <c r="I231" s="33">
        <v>36</v>
      </c>
      <c r="J231" s="34">
        <v>117762.4077435174</v>
      </c>
      <c r="K231" s="35">
        <f t="shared" ref="K231:K234" si="31">I231*J231</f>
        <v>4239446.6787666259</v>
      </c>
      <c r="L231" s="12"/>
    </row>
    <row r="232" spans="1:12" ht="16">
      <c r="A232" s="5"/>
      <c r="B232" s="11"/>
      <c r="C232" s="63">
        <v>8.44</v>
      </c>
      <c r="D232" s="31"/>
      <c r="E232" s="31"/>
      <c r="F232" s="31"/>
      <c r="G232" s="32" t="s">
        <v>257</v>
      </c>
      <c r="H232" s="31" t="s">
        <v>40</v>
      </c>
      <c r="I232" s="33">
        <v>36</v>
      </c>
      <c r="J232" s="34">
        <v>321039.58403685299</v>
      </c>
      <c r="K232" s="35">
        <f t="shared" si="31"/>
        <v>11557425.025326708</v>
      </c>
      <c r="L232" s="12"/>
    </row>
    <row r="233" spans="1:12" ht="16">
      <c r="A233" s="5"/>
      <c r="B233" s="11"/>
      <c r="C233" s="63">
        <v>8.4499999999999993</v>
      </c>
      <c r="D233" s="31"/>
      <c r="E233" s="31"/>
      <c r="F233" s="31"/>
      <c r="G233" s="32" t="s">
        <v>258</v>
      </c>
      <c r="H233" s="31" t="s">
        <v>53</v>
      </c>
      <c r="I233" s="33">
        <v>6</v>
      </c>
      <c r="J233" s="34">
        <v>818688.41657029442</v>
      </c>
      <c r="K233" s="35">
        <f t="shared" si="31"/>
        <v>4912130.499421766</v>
      </c>
      <c r="L233" s="12"/>
    </row>
    <row r="234" spans="1:12" ht="16">
      <c r="A234" s="5"/>
      <c r="B234" s="11"/>
      <c r="C234" s="63">
        <v>8.4600000000000009</v>
      </c>
      <c r="D234" s="31"/>
      <c r="E234" s="31"/>
      <c r="F234" s="31"/>
      <c r="G234" s="32" t="s">
        <v>259</v>
      </c>
      <c r="H234" s="31" t="s">
        <v>53</v>
      </c>
      <c r="I234" s="33">
        <v>3</v>
      </c>
      <c r="J234" s="34">
        <v>1385458.662344496</v>
      </c>
      <c r="K234" s="35">
        <f t="shared" si="31"/>
        <v>4156375.9870334882</v>
      </c>
      <c r="L234" s="12"/>
    </row>
    <row r="235" spans="1:12" ht="16">
      <c r="A235" s="5"/>
      <c r="B235" s="11"/>
      <c r="C235" s="63">
        <v>8.4700000000000006</v>
      </c>
      <c r="D235" s="31"/>
      <c r="E235" s="31"/>
      <c r="F235" s="31"/>
      <c r="G235" s="32" t="s">
        <v>260</v>
      </c>
      <c r="H235" s="31" t="s">
        <v>40</v>
      </c>
      <c r="I235" s="33">
        <v>102</v>
      </c>
      <c r="J235" s="34">
        <v>36319.668758218257</v>
      </c>
      <c r="K235" s="35">
        <f t="shared" si="29"/>
        <v>3704606.2133382624</v>
      </c>
      <c r="L235" s="12"/>
    </row>
    <row r="236" spans="1:12" ht="16">
      <c r="A236" s="5"/>
      <c r="B236" s="11"/>
      <c r="C236" s="63">
        <v>8.48</v>
      </c>
      <c r="D236" s="31"/>
      <c r="E236" s="31"/>
      <c r="F236" s="31"/>
      <c r="G236" s="32" t="s">
        <v>261</v>
      </c>
      <c r="H236" s="31" t="s">
        <v>40</v>
      </c>
      <c r="I236" s="33">
        <v>102</v>
      </c>
      <c r="J236" s="34">
        <v>86498.41282226007</v>
      </c>
      <c r="K236" s="35">
        <f t="shared" si="29"/>
        <v>8822838.1078705266</v>
      </c>
      <c r="L236" s="12"/>
    </row>
    <row r="237" spans="1:12" ht="16">
      <c r="A237" s="5"/>
      <c r="B237" s="11"/>
      <c r="C237" s="63">
        <v>8.4899999999999896</v>
      </c>
      <c r="D237" s="31"/>
      <c r="E237" s="31"/>
      <c r="F237" s="31"/>
      <c r="G237" s="32" t="s">
        <v>262</v>
      </c>
      <c r="H237" s="31" t="s">
        <v>40</v>
      </c>
      <c r="I237" s="33">
        <v>102</v>
      </c>
      <c r="J237" s="34">
        <v>48226.489383584099</v>
      </c>
      <c r="K237" s="35">
        <f t="shared" si="29"/>
        <v>4919101.917125578</v>
      </c>
      <c r="L237" s="12"/>
    </row>
    <row r="238" spans="1:12" ht="17" thickBot="1">
      <c r="A238" s="5"/>
      <c r="B238" s="11"/>
      <c r="C238" s="63">
        <v>8.4999999999999893</v>
      </c>
      <c r="D238" s="31"/>
      <c r="E238" s="31"/>
      <c r="F238" s="31"/>
      <c r="G238" s="32" t="s">
        <v>263</v>
      </c>
      <c r="H238" s="31" t="s">
        <v>40</v>
      </c>
      <c r="I238" s="33">
        <v>102</v>
      </c>
      <c r="J238" s="34">
        <v>44210.299886932939</v>
      </c>
      <c r="K238" s="35">
        <f t="shared" si="29"/>
        <v>4509450.5884671593</v>
      </c>
      <c r="L238" s="12"/>
    </row>
    <row r="239" spans="1:12" ht="17" thickBot="1">
      <c r="A239" s="5"/>
      <c r="B239" s="11"/>
      <c r="C239" s="69" t="s">
        <v>264</v>
      </c>
      <c r="D239" s="70"/>
      <c r="E239" s="70"/>
      <c r="F239" s="70"/>
      <c r="G239" s="70"/>
      <c r="H239" s="70"/>
      <c r="I239" s="70"/>
      <c r="J239" s="70"/>
      <c r="K239" s="71"/>
      <c r="L239" s="12"/>
    </row>
    <row r="240" spans="1:12" ht="16">
      <c r="A240" s="5"/>
      <c r="B240" s="11"/>
      <c r="C240" s="30">
        <v>8.51</v>
      </c>
      <c r="D240" s="31"/>
      <c r="E240" s="31"/>
      <c r="F240" s="31"/>
      <c r="G240" s="32" t="s">
        <v>265</v>
      </c>
      <c r="H240" s="31" t="s">
        <v>205</v>
      </c>
      <c r="I240" s="33">
        <v>17</v>
      </c>
      <c r="J240" s="34">
        <v>235352.9998935952</v>
      </c>
      <c r="K240" s="35">
        <f>I240*J240</f>
        <v>4001000.9981911182</v>
      </c>
      <c r="L240" s="12"/>
    </row>
    <row r="241" spans="1:12" ht="16">
      <c r="A241" s="5"/>
      <c r="B241" s="11"/>
      <c r="C241" s="30">
        <v>8.52</v>
      </c>
      <c r="D241" s="31"/>
      <c r="E241" s="31"/>
      <c r="F241" s="31"/>
      <c r="G241" s="32" t="s">
        <v>242</v>
      </c>
      <c r="H241" s="31" t="s">
        <v>205</v>
      </c>
      <c r="I241" s="33">
        <v>6</v>
      </c>
      <c r="J241" s="34">
        <v>283276.66429374204</v>
      </c>
      <c r="K241" s="35">
        <f t="shared" ref="K241:K252" si="32">I241*J241</f>
        <v>1699659.9857624522</v>
      </c>
      <c r="L241" s="12"/>
    </row>
    <row r="242" spans="1:12" ht="16">
      <c r="A242" s="5"/>
      <c r="B242" s="11"/>
      <c r="C242" s="30">
        <v>8.5299999999999994</v>
      </c>
      <c r="D242" s="31"/>
      <c r="E242" s="31"/>
      <c r="F242" s="31"/>
      <c r="G242" s="32" t="s">
        <v>244</v>
      </c>
      <c r="H242" s="31" t="s">
        <v>53</v>
      </c>
      <c r="I242" s="33">
        <v>17</v>
      </c>
      <c r="J242" s="34">
        <v>411113.90889757534</v>
      </c>
      <c r="K242" s="35">
        <f t="shared" si="32"/>
        <v>6988936.4512587804</v>
      </c>
      <c r="L242" s="12"/>
    </row>
    <row r="243" spans="1:12" ht="16">
      <c r="A243" s="5"/>
      <c r="B243" s="11"/>
      <c r="C243" s="30">
        <v>8.5399999999999991</v>
      </c>
      <c r="D243" s="31"/>
      <c r="E243" s="31"/>
      <c r="F243" s="31"/>
      <c r="G243" s="32" t="s">
        <v>266</v>
      </c>
      <c r="H243" s="31" t="s">
        <v>40</v>
      </c>
      <c r="I243" s="33">
        <v>40</v>
      </c>
      <c r="J243" s="34">
        <v>141878.87397768645</v>
      </c>
      <c r="K243" s="35">
        <f t="shared" si="32"/>
        <v>5675154.9591074586</v>
      </c>
      <c r="L243" s="12"/>
    </row>
    <row r="244" spans="1:12" ht="16">
      <c r="A244" s="5"/>
      <c r="B244" s="11"/>
      <c r="C244" s="30">
        <v>8.5500000000000007</v>
      </c>
      <c r="D244" s="31"/>
      <c r="E244" s="31"/>
      <c r="F244" s="31"/>
      <c r="G244" s="32" t="s">
        <v>267</v>
      </c>
      <c r="H244" s="31" t="s">
        <v>40</v>
      </c>
      <c r="I244" s="33">
        <v>102</v>
      </c>
      <c r="J244" s="34">
        <v>111860.54210886642</v>
      </c>
      <c r="K244" s="35">
        <f t="shared" si="32"/>
        <v>11409775.295104375</v>
      </c>
      <c r="L244" s="12"/>
    </row>
    <row r="245" spans="1:12" ht="16">
      <c r="A245" s="5"/>
      <c r="B245" s="11"/>
      <c r="C245" s="30">
        <v>8.56</v>
      </c>
      <c r="D245" s="31"/>
      <c r="E245" s="31"/>
      <c r="F245" s="31"/>
      <c r="G245" s="32" t="s">
        <v>268</v>
      </c>
      <c r="H245" s="31" t="s">
        <v>40</v>
      </c>
      <c r="I245" s="33">
        <v>18</v>
      </c>
      <c r="J245" s="34">
        <v>260399.41802725624</v>
      </c>
      <c r="K245" s="35">
        <f t="shared" si="32"/>
        <v>4687189.5244906126</v>
      </c>
      <c r="L245" s="12"/>
    </row>
    <row r="246" spans="1:12" ht="16">
      <c r="A246" s="5"/>
      <c r="B246" s="11"/>
      <c r="C246" s="30">
        <v>8.57</v>
      </c>
      <c r="D246" s="31"/>
      <c r="E246" s="31"/>
      <c r="F246" s="31"/>
      <c r="G246" s="32" t="s">
        <v>269</v>
      </c>
      <c r="H246" s="31" t="s">
        <v>40</v>
      </c>
      <c r="I246" s="33">
        <v>42</v>
      </c>
      <c r="J246" s="34">
        <v>120008.89662774048</v>
      </c>
      <c r="K246" s="35">
        <f t="shared" si="32"/>
        <v>5040373.6583651006</v>
      </c>
      <c r="L246" s="12"/>
    </row>
    <row r="247" spans="1:12" ht="16">
      <c r="A247" s="5"/>
      <c r="B247" s="11"/>
      <c r="C247" s="30">
        <v>8.58</v>
      </c>
      <c r="D247" s="31"/>
      <c r="E247" s="31"/>
      <c r="F247" s="31"/>
      <c r="G247" s="32" t="s">
        <v>270</v>
      </c>
      <c r="H247" s="31" t="s">
        <v>53</v>
      </c>
      <c r="I247" s="33">
        <v>1</v>
      </c>
      <c r="J247" s="34">
        <v>1385458.6623444958</v>
      </c>
      <c r="K247" s="35">
        <f t="shared" si="32"/>
        <v>1385458.6623444958</v>
      </c>
      <c r="L247" s="12"/>
    </row>
    <row r="248" spans="1:12" ht="16">
      <c r="A248" s="5"/>
      <c r="B248" s="11"/>
      <c r="C248" s="30">
        <v>8.59</v>
      </c>
      <c r="D248" s="31"/>
      <c r="E248" s="31"/>
      <c r="F248" s="31"/>
      <c r="G248" s="32" t="s">
        <v>271</v>
      </c>
      <c r="H248" s="31" t="s">
        <v>53</v>
      </c>
      <c r="I248" s="33">
        <v>1</v>
      </c>
      <c r="J248" s="34">
        <v>1529343.4833755898</v>
      </c>
      <c r="K248" s="35">
        <f t="shared" si="32"/>
        <v>1529343.4833755898</v>
      </c>
      <c r="L248" s="12"/>
    </row>
    <row r="249" spans="1:12" ht="16">
      <c r="A249" s="5"/>
      <c r="B249" s="11"/>
      <c r="C249" s="30">
        <v>8.6</v>
      </c>
      <c r="D249" s="31"/>
      <c r="E249" s="31"/>
      <c r="F249" s="31"/>
      <c r="G249" s="32" t="s">
        <v>260</v>
      </c>
      <c r="H249" s="31" t="s">
        <v>40</v>
      </c>
      <c r="I249" s="33">
        <v>40</v>
      </c>
      <c r="J249" s="34">
        <v>36319.668758218257</v>
      </c>
      <c r="K249" s="35">
        <f t="shared" si="32"/>
        <v>1452786.7503287303</v>
      </c>
      <c r="L249" s="12"/>
    </row>
    <row r="250" spans="1:12" ht="16">
      <c r="A250" s="5"/>
      <c r="B250" s="11"/>
      <c r="C250" s="30">
        <v>8.61</v>
      </c>
      <c r="D250" s="31"/>
      <c r="E250" s="31"/>
      <c r="F250" s="31"/>
      <c r="G250" s="32" t="s">
        <v>261</v>
      </c>
      <c r="H250" s="31" t="s">
        <v>40</v>
      </c>
      <c r="I250" s="33">
        <v>40</v>
      </c>
      <c r="J250" s="34">
        <v>86498.41282226007</v>
      </c>
      <c r="K250" s="35">
        <f t="shared" si="32"/>
        <v>3459936.5128904027</v>
      </c>
      <c r="L250" s="12"/>
    </row>
    <row r="251" spans="1:12" ht="16">
      <c r="A251" s="5"/>
      <c r="B251" s="11"/>
      <c r="C251" s="30">
        <v>8.6199999999999992</v>
      </c>
      <c r="D251" s="31"/>
      <c r="E251" s="31"/>
      <c r="F251" s="31"/>
      <c r="G251" s="32" t="s">
        <v>262</v>
      </c>
      <c r="H251" s="31" t="s">
        <v>40</v>
      </c>
      <c r="I251" s="33">
        <v>40</v>
      </c>
      <c r="J251" s="34">
        <v>48226.489383584099</v>
      </c>
      <c r="K251" s="35">
        <f t="shared" si="32"/>
        <v>1929059.5753433639</v>
      </c>
      <c r="L251" s="12"/>
    </row>
    <row r="252" spans="1:12" ht="17" thickBot="1">
      <c r="A252" s="5"/>
      <c r="B252" s="11"/>
      <c r="C252" s="30">
        <v>8.6300000000000008</v>
      </c>
      <c r="D252" s="31"/>
      <c r="E252" s="31"/>
      <c r="F252" s="31"/>
      <c r="G252" s="32" t="s">
        <v>263</v>
      </c>
      <c r="H252" s="31" t="s">
        <v>40</v>
      </c>
      <c r="I252" s="33">
        <v>40</v>
      </c>
      <c r="J252" s="34">
        <v>44210.299886932924</v>
      </c>
      <c r="K252" s="35">
        <f t="shared" si="32"/>
        <v>1768411.9954773169</v>
      </c>
      <c r="L252" s="12"/>
    </row>
    <row r="253" spans="1:12" ht="17" thickBot="1">
      <c r="A253" s="5"/>
      <c r="B253" s="11"/>
      <c r="C253" s="69" t="s">
        <v>272</v>
      </c>
      <c r="D253" s="70"/>
      <c r="E253" s="70"/>
      <c r="F253" s="70"/>
      <c r="G253" s="70"/>
      <c r="H253" s="70"/>
      <c r="I253" s="70"/>
      <c r="J253" s="70"/>
      <c r="K253" s="71"/>
      <c r="L253" s="12"/>
    </row>
    <row r="254" spans="1:12" ht="17" thickBot="1">
      <c r="A254" s="5"/>
      <c r="B254" s="11"/>
      <c r="C254" s="63">
        <v>8.64</v>
      </c>
      <c r="D254" s="31"/>
      <c r="E254" s="31"/>
      <c r="F254" s="31"/>
      <c r="G254" s="32" t="s">
        <v>273</v>
      </c>
      <c r="H254" s="31" t="s">
        <v>205</v>
      </c>
      <c r="I254" s="33">
        <v>24</v>
      </c>
      <c r="J254" s="34">
        <v>129989.23491166458</v>
      </c>
      <c r="K254" s="35">
        <f>I254*J254</f>
        <v>3119741.63787995</v>
      </c>
      <c r="L254" s="12"/>
    </row>
    <row r="255" spans="1:12" ht="17" thickBot="1">
      <c r="A255" s="5"/>
      <c r="B255" s="11"/>
      <c r="C255" s="69" t="s">
        <v>274</v>
      </c>
      <c r="D255" s="70"/>
      <c r="E255" s="70"/>
      <c r="F255" s="70"/>
      <c r="G255" s="70"/>
      <c r="H255" s="70"/>
      <c r="I255" s="70"/>
      <c r="J255" s="70"/>
      <c r="K255" s="71"/>
      <c r="L255" s="12"/>
    </row>
    <row r="256" spans="1:12" ht="16">
      <c r="A256" s="5"/>
      <c r="B256" s="11"/>
      <c r="C256" s="63">
        <v>8.65</v>
      </c>
      <c r="D256" s="31"/>
      <c r="E256" s="31"/>
      <c r="F256" s="31"/>
      <c r="G256" s="32" t="s">
        <v>275</v>
      </c>
      <c r="H256" s="31" t="s">
        <v>40</v>
      </c>
      <c r="I256" s="33">
        <v>66</v>
      </c>
      <c r="J256" s="34">
        <v>26062.277829872772</v>
      </c>
      <c r="K256" s="35">
        <f>I256*J256</f>
        <v>1720110.336771603</v>
      </c>
      <c r="L256" s="12"/>
    </row>
    <row r="257" spans="1:12" ht="16">
      <c r="A257" s="5"/>
      <c r="B257" s="11"/>
      <c r="C257" s="63">
        <v>8.66</v>
      </c>
      <c r="D257" s="31"/>
      <c r="E257" s="31"/>
      <c r="F257" s="31"/>
      <c r="G257" s="32" t="s">
        <v>276</v>
      </c>
      <c r="H257" s="31" t="s">
        <v>40</v>
      </c>
      <c r="I257" s="33">
        <v>48</v>
      </c>
      <c r="J257" s="34">
        <v>38130.17557408828</v>
      </c>
      <c r="K257" s="35">
        <f>I257*J257</f>
        <v>1830248.4275562374</v>
      </c>
      <c r="L257" s="12"/>
    </row>
    <row r="258" spans="1:12" ht="16">
      <c r="A258" s="5"/>
      <c r="B258" s="11"/>
      <c r="C258" s="63">
        <v>8.67</v>
      </c>
      <c r="D258" s="31"/>
      <c r="E258" s="31"/>
      <c r="F258" s="31"/>
      <c r="G258" s="32" t="s">
        <v>277</v>
      </c>
      <c r="H258" s="31" t="s">
        <v>40</v>
      </c>
      <c r="I258" s="33">
        <v>42</v>
      </c>
      <c r="J258" s="34">
        <v>62111.337028423623</v>
      </c>
      <c r="K258" s="35">
        <f>I258*J258</f>
        <v>2608676.1551937922</v>
      </c>
      <c r="L258" s="12"/>
    </row>
    <row r="259" spans="1:12" ht="17" thickBot="1">
      <c r="A259" s="5"/>
      <c r="B259" s="11"/>
      <c r="C259" s="63">
        <v>8.68</v>
      </c>
      <c r="D259" s="31"/>
      <c r="E259" s="31"/>
      <c r="F259" s="31"/>
      <c r="G259" s="32" t="s">
        <v>278</v>
      </c>
      <c r="H259" s="31" t="s">
        <v>40</v>
      </c>
      <c r="I259" s="33">
        <v>66</v>
      </c>
      <c r="J259" s="34">
        <v>316271.70131890354</v>
      </c>
      <c r="K259" s="35">
        <f>I259*J259</f>
        <v>20873932.287047632</v>
      </c>
      <c r="L259" s="12"/>
    </row>
    <row r="260" spans="1:12" ht="17" thickBot="1">
      <c r="A260" s="5"/>
      <c r="B260" s="11"/>
      <c r="C260" s="69" t="s">
        <v>279</v>
      </c>
      <c r="D260" s="70"/>
      <c r="E260" s="70"/>
      <c r="F260" s="70"/>
      <c r="G260" s="70"/>
      <c r="H260" s="70"/>
      <c r="I260" s="70"/>
      <c r="J260" s="70"/>
      <c r="K260" s="71"/>
      <c r="L260" s="12"/>
    </row>
    <row r="261" spans="1:12" ht="16">
      <c r="A261" s="5"/>
      <c r="B261" s="11"/>
      <c r="C261" s="63">
        <v>8.69</v>
      </c>
      <c r="D261" s="31"/>
      <c r="E261" s="31"/>
      <c r="F261" s="31"/>
      <c r="G261" s="32" t="s">
        <v>280</v>
      </c>
      <c r="H261" s="31" t="s">
        <v>53</v>
      </c>
      <c r="I261" s="33">
        <v>1</v>
      </c>
      <c r="J261" s="34">
        <v>143246.95564044945</v>
      </c>
      <c r="K261" s="35">
        <f>I261*J261</f>
        <v>143246.95564044945</v>
      </c>
      <c r="L261" s="12"/>
    </row>
    <row r="262" spans="1:12" ht="16">
      <c r="A262" s="5"/>
      <c r="B262" s="11"/>
      <c r="C262" s="63">
        <v>8.6999999999999993</v>
      </c>
      <c r="D262" s="31"/>
      <c r="E262" s="31"/>
      <c r="F262" s="31"/>
      <c r="G262" s="32" t="s">
        <v>281</v>
      </c>
      <c r="H262" s="31" t="s">
        <v>53</v>
      </c>
      <c r="I262" s="33">
        <v>6</v>
      </c>
      <c r="J262" s="34">
        <v>214468.81451100906</v>
      </c>
      <c r="K262" s="35">
        <f>I262*J262</f>
        <v>1286812.8870660544</v>
      </c>
      <c r="L262" s="12"/>
    </row>
    <row r="263" spans="1:12" ht="16">
      <c r="A263" s="5"/>
      <c r="B263" s="11"/>
      <c r="C263" s="63">
        <v>8.7100000000000009</v>
      </c>
      <c r="D263" s="31"/>
      <c r="E263" s="31"/>
      <c r="F263" s="31"/>
      <c r="G263" s="32" t="s">
        <v>282</v>
      </c>
      <c r="H263" s="31" t="s">
        <v>53</v>
      </c>
      <c r="I263" s="33">
        <v>2</v>
      </c>
      <c r="J263" s="34">
        <v>233802.36416280264</v>
      </c>
      <c r="K263" s="35">
        <f>I263*J263</f>
        <v>467604.72832560528</v>
      </c>
      <c r="L263" s="12"/>
    </row>
    <row r="264" spans="1:12" ht="16">
      <c r="A264" s="5"/>
      <c r="B264" s="11"/>
      <c r="C264" s="63">
        <v>8.7200000000000006</v>
      </c>
      <c r="D264" s="31"/>
      <c r="E264" s="31"/>
      <c r="F264" s="31"/>
      <c r="G264" s="32" t="s">
        <v>283</v>
      </c>
      <c r="H264" s="31" t="s">
        <v>53</v>
      </c>
      <c r="I264" s="33">
        <v>1</v>
      </c>
      <c r="J264" s="34">
        <v>8161240.6883820817</v>
      </c>
      <c r="K264" s="35">
        <f>I264*J264</f>
        <v>8161240.6883820817</v>
      </c>
      <c r="L264" s="12"/>
    </row>
    <row r="265" spans="1:12" ht="17" thickBot="1">
      <c r="A265" s="5"/>
      <c r="B265" s="11"/>
      <c r="C265" s="36" t="s">
        <v>13</v>
      </c>
      <c r="D265" s="38"/>
      <c r="E265" s="39"/>
      <c r="F265" s="38"/>
      <c r="G265" s="38"/>
      <c r="H265" s="38"/>
      <c r="I265" s="33"/>
      <c r="J265" s="38"/>
      <c r="K265" s="37">
        <f>SUM(K179:K264)</f>
        <v>514603598.81472439</v>
      </c>
      <c r="L265" s="12"/>
    </row>
    <row r="266" spans="1:12" ht="17" thickBot="1">
      <c r="A266" s="5"/>
      <c r="B266" s="11"/>
      <c r="C266" s="27" t="s">
        <v>284</v>
      </c>
      <c r="D266" s="28"/>
      <c r="E266" s="28"/>
      <c r="F266" s="28"/>
      <c r="G266" s="28"/>
      <c r="H266" s="28"/>
      <c r="I266" s="28"/>
      <c r="J266" s="28"/>
      <c r="K266" s="29"/>
      <c r="L266" s="12"/>
    </row>
    <row r="267" spans="1:12" ht="30">
      <c r="A267" s="5"/>
      <c r="B267" s="11"/>
      <c r="C267" s="30">
        <v>9.1</v>
      </c>
      <c r="D267" s="31"/>
      <c r="E267" s="31"/>
      <c r="F267" s="31"/>
      <c r="G267" s="32" t="s">
        <v>285</v>
      </c>
      <c r="H267" s="31" t="s">
        <v>53</v>
      </c>
      <c r="I267" s="33">
        <v>369</v>
      </c>
      <c r="J267" s="34">
        <v>261817.65983439991</v>
      </c>
      <c r="K267" s="35">
        <f>I267*J267</f>
        <v>96610716.478893563</v>
      </c>
      <c r="L267" s="12"/>
    </row>
    <row r="268" spans="1:12" ht="30">
      <c r="A268" s="5"/>
      <c r="B268" s="11"/>
      <c r="C268" s="30">
        <v>9.1999999999999993</v>
      </c>
      <c r="D268" s="31"/>
      <c r="E268" s="31"/>
      <c r="F268" s="31"/>
      <c r="G268" s="32" t="s">
        <v>286</v>
      </c>
      <c r="H268" s="31" t="s">
        <v>53</v>
      </c>
      <c r="I268" s="33">
        <v>55</v>
      </c>
      <c r="J268" s="34">
        <v>225797.0277013958</v>
      </c>
      <c r="K268" s="35">
        <f t="shared" ref="K268:K270" si="33">I268*J268</f>
        <v>12418836.523576768</v>
      </c>
      <c r="L268" s="12"/>
    </row>
    <row r="269" spans="1:12" ht="30">
      <c r="A269" s="5"/>
      <c r="B269" s="11"/>
      <c r="C269" s="30">
        <v>9.3000000000000007</v>
      </c>
      <c r="D269" s="31"/>
      <c r="E269" s="31"/>
      <c r="F269" s="31"/>
      <c r="G269" s="32" t="s">
        <v>287</v>
      </c>
      <c r="H269" s="31" t="s">
        <v>53</v>
      </c>
      <c r="I269" s="60">
        <v>55</v>
      </c>
      <c r="J269" s="34">
        <v>240257.83840255148</v>
      </c>
      <c r="K269" s="35">
        <f t="shared" si="33"/>
        <v>13214181.112140331</v>
      </c>
      <c r="L269" s="12"/>
    </row>
    <row r="270" spans="1:12" ht="30">
      <c r="A270" s="5"/>
      <c r="B270" s="11"/>
      <c r="C270" s="30">
        <v>9.4</v>
      </c>
      <c r="D270" s="31"/>
      <c r="E270" s="31"/>
      <c r="F270" s="31"/>
      <c r="G270" s="32" t="s">
        <v>288</v>
      </c>
      <c r="H270" s="31" t="s">
        <v>53</v>
      </c>
      <c r="I270" s="33">
        <v>21</v>
      </c>
      <c r="J270" s="34">
        <v>239399.14680217573</v>
      </c>
      <c r="K270" s="35">
        <f t="shared" si="33"/>
        <v>5027382.0828456907</v>
      </c>
      <c r="L270" s="12"/>
    </row>
    <row r="271" spans="1:12" ht="30">
      <c r="A271" s="5"/>
      <c r="B271" s="11"/>
      <c r="C271" s="30">
        <v>9.5</v>
      </c>
      <c r="D271" s="31"/>
      <c r="E271" s="31"/>
      <c r="F271" s="31"/>
      <c r="G271" s="32" t="s">
        <v>289</v>
      </c>
      <c r="H271" s="31" t="s">
        <v>53</v>
      </c>
      <c r="I271" s="60">
        <v>7</v>
      </c>
      <c r="J271" s="34">
        <v>243933.18650243568</v>
      </c>
      <c r="K271" s="35">
        <f t="shared" ref="K271:K280" si="34">I271*J271</f>
        <v>1707532.3055170497</v>
      </c>
      <c r="L271" s="12"/>
    </row>
    <row r="272" spans="1:12" ht="30">
      <c r="A272" s="5"/>
      <c r="B272" s="11"/>
      <c r="C272" s="30">
        <v>9.6</v>
      </c>
      <c r="D272" s="31"/>
      <c r="E272" s="31"/>
      <c r="F272" s="31"/>
      <c r="G272" s="32" t="s">
        <v>290</v>
      </c>
      <c r="H272" s="31" t="s">
        <v>53</v>
      </c>
      <c r="I272" s="33">
        <v>7</v>
      </c>
      <c r="J272" s="34">
        <v>280601.53859261982</v>
      </c>
      <c r="K272" s="35">
        <f t="shared" si="34"/>
        <v>1964210.7701483388</v>
      </c>
      <c r="L272" s="12"/>
    </row>
    <row r="273" spans="1:12" ht="30">
      <c r="A273" s="5"/>
      <c r="B273" s="11"/>
      <c r="C273" s="30">
        <v>9.6999999999999993</v>
      </c>
      <c r="D273" s="31"/>
      <c r="E273" s="31"/>
      <c r="F273" s="31"/>
      <c r="G273" s="32" t="s">
        <v>291</v>
      </c>
      <c r="H273" s="31" t="s">
        <v>53</v>
      </c>
      <c r="I273" s="60">
        <v>160</v>
      </c>
      <c r="J273" s="34">
        <v>225797.02770139583</v>
      </c>
      <c r="K273" s="35">
        <f t="shared" si="34"/>
        <v>36127524.432223335</v>
      </c>
      <c r="L273" s="12"/>
    </row>
    <row r="274" spans="1:12" ht="30">
      <c r="A274" s="5"/>
      <c r="B274" s="11"/>
      <c r="C274" s="30">
        <v>9.8000000000000007</v>
      </c>
      <c r="D274" s="31"/>
      <c r="E274" s="31"/>
      <c r="F274" s="31"/>
      <c r="G274" s="32" t="s">
        <v>292</v>
      </c>
      <c r="H274" s="31" t="s">
        <v>53</v>
      </c>
      <c r="I274" s="33">
        <v>26</v>
      </c>
      <c r="J274" s="34">
        <v>225796.10238717127</v>
      </c>
      <c r="K274" s="35">
        <f t="shared" si="34"/>
        <v>5870698.6620664531</v>
      </c>
      <c r="L274" s="12"/>
    </row>
    <row r="275" spans="1:12" ht="16">
      <c r="A275" s="5"/>
      <c r="B275" s="11"/>
      <c r="C275" s="30">
        <v>9.9</v>
      </c>
      <c r="D275" s="31"/>
      <c r="E275" s="31"/>
      <c r="F275" s="31"/>
      <c r="G275" s="32" t="s">
        <v>293</v>
      </c>
      <c r="H275" s="31" t="s">
        <v>53</v>
      </c>
      <c r="I275" s="60">
        <v>10</v>
      </c>
      <c r="J275" s="34">
        <v>315736.64501273661</v>
      </c>
      <c r="K275" s="35">
        <f t="shared" si="34"/>
        <v>3157366.450127366</v>
      </c>
      <c r="L275" s="12"/>
    </row>
    <row r="276" spans="1:12" ht="16">
      <c r="A276" s="5"/>
      <c r="B276" s="11"/>
      <c r="C276" s="63">
        <v>9.1</v>
      </c>
      <c r="D276" s="31"/>
      <c r="E276" s="31"/>
      <c r="F276" s="31"/>
      <c r="G276" s="32" t="s">
        <v>294</v>
      </c>
      <c r="H276" s="31" t="s">
        <v>53</v>
      </c>
      <c r="I276" s="33">
        <v>13</v>
      </c>
      <c r="J276" s="34">
        <v>181177.45047971493</v>
      </c>
      <c r="K276" s="35">
        <f t="shared" ref="K276:K279" si="35">I276*J276</f>
        <v>2355306.8562362939</v>
      </c>
      <c r="L276" s="12"/>
    </row>
    <row r="277" spans="1:12" ht="16">
      <c r="A277" s="5"/>
      <c r="B277" s="11"/>
      <c r="C277" s="30">
        <v>9.11</v>
      </c>
      <c r="D277" s="31"/>
      <c r="E277" s="31"/>
      <c r="F277" s="31"/>
      <c r="G277" s="32" t="s">
        <v>295</v>
      </c>
      <c r="H277" s="31" t="s">
        <v>53</v>
      </c>
      <c r="I277" s="60">
        <v>2</v>
      </c>
      <c r="J277" s="34">
        <v>333113.12083542667</v>
      </c>
      <c r="K277" s="35">
        <f t="shared" si="35"/>
        <v>666226.24167085334</v>
      </c>
      <c r="L277" s="12"/>
    </row>
    <row r="278" spans="1:12" ht="16">
      <c r="A278" s="5"/>
      <c r="B278" s="11"/>
      <c r="C278" s="63">
        <v>9.1199999999999992</v>
      </c>
      <c r="D278" s="31"/>
      <c r="E278" s="31"/>
      <c r="F278" s="31"/>
      <c r="G278" s="32" t="s">
        <v>296</v>
      </c>
      <c r="H278" s="31" t="s">
        <v>53</v>
      </c>
      <c r="I278" s="33">
        <v>1</v>
      </c>
      <c r="J278" s="34">
        <v>296100.55185371265</v>
      </c>
      <c r="K278" s="35">
        <f t="shared" si="35"/>
        <v>296100.55185371265</v>
      </c>
      <c r="L278" s="12"/>
    </row>
    <row r="279" spans="1:12" ht="16">
      <c r="A279" s="5"/>
      <c r="B279" s="11"/>
      <c r="C279" s="30">
        <v>9.1300000000000008</v>
      </c>
      <c r="D279" s="31"/>
      <c r="E279" s="31"/>
      <c r="F279" s="31"/>
      <c r="G279" s="32" t="s">
        <v>297</v>
      </c>
      <c r="H279" s="31" t="s">
        <v>53</v>
      </c>
      <c r="I279" s="60">
        <v>1</v>
      </c>
      <c r="J279" s="34">
        <v>185062.84490857035</v>
      </c>
      <c r="K279" s="35">
        <f t="shared" si="35"/>
        <v>185062.84490857035</v>
      </c>
      <c r="L279" s="12"/>
    </row>
    <row r="280" spans="1:12" ht="16">
      <c r="A280" s="5"/>
      <c r="B280" s="11"/>
      <c r="C280" s="63">
        <v>9.14</v>
      </c>
      <c r="D280" s="31"/>
      <c r="E280" s="31"/>
      <c r="F280" s="31"/>
      <c r="G280" s="32" t="s">
        <v>298</v>
      </c>
      <c r="H280" s="31" t="s">
        <v>53</v>
      </c>
      <c r="I280" s="33">
        <v>25</v>
      </c>
      <c r="J280" s="34">
        <v>31571.721341402103</v>
      </c>
      <c r="K280" s="35">
        <f t="shared" si="34"/>
        <v>789293.03353505256</v>
      </c>
      <c r="L280" s="12"/>
    </row>
    <row r="281" spans="1:12" ht="16">
      <c r="A281" s="5"/>
      <c r="B281" s="11"/>
      <c r="C281" s="30">
        <v>9.15</v>
      </c>
      <c r="D281" s="31"/>
      <c r="E281" s="31"/>
      <c r="F281" s="31"/>
      <c r="G281" s="32" t="s">
        <v>299</v>
      </c>
      <c r="H281" s="31" t="s">
        <v>53</v>
      </c>
      <c r="I281" s="60">
        <v>30</v>
      </c>
      <c r="J281" s="34">
        <v>113369.49879099023</v>
      </c>
      <c r="K281" s="35">
        <f t="shared" ref="K281:K409" si="36">I281*J281</f>
        <v>3401084.9637297066</v>
      </c>
      <c r="L281" s="12"/>
    </row>
    <row r="282" spans="1:12" ht="16">
      <c r="A282" s="5"/>
      <c r="B282" s="11"/>
      <c r="C282" s="63">
        <v>9.16</v>
      </c>
      <c r="D282" s="31"/>
      <c r="E282" s="31"/>
      <c r="F282" s="31"/>
      <c r="G282" s="32" t="s">
        <v>300</v>
      </c>
      <c r="H282" s="31" t="s">
        <v>53</v>
      </c>
      <c r="I282" s="33">
        <v>2</v>
      </c>
      <c r="J282" s="34">
        <v>117237.31224957932</v>
      </c>
      <c r="K282" s="35">
        <f t="shared" si="36"/>
        <v>234474.62449915864</v>
      </c>
      <c r="L282" s="12"/>
    </row>
    <row r="283" spans="1:12" ht="16">
      <c r="A283" s="5"/>
      <c r="B283" s="11"/>
      <c r="C283" s="30">
        <v>9.17</v>
      </c>
      <c r="D283" s="31"/>
      <c r="E283" s="31"/>
      <c r="F283" s="31"/>
      <c r="G283" s="32" t="s">
        <v>301</v>
      </c>
      <c r="H283" s="31" t="s">
        <v>53</v>
      </c>
      <c r="I283" s="60">
        <v>12</v>
      </c>
      <c r="J283" s="34">
        <v>163521.52976121276</v>
      </c>
      <c r="K283" s="35">
        <f t="shared" si="36"/>
        <v>1962258.3571345531</v>
      </c>
      <c r="L283" s="12"/>
    </row>
    <row r="284" spans="1:12" ht="17" thickBot="1">
      <c r="A284" s="5"/>
      <c r="B284" s="11"/>
      <c r="C284" s="63">
        <v>9.18</v>
      </c>
      <c r="D284" s="31"/>
      <c r="E284" s="31"/>
      <c r="F284" s="31"/>
      <c r="G284" s="32" t="s">
        <v>302</v>
      </c>
      <c r="H284" s="31" t="s">
        <v>53</v>
      </c>
      <c r="I284" s="33">
        <v>6</v>
      </c>
      <c r="J284" s="34">
        <v>186265.7534004761</v>
      </c>
      <c r="K284" s="35">
        <f t="shared" si="36"/>
        <v>1117594.5204028566</v>
      </c>
      <c r="L284" s="12"/>
    </row>
    <row r="285" spans="1:12" ht="17" thickBot="1">
      <c r="A285" s="5"/>
      <c r="B285" s="11"/>
      <c r="C285" s="69" t="s">
        <v>303</v>
      </c>
      <c r="D285" s="70"/>
      <c r="E285" s="70"/>
      <c r="F285" s="70"/>
      <c r="G285" s="70"/>
      <c r="H285" s="70"/>
      <c r="I285" s="70"/>
      <c r="J285" s="70"/>
      <c r="K285" s="71"/>
      <c r="L285" s="12"/>
    </row>
    <row r="286" spans="1:12" ht="16">
      <c r="A286" s="5"/>
      <c r="B286" s="11"/>
      <c r="C286" s="30">
        <v>9.19</v>
      </c>
      <c r="D286" s="31"/>
      <c r="E286" s="31"/>
      <c r="F286" s="31"/>
      <c r="G286" s="32" t="s">
        <v>304</v>
      </c>
      <c r="H286" s="31" t="s">
        <v>53</v>
      </c>
      <c r="I286" s="33">
        <v>55</v>
      </c>
      <c r="J286" s="34">
        <v>52465.316531579701</v>
      </c>
      <c r="K286" s="35">
        <f>I286*J286</f>
        <v>2885592.4092368837</v>
      </c>
      <c r="L286" s="12"/>
    </row>
    <row r="287" spans="1:12" ht="16">
      <c r="A287" s="5"/>
      <c r="B287" s="11"/>
      <c r="C287" s="63">
        <v>9.1999999999999993</v>
      </c>
      <c r="D287" s="31"/>
      <c r="E287" s="31"/>
      <c r="F287" s="31"/>
      <c r="G287" s="32" t="s">
        <v>305</v>
      </c>
      <c r="H287" s="31" t="s">
        <v>53</v>
      </c>
      <c r="I287" s="33">
        <v>21</v>
      </c>
      <c r="J287" s="34">
        <v>58442.846422126524</v>
      </c>
      <c r="K287" s="35">
        <f t="shared" ref="K287:K295" si="37">I287*J287</f>
        <v>1227299.7748646571</v>
      </c>
      <c r="L287" s="12"/>
    </row>
    <row r="288" spans="1:12" ht="16">
      <c r="A288" s="5"/>
      <c r="B288" s="11"/>
      <c r="C288" s="30">
        <v>9.2100000000000009</v>
      </c>
      <c r="D288" s="31"/>
      <c r="E288" s="31"/>
      <c r="F288" s="31"/>
      <c r="G288" s="32" t="s">
        <v>306</v>
      </c>
      <c r="H288" s="31" t="s">
        <v>53</v>
      </c>
      <c r="I288" s="33">
        <v>7</v>
      </c>
      <c r="J288" s="34">
        <v>60423.018862648241</v>
      </c>
      <c r="K288" s="35">
        <f t="shared" si="37"/>
        <v>422961.1320385377</v>
      </c>
      <c r="L288" s="12"/>
    </row>
    <row r="289" spans="1:12" ht="16">
      <c r="A289" s="5"/>
      <c r="B289" s="11"/>
      <c r="C289" s="63">
        <v>9.2200000000000006</v>
      </c>
      <c r="D289" s="31"/>
      <c r="E289" s="31"/>
      <c r="F289" s="31"/>
      <c r="G289" s="32" t="s">
        <v>307</v>
      </c>
      <c r="H289" s="31" t="s">
        <v>53</v>
      </c>
      <c r="I289" s="33">
        <v>170</v>
      </c>
      <c r="J289" s="34">
        <v>98564.471198304571</v>
      </c>
      <c r="K289" s="35">
        <f t="shared" si="37"/>
        <v>16755960.103711776</v>
      </c>
      <c r="L289" s="12"/>
    </row>
    <row r="290" spans="1:12" ht="16">
      <c r="A290" s="5"/>
      <c r="B290" s="11"/>
      <c r="C290" s="30">
        <v>9.23</v>
      </c>
      <c r="D290" s="31"/>
      <c r="E290" s="31"/>
      <c r="F290" s="31"/>
      <c r="G290" s="32" t="s">
        <v>308</v>
      </c>
      <c r="H290" s="31" t="s">
        <v>53</v>
      </c>
      <c r="I290" s="33">
        <v>118</v>
      </c>
      <c r="J290" s="34">
        <v>77818.926284053843</v>
      </c>
      <c r="K290" s="35">
        <f t="shared" si="37"/>
        <v>9182633.3015183527</v>
      </c>
      <c r="L290" s="12"/>
    </row>
    <row r="291" spans="1:12" ht="16">
      <c r="A291" s="5"/>
      <c r="B291" s="11"/>
      <c r="C291" s="63">
        <v>9.2400000000000109</v>
      </c>
      <c r="D291" s="31"/>
      <c r="E291" s="31"/>
      <c r="F291" s="31"/>
      <c r="G291" s="32" t="s">
        <v>309</v>
      </c>
      <c r="H291" s="31" t="s">
        <v>53</v>
      </c>
      <c r="I291" s="33">
        <v>39</v>
      </c>
      <c r="J291" s="34">
        <v>283201.67156358529</v>
      </c>
      <c r="K291" s="35">
        <f t="shared" si="37"/>
        <v>11044865.190979827</v>
      </c>
      <c r="L291" s="12"/>
    </row>
    <row r="292" spans="1:12" ht="16">
      <c r="A292" s="5"/>
      <c r="B292" s="11"/>
      <c r="C292" s="30">
        <v>9.2500000000000107</v>
      </c>
      <c r="D292" s="31"/>
      <c r="E292" s="31"/>
      <c r="F292" s="31"/>
      <c r="G292" s="32" t="s">
        <v>310</v>
      </c>
      <c r="H292" s="31" t="s">
        <v>53</v>
      </c>
      <c r="I292" s="33">
        <v>39</v>
      </c>
      <c r="J292" s="34">
        <v>71896.915246979581</v>
      </c>
      <c r="K292" s="35">
        <f t="shared" si="37"/>
        <v>2803979.6946322038</v>
      </c>
      <c r="L292" s="12"/>
    </row>
    <row r="293" spans="1:12" ht="16">
      <c r="A293" s="5"/>
      <c r="B293" s="11"/>
      <c r="C293" s="63">
        <v>9.2600000000000104</v>
      </c>
      <c r="D293" s="31"/>
      <c r="E293" s="31"/>
      <c r="F293" s="31"/>
      <c r="G293" s="32" t="s">
        <v>311</v>
      </c>
      <c r="H293" s="31" t="s">
        <v>53</v>
      </c>
      <c r="I293" s="33">
        <v>15</v>
      </c>
      <c r="J293" s="34">
        <v>198109.77547462459</v>
      </c>
      <c r="K293" s="35">
        <f t="shared" si="37"/>
        <v>2971646.6321193688</v>
      </c>
      <c r="L293" s="12"/>
    </row>
    <row r="294" spans="1:12" ht="16">
      <c r="A294" s="5"/>
      <c r="B294" s="11"/>
      <c r="C294" s="30">
        <v>9.2700000000000102</v>
      </c>
      <c r="D294" s="31"/>
      <c r="E294" s="31"/>
      <c r="F294" s="31"/>
      <c r="G294" s="32" t="s">
        <v>312</v>
      </c>
      <c r="H294" s="31" t="s">
        <v>53</v>
      </c>
      <c r="I294" s="33">
        <v>130</v>
      </c>
      <c r="J294" s="34">
        <v>131357.60731610327</v>
      </c>
      <c r="K294" s="35">
        <f t="shared" si="37"/>
        <v>17076488.951093424</v>
      </c>
      <c r="L294" s="12"/>
    </row>
    <row r="295" spans="1:12" ht="17" thickBot="1">
      <c r="A295" s="5"/>
      <c r="B295" s="11"/>
      <c r="C295" s="63">
        <v>9.28000000000001</v>
      </c>
      <c r="D295" s="31"/>
      <c r="E295" s="31"/>
      <c r="F295" s="31"/>
      <c r="G295" s="32" t="s">
        <v>313</v>
      </c>
      <c r="H295" s="31" t="s">
        <v>53</v>
      </c>
      <c r="I295" s="33">
        <v>30</v>
      </c>
      <c r="J295" s="34">
        <v>146107.11605531632</v>
      </c>
      <c r="K295" s="35">
        <f t="shared" si="37"/>
        <v>4383213.4816594897</v>
      </c>
      <c r="L295" s="12"/>
    </row>
    <row r="296" spans="1:12" ht="17" thickBot="1">
      <c r="A296" s="5"/>
      <c r="B296" s="11"/>
      <c r="C296" s="69" t="s">
        <v>314</v>
      </c>
      <c r="D296" s="70"/>
      <c r="E296" s="70"/>
      <c r="F296" s="70"/>
      <c r="G296" s="70"/>
      <c r="H296" s="70"/>
      <c r="I296" s="70"/>
      <c r="J296" s="70"/>
      <c r="K296" s="71"/>
      <c r="L296" s="12"/>
    </row>
    <row r="297" spans="1:12" ht="16">
      <c r="A297" s="5"/>
      <c r="B297" s="11"/>
      <c r="C297" s="30">
        <v>9.2899999999999991</v>
      </c>
      <c r="D297" s="31"/>
      <c r="E297" s="31"/>
      <c r="F297" s="31"/>
      <c r="G297" s="32" t="s">
        <v>315</v>
      </c>
      <c r="H297" s="31" t="s">
        <v>53</v>
      </c>
      <c r="I297" s="33">
        <v>15</v>
      </c>
      <c r="J297" s="34">
        <v>896389.82719786698</v>
      </c>
      <c r="K297" s="35">
        <f>I297*J297</f>
        <v>13445847.407968005</v>
      </c>
      <c r="L297" s="12"/>
    </row>
    <row r="298" spans="1:12" ht="16">
      <c r="A298" s="5"/>
      <c r="B298" s="11"/>
      <c r="C298" s="63">
        <v>9.3000000000000007</v>
      </c>
      <c r="D298" s="31"/>
      <c r="E298" s="31"/>
      <c r="F298" s="31"/>
      <c r="G298" s="32" t="s">
        <v>316</v>
      </c>
      <c r="H298" s="31" t="s">
        <v>53</v>
      </c>
      <c r="I298" s="33">
        <v>11</v>
      </c>
      <c r="J298" s="34">
        <v>616278.70514425461</v>
      </c>
      <c r="K298" s="35">
        <f t="shared" ref="K298:K310" si="38">I298*J298</f>
        <v>6779065.7565868003</v>
      </c>
      <c r="L298" s="12"/>
    </row>
    <row r="299" spans="1:12" ht="16">
      <c r="A299" s="5"/>
      <c r="B299" s="11"/>
      <c r="C299" s="30">
        <v>9.31</v>
      </c>
      <c r="D299" s="31"/>
      <c r="E299" s="31"/>
      <c r="F299" s="31"/>
      <c r="G299" s="32" t="s">
        <v>317</v>
      </c>
      <c r="H299" s="31" t="s">
        <v>53</v>
      </c>
      <c r="I299" s="33">
        <v>30</v>
      </c>
      <c r="J299" s="34">
        <v>66067.435632359629</v>
      </c>
      <c r="K299" s="35">
        <f t="shared" si="38"/>
        <v>1982023.068970789</v>
      </c>
      <c r="L299" s="12"/>
    </row>
    <row r="300" spans="1:12" ht="16">
      <c r="A300" s="5"/>
      <c r="B300" s="11"/>
      <c r="C300" s="63">
        <v>9.32</v>
      </c>
      <c r="D300" s="31"/>
      <c r="E300" s="31"/>
      <c r="F300" s="31"/>
      <c r="G300" s="32" t="s">
        <v>318</v>
      </c>
      <c r="H300" s="31" t="s">
        <v>53</v>
      </c>
      <c r="I300" s="33">
        <v>41</v>
      </c>
      <c r="J300" s="34">
        <v>86979.537107028067</v>
      </c>
      <c r="K300" s="35">
        <f t="shared" si="38"/>
        <v>3566161.0213881508</v>
      </c>
      <c r="L300" s="12"/>
    </row>
    <row r="301" spans="1:12" ht="16">
      <c r="A301" s="5"/>
      <c r="B301" s="11"/>
      <c r="C301" s="30">
        <v>9.3300000000000107</v>
      </c>
      <c r="D301" s="31"/>
      <c r="E301" s="31"/>
      <c r="F301" s="31"/>
      <c r="G301" s="32" t="s">
        <v>319</v>
      </c>
      <c r="H301" s="31" t="s">
        <v>53</v>
      </c>
      <c r="I301" s="33">
        <v>2</v>
      </c>
      <c r="J301" s="34">
        <v>2753735.1322395271</v>
      </c>
      <c r="K301" s="35">
        <f t="shared" si="38"/>
        <v>5507470.2644790541</v>
      </c>
      <c r="L301" s="12"/>
    </row>
    <row r="302" spans="1:12" ht="16">
      <c r="A302" s="5"/>
      <c r="B302" s="11"/>
      <c r="C302" s="63">
        <v>9.3400000000000194</v>
      </c>
      <c r="D302" s="31"/>
      <c r="E302" s="31"/>
      <c r="F302" s="31"/>
      <c r="G302" s="32" t="s">
        <v>320</v>
      </c>
      <c r="H302" s="31" t="s">
        <v>53</v>
      </c>
      <c r="I302" s="33">
        <v>2</v>
      </c>
      <c r="J302" s="34">
        <v>236972.97290542442</v>
      </c>
      <c r="K302" s="35">
        <f t="shared" ref="K302:K306" si="39">I302*J302</f>
        <v>473945.94581084885</v>
      </c>
      <c r="L302" s="12"/>
    </row>
    <row r="303" spans="1:12" ht="16">
      <c r="A303" s="5"/>
      <c r="B303" s="11"/>
      <c r="C303" s="30">
        <v>9.3500000000000298</v>
      </c>
      <c r="D303" s="31"/>
      <c r="E303" s="31"/>
      <c r="F303" s="31"/>
      <c r="G303" s="32" t="s">
        <v>321</v>
      </c>
      <c r="H303" s="31" t="s">
        <v>53</v>
      </c>
      <c r="I303" s="33">
        <v>1</v>
      </c>
      <c r="J303" s="34">
        <v>310683.50403250795</v>
      </c>
      <c r="K303" s="35">
        <f t="shared" si="39"/>
        <v>310683.50403250795</v>
      </c>
      <c r="L303" s="12"/>
    </row>
    <row r="304" spans="1:12" ht="16">
      <c r="A304" s="5"/>
      <c r="B304" s="11"/>
      <c r="C304" s="63">
        <v>9.3600000000000403</v>
      </c>
      <c r="D304" s="31"/>
      <c r="E304" s="31"/>
      <c r="F304" s="31"/>
      <c r="G304" s="32" t="s">
        <v>322</v>
      </c>
      <c r="H304" s="31" t="s">
        <v>53</v>
      </c>
      <c r="I304" s="33">
        <v>1</v>
      </c>
      <c r="J304" s="34">
        <v>356060.91360408947</v>
      </c>
      <c r="K304" s="35">
        <f t="shared" si="39"/>
        <v>356060.91360408947</v>
      </c>
      <c r="L304" s="12"/>
    </row>
    <row r="305" spans="1:12" ht="16">
      <c r="A305" s="5"/>
      <c r="B305" s="11"/>
      <c r="C305" s="30">
        <v>9.3700000000000507</v>
      </c>
      <c r="D305" s="31"/>
      <c r="E305" s="31"/>
      <c r="F305" s="31"/>
      <c r="G305" s="32" t="s">
        <v>323</v>
      </c>
      <c r="H305" s="31" t="s">
        <v>53</v>
      </c>
      <c r="I305" s="33">
        <v>1</v>
      </c>
      <c r="J305" s="34">
        <v>7048396.0426102635</v>
      </c>
      <c r="K305" s="35">
        <f t="shared" si="39"/>
        <v>7048396.0426102635</v>
      </c>
      <c r="L305" s="12"/>
    </row>
    <row r="306" spans="1:12" ht="16">
      <c r="A306" s="5"/>
      <c r="B306" s="11"/>
      <c r="C306" s="63">
        <v>9.3800000000000594</v>
      </c>
      <c r="D306" s="31"/>
      <c r="E306" s="31"/>
      <c r="F306" s="31"/>
      <c r="G306" s="32" t="s">
        <v>324</v>
      </c>
      <c r="H306" s="31" t="s">
        <v>53</v>
      </c>
      <c r="I306" s="33">
        <v>1</v>
      </c>
      <c r="J306" s="34">
        <v>3575377.1510645985</v>
      </c>
      <c r="K306" s="35">
        <f t="shared" si="39"/>
        <v>3575377.1510645985</v>
      </c>
      <c r="L306" s="12"/>
    </row>
    <row r="307" spans="1:12" ht="16">
      <c r="A307" s="5"/>
      <c r="B307" s="11"/>
      <c r="C307" s="30">
        <v>9.3900000000000698</v>
      </c>
      <c r="D307" s="31"/>
      <c r="E307" s="31"/>
      <c r="F307" s="31"/>
      <c r="G307" s="32" t="s">
        <v>325</v>
      </c>
      <c r="H307" s="31" t="s">
        <v>53</v>
      </c>
      <c r="I307" s="33">
        <v>3</v>
      </c>
      <c r="J307" s="34">
        <v>2490760.8296244489</v>
      </c>
      <c r="K307" s="35">
        <f t="shared" si="38"/>
        <v>7472282.4888733467</v>
      </c>
      <c r="L307" s="12"/>
    </row>
    <row r="308" spans="1:12" ht="16">
      <c r="A308" s="5"/>
      <c r="B308" s="11"/>
      <c r="C308" s="63">
        <v>9.4000000000000803</v>
      </c>
      <c r="D308" s="31"/>
      <c r="E308" s="31"/>
      <c r="F308" s="31"/>
      <c r="G308" s="32" t="s">
        <v>326</v>
      </c>
      <c r="H308" s="31" t="s">
        <v>53</v>
      </c>
      <c r="I308" s="33">
        <v>10</v>
      </c>
      <c r="J308" s="34">
        <v>994342.66569374863</v>
      </c>
      <c r="K308" s="35">
        <f t="shared" si="38"/>
        <v>9943426.6569374856</v>
      </c>
      <c r="L308" s="12"/>
    </row>
    <row r="309" spans="1:12" ht="16">
      <c r="A309" s="5"/>
      <c r="B309" s="11"/>
      <c r="C309" s="30">
        <v>9.4100000000000907</v>
      </c>
      <c r="D309" s="31"/>
      <c r="E309" s="31"/>
      <c r="F309" s="31"/>
      <c r="G309" s="32" t="s">
        <v>327</v>
      </c>
      <c r="H309" s="31" t="s">
        <v>53</v>
      </c>
      <c r="I309" s="33">
        <v>1</v>
      </c>
      <c r="J309" s="34">
        <v>1334118.0489458838</v>
      </c>
      <c r="K309" s="35">
        <f t="shared" si="38"/>
        <v>1334118.0489458838</v>
      </c>
      <c r="L309" s="12"/>
    </row>
    <row r="310" spans="1:12" ht="17" thickBot="1">
      <c r="A310" s="5"/>
      <c r="B310" s="11"/>
      <c r="C310" s="63">
        <v>9.4200000000000994</v>
      </c>
      <c r="D310" s="31"/>
      <c r="E310" s="31"/>
      <c r="F310" s="31"/>
      <c r="G310" s="32" t="s">
        <v>328</v>
      </c>
      <c r="H310" s="31" t="s">
        <v>40</v>
      </c>
      <c r="I310" s="33">
        <v>29</v>
      </c>
      <c r="J310" s="34">
        <v>224018.5737618244</v>
      </c>
      <c r="K310" s="35">
        <f t="shared" si="38"/>
        <v>6496538.6390929073</v>
      </c>
      <c r="L310" s="12"/>
    </row>
    <row r="311" spans="1:12" ht="17" thickBot="1">
      <c r="A311" s="5"/>
      <c r="B311" s="11"/>
      <c r="C311" s="69" t="s">
        <v>329</v>
      </c>
      <c r="D311" s="70"/>
      <c r="E311" s="70"/>
      <c r="F311" s="70"/>
      <c r="G311" s="70"/>
      <c r="H311" s="70"/>
      <c r="I311" s="70"/>
      <c r="J311" s="70"/>
      <c r="K311" s="71"/>
      <c r="L311" s="12"/>
    </row>
    <row r="312" spans="1:12" ht="30">
      <c r="A312" s="5"/>
      <c r="B312" s="11"/>
      <c r="C312" s="30">
        <v>9.43</v>
      </c>
      <c r="D312" s="31"/>
      <c r="E312" s="31"/>
      <c r="F312" s="31"/>
      <c r="G312" s="32" t="s">
        <v>330</v>
      </c>
      <c r="H312" s="31" t="s">
        <v>40</v>
      </c>
      <c r="I312" s="33">
        <v>45</v>
      </c>
      <c r="J312" s="34">
        <v>442074.42266069475</v>
      </c>
      <c r="K312" s="35">
        <f>I312*J312</f>
        <v>19893349.019731265</v>
      </c>
      <c r="L312" s="12"/>
    </row>
    <row r="313" spans="1:12" ht="30">
      <c r="A313" s="5"/>
      <c r="B313" s="11"/>
      <c r="C313" s="63">
        <v>9.44</v>
      </c>
      <c r="D313" s="31"/>
      <c r="E313" s="31"/>
      <c r="F313" s="31"/>
      <c r="G313" s="32" t="s">
        <v>331</v>
      </c>
      <c r="H313" s="31" t="s">
        <v>40</v>
      </c>
      <c r="I313" s="33">
        <v>68</v>
      </c>
      <c r="J313" s="34">
        <v>301310.07093788887</v>
      </c>
      <c r="K313" s="35">
        <f t="shared" ref="K313:K321" si="40">I313*J313</f>
        <v>20489084.823776443</v>
      </c>
      <c r="L313" s="12"/>
    </row>
    <row r="314" spans="1:12" ht="30">
      <c r="A314" s="5"/>
      <c r="B314" s="11"/>
      <c r="C314" s="30">
        <v>9.4499999999999993</v>
      </c>
      <c r="D314" s="31"/>
      <c r="E314" s="31"/>
      <c r="F314" s="31"/>
      <c r="G314" s="32" t="s">
        <v>332</v>
      </c>
      <c r="H314" s="31" t="s">
        <v>40</v>
      </c>
      <c r="I314" s="33">
        <v>58</v>
      </c>
      <c r="J314" s="34">
        <v>153298.65820846334</v>
      </c>
      <c r="K314" s="35">
        <f t="shared" si="40"/>
        <v>8891322.1760908738</v>
      </c>
      <c r="L314" s="12"/>
    </row>
    <row r="315" spans="1:12" ht="30">
      <c r="A315" s="5"/>
      <c r="B315" s="11"/>
      <c r="C315" s="63">
        <v>9.4600000000000009</v>
      </c>
      <c r="D315" s="31"/>
      <c r="E315" s="31"/>
      <c r="F315" s="31"/>
      <c r="G315" s="32" t="s">
        <v>333</v>
      </c>
      <c r="H315" s="31" t="s">
        <v>40</v>
      </c>
      <c r="I315" s="33">
        <v>35</v>
      </c>
      <c r="J315" s="34">
        <v>63713.436245122612</v>
      </c>
      <c r="K315" s="35">
        <f t="shared" si="40"/>
        <v>2229970.2685792912</v>
      </c>
      <c r="L315" s="12"/>
    </row>
    <row r="316" spans="1:12" ht="45">
      <c r="A316" s="5"/>
      <c r="B316" s="11"/>
      <c r="C316" s="30">
        <v>9.4700000000000006</v>
      </c>
      <c r="D316" s="31"/>
      <c r="E316" s="31"/>
      <c r="F316" s="31"/>
      <c r="G316" s="32" t="s">
        <v>334</v>
      </c>
      <c r="H316" s="31" t="s">
        <v>40</v>
      </c>
      <c r="I316" s="33">
        <v>30</v>
      </c>
      <c r="J316" s="34">
        <v>63713.436245122612</v>
      </c>
      <c r="K316" s="35">
        <f t="shared" si="40"/>
        <v>1911403.0873536784</v>
      </c>
      <c r="L316" s="12"/>
    </row>
    <row r="317" spans="1:12" ht="30">
      <c r="A317" s="5"/>
      <c r="B317" s="11"/>
      <c r="C317" s="63">
        <v>9.48</v>
      </c>
      <c r="D317" s="31"/>
      <c r="E317" s="31"/>
      <c r="F317" s="31"/>
      <c r="G317" s="32" t="s">
        <v>335</v>
      </c>
      <c r="H317" s="31" t="s">
        <v>40</v>
      </c>
      <c r="I317" s="33">
        <v>430</v>
      </c>
      <c r="J317" s="34">
        <v>77171.206326873842</v>
      </c>
      <c r="K317" s="35">
        <f t="shared" si="40"/>
        <v>33183618.720555753</v>
      </c>
      <c r="L317" s="12"/>
    </row>
    <row r="318" spans="1:12" ht="16">
      <c r="A318" s="5"/>
      <c r="B318" s="11"/>
      <c r="C318" s="30">
        <v>9.49</v>
      </c>
      <c r="D318" s="31"/>
      <c r="E318" s="31"/>
      <c r="F318" s="31"/>
      <c r="G318" s="32" t="s">
        <v>336</v>
      </c>
      <c r="H318" s="31" t="s">
        <v>40</v>
      </c>
      <c r="I318" s="33">
        <v>50</v>
      </c>
      <c r="J318" s="34">
        <v>47437.159035413846</v>
      </c>
      <c r="K318" s="35">
        <f t="shared" si="40"/>
        <v>2371857.9517706921</v>
      </c>
      <c r="L318" s="12"/>
    </row>
    <row r="319" spans="1:12" ht="16">
      <c r="A319" s="5"/>
      <c r="B319" s="11"/>
      <c r="C319" s="63">
        <v>9.5</v>
      </c>
      <c r="D319" s="31"/>
      <c r="E319" s="31"/>
      <c r="F319" s="31"/>
      <c r="G319" s="32" t="s">
        <v>337</v>
      </c>
      <c r="H319" s="31" t="s">
        <v>40</v>
      </c>
      <c r="I319" s="33">
        <v>260</v>
      </c>
      <c r="J319" s="34">
        <v>72637.166626613864</v>
      </c>
      <c r="K319" s="35">
        <f t="shared" si="40"/>
        <v>18885663.322919603</v>
      </c>
      <c r="L319" s="12"/>
    </row>
    <row r="320" spans="1:12" ht="16">
      <c r="A320" s="5"/>
      <c r="B320" s="11"/>
      <c r="C320" s="30">
        <v>9.51</v>
      </c>
      <c r="D320" s="31"/>
      <c r="E320" s="31"/>
      <c r="F320" s="31"/>
      <c r="G320" s="32" t="s">
        <v>338</v>
      </c>
      <c r="H320" s="31" t="s">
        <v>40</v>
      </c>
      <c r="I320" s="33">
        <v>120</v>
      </c>
      <c r="J320" s="34">
        <v>28527.437542656124</v>
      </c>
      <c r="K320" s="35">
        <f t="shared" si="40"/>
        <v>3423292.5051187347</v>
      </c>
      <c r="L320" s="12"/>
    </row>
    <row r="321" spans="1:12" ht="31" thickBot="1">
      <c r="A321" s="5"/>
      <c r="B321" s="11"/>
      <c r="C321" s="63">
        <v>9.52</v>
      </c>
      <c r="D321" s="31"/>
      <c r="E321" s="31"/>
      <c r="F321" s="31"/>
      <c r="G321" s="32" t="s">
        <v>339</v>
      </c>
      <c r="H321" s="31" t="s">
        <v>53</v>
      </c>
      <c r="I321" s="33">
        <v>35</v>
      </c>
      <c r="J321" s="34">
        <v>33903.513187250093</v>
      </c>
      <c r="K321" s="35">
        <f t="shared" si="40"/>
        <v>1186622.9615537534</v>
      </c>
      <c r="L321" s="12"/>
    </row>
    <row r="322" spans="1:12" ht="17" thickBot="1">
      <c r="A322" s="5"/>
      <c r="B322" s="11"/>
      <c r="C322" s="69" t="s">
        <v>340</v>
      </c>
      <c r="D322" s="70"/>
      <c r="E322" s="70"/>
      <c r="F322" s="70"/>
      <c r="G322" s="70"/>
      <c r="H322" s="70"/>
      <c r="I322" s="70"/>
      <c r="J322" s="70"/>
      <c r="K322" s="71"/>
      <c r="L322" s="12"/>
    </row>
    <row r="323" spans="1:12" ht="16">
      <c r="A323" s="5"/>
      <c r="B323" s="11"/>
      <c r="C323" s="30">
        <v>9.5299999999999994</v>
      </c>
      <c r="D323" s="31"/>
      <c r="E323" s="31"/>
      <c r="F323" s="31"/>
      <c r="G323" s="32" t="s">
        <v>341</v>
      </c>
      <c r="H323" s="31" t="s">
        <v>342</v>
      </c>
      <c r="I323" s="33">
        <v>3</v>
      </c>
      <c r="J323" s="34">
        <v>832782.80208856671</v>
      </c>
      <c r="K323" s="35">
        <f>I323*J323</f>
        <v>2498348.4062657002</v>
      </c>
      <c r="L323" s="12"/>
    </row>
    <row r="324" spans="1:12" ht="16">
      <c r="A324" s="5"/>
      <c r="B324" s="11"/>
      <c r="C324" s="63">
        <v>9.5399999999999991</v>
      </c>
      <c r="D324" s="31"/>
      <c r="E324" s="31"/>
      <c r="F324" s="31"/>
      <c r="G324" s="32" t="s">
        <v>343</v>
      </c>
      <c r="H324" s="31" t="s">
        <v>342</v>
      </c>
      <c r="I324" s="33">
        <v>1</v>
      </c>
      <c r="J324" s="34">
        <v>1406477.6213051348</v>
      </c>
      <c r="K324" s="35">
        <f t="shared" ref="K324:K339" si="41">I324*J324</f>
        <v>1406477.6213051348</v>
      </c>
      <c r="L324" s="12"/>
    </row>
    <row r="325" spans="1:12" ht="30">
      <c r="A325" s="5"/>
      <c r="B325" s="11"/>
      <c r="C325" s="30">
        <v>9.5500000000000007</v>
      </c>
      <c r="D325" s="31"/>
      <c r="E325" s="31"/>
      <c r="F325" s="31"/>
      <c r="G325" s="32" t="s">
        <v>344</v>
      </c>
      <c r="H325" s="31" t="s">
        <v>53</v>
      </c>
      <c r="I325" s="33">
        <v>1</v>
      </c>
      <c r="J325" s="34">
        <v>29000828.299932241</v>
      </c>
      <c r="K325" s="35">
        <f t="shared" si="41"/>
        <v>29000828.299932241</v>
      </c>
      <c r="L325" s="12"/>
    </row>
    <row r="326" spans="1:12" ht="45">
      <c r="A326" s="5"/>
      <c r="B326" s="11"/>
      <c r="C326" s="63">
        <v>9.56</v>
      </c>
      <c r="D326" s="31"/>
      <c r="E326" s="31"/>
      <c r="F326" s="31"/>
      <c r="G326" s="32" t="s">
        <v>345</v>
      </c>
      <c r="H326" s="31" t="s">
        <v>53</v>
      </c>
      <c r="I326" s="33">
        <v>1</v>
      </c>
      <c r="J326" s="34">
        <v>84571314.30623284</v>
      </c>
      <c r="K326" s="35">
        <f t="shared" si="41"/>
        <v>84571314.30623284</v>
      </c>
      <c r="L326" s="12"/>
    </row>
    <row r="327" spans="1:12" ht="16">
      <c r="A327" s="5"/>
      <c r="B327" s="11"/>
      <c r="C327" s="30">
        <v>9.57</v>
      </c>
      <c r="D327" s="31"/>
      <c r="E327" s="31"/>
      <c r="F327" s="31"/>
      <c r="G327" s="32" t="s">
        <v>346</v>
      </c>
      <c r="H327" s="31" t="s">
        <v>53</v>
      </c>
      <c r="I327" s="33">
        <v>1</v>
      </c>
      <c r="J327" s="34">
        <v>16100467.507045623</v>
      </c>
      <c r="K327" s="35">
        <f t="shared" si="41"/>
        <v>16100467.507045623</v>
      </c>
      <c r="L327" s="12"/>
    </row>
    <row r="328" spans="1:12" ht="30">
      <c r="A328" s="5"/>
      <c r="B328" s="11"/>
      <c r="C328" s="63">
        <v>9.58</v>
      </c>
      <c r="D328" s="31"/>
      <c r="E328" s="31"/>
      <c r="F328" s="31"/>
      <c r="G328" s="32" t="s">
        <v>347</v>
      </c>
      <c r="H328" s="31" t="s">
        <v>53</v>
      </c>
      <c r="I328" s="33">
        <v>1</v>
      </c>
      <c r="J328" s="34">
        <v>189329561.32935992</v>
      </c>
      <c r="K328" s="35">
        <f t="shared" si="41"/>
        <v>189329561.32935992</v>
      </c>
      <c r="L328" s="12"/>
    </row>
    <row r="329" spans="1:12" ht="30">
      <c r="A329" s="5"/>
      <c r="B329" s="11"/>
      <c r="C329" s="30">
        <v>9.59</v>
      </c>
      <c r="D329" s="31"/>
      <c r="E329" s="31"/>
      <c r="F329" s="31"/>
      <c r="G329" s="32" t="s">
        <v>348</v>
      </c>
      <c r="H329" s="31" t="s">
        <v>53</v>
      </c>
      <c r="I329" s="33">
        <v>6</v>
      </c>
      <c r="J329" s="34">
        <v>284996.78115919832</v>
      </c>
      <c r="K329" s="35">
        <f t="shared" si="41"/>
        <v>1709980.6869551898</v>
      </c>
      <c r="L329" s="12"/>
    </row>
    <row r="330" spans="1:12" ht="16">
      <c r="A330" s="5"/>
      <c r="B330" s="11"/>
      <c r="C330" s="63">
        <v>9.6</v>
      </c>
      <c r="D330" s="31"/>
      <c r="E330" s="31"/>
      <c r="F330" s="31"/>
      <c r="G330" s="32" t="s">
        <v>349</v>
      </c>
      <c r="H330" s="31" t="s">
        <v>42</v>
      </c>
      <c r="I330" s="33">
        <v>1</v>
      </c>
      <c r="J330" s="34">
        <v>8050233.7535228115</v>
      </c>
      <c r="K330" s="35">
        <f t="shared" si="41"/>
        <v>8050233.7535228115</v>
      </c>
      <c r="L330" s="12"/>
    </row>
    <row r="331" spans="1:12" ht="75">
      <c r="A331" s="5"/>
      <c r="B331" s="11"/>
      <c r="C331" s="30">
        <v>9.61</v>
      </c>
      <c r="D331" s="31"/>
      <c r="E331" s="31"/>
      <c r="F331" s="31"/>
      <c r="G331" s="32" t="s">
        <v>350</v>
      </c>
      <c r="H331" s="31" t="s">
        <v>42</v>
      </c>
      <c r="I331" s="33">
        <v>1</v>
      </c>
      <c r="J331" s="34">
        <v>16479298.923212949</v>
      </c>
      <c r="K331" s="35">
        <f t="shared" si="41"/>
        <v>16479298.923212949</v>
      </c>
      <c r="L331" s="12"/>
    </row>
    <row r="332" spans="1:12" ht="30">
      <c r="A332" s="5"/>
      <c r="B332" s="11"/>
      <c r="C332" s="63">
        <v>9.6199999999999992</v>
      </c>
      <c r="D332" s="31"/>
      <c r="E332" s="31"/>
      <c r="F332" s="31"/>
      <c r="G332" s="32" t="s">
        <v>351</v>
      </c>
      <c r="H332" s="31" t="s">
        <v>40</v>
      </c>
      <c r="I332" s="33">
        <v>85</v>
      </c>
      <c r="J332" s="34">
        <v>393334.42119712447</v>
      </c>
      <c r="K332" s="35">
        <f t="shared" si="41"/>
        <v>33433425.801755581</v>
      </c>
      <c r="L332" s="12"/>
    </row>
    <row r="333" spans="1:12" ht="16">
      <c r="A333" s="5"/>
      <c r="B333" s="11"/>
      <c r="C333" s="30">
        <v>9.6300000000000008</v>
      </c>
      <c r="D333" s="31"/>
      <c r="E333" s="31"/>
      <c r="F333" s="31"/>
      <c r="G333" s="32" t="s">
        <v>352</v>
      </c>
      <c r="H333" s="31" t="s">
        <v>40</v>
      </c>
      <c r="I333" s="33">
        <v>60</v>
      </c>
      <c r="J333" s="34">
        <v>106815.28580299685</v>
      </c>
      <c r="K333" s="35">
        <f t="shared" si="41"/>
        <v>6408917.1481798105</v>
      </c>
      <c r="L333" s="12"/>
    </row>
    <row r="334" spans="1:12" ht="16">
      <c r="A334" s="5"/>
      <c r="B334" s="11"/>
      <c r="C334" s="63">
        <v>9.64</v>
      </c>
      <c r="D334" s="31"/>
      <c r="E334" s="31"/>
      <c r="F334" s="31"/>
      <c r="G334" s="32" t="s">
        <v>353</v>
      </c>
      <c r="H334" s="31" t="s">
        <v>40</v>
      </c>
      <c r="I334" s="33">
        <v>6</v>
      </c>
      <c r="J334" s="34">
        <v>395403.85671053705</v>
      </c>
      <c r="K334" s="35">
        <f t="shared" ref="K334:K336" si="42">I334*J334</f>
        <v>2372423.1402632222</v>
      </c>
      <c r="L334" s="12"/>
    </row>
    <row r="335" spans="1:12" ht="30">
      <c r="A335" s="5"/>
      <c r="B335" s="11"/>
      <c r="C335" s="30">
        <v>9.65</v>
      </c>
      <c r="D335" s="31"/>
      <c r="E335" s="31"/>
      <c r="F335" s="31"/>
      <c r="G335" s="32" t="s">
        <v>354</v>
      </c>
      <c r="H335" s="31" t="s">
        <v>53</v>
      </c>
      <c r="I335" s="33">
        <v>1</v>
      </c>
      <c r="J335" s="34">
        <v>817399.26804269676</v>
      </c>
      <c r="K335" s="35">
        <f t="shared" si="42"/>
        <v>817399.26804269676</v>
      </c>
      <c r="L335" s="12"/>
    </row>
    <row r="336" spans="1:12" ht="30">
      <c r="A336" s="5"/>
      <c r="B336" s="11"/>
      <c r="C336" s="63">
        <v>9.66</v>
      </c>
      <c r="D336" s="31"/>
      <c r="E336" s="31"/>
      <c r="F336" s="31"/>
      <c r="G336" s="32" t="s">
        <v>355</v>
      </c>
      <c r="H336" s="31" t="s">
        <v>42</v>
      </c>
      <c r="I336" s="33">
        <v>1</v>
      </c>
      <c r="J336" s="34">
        <v>34727042.847093225</v>
      </c>
      <c r="K336" s="35">
        <f t="shared" si="42"/>
        <v>34727042.847093225</v>
      </c>
      <c r="L336" s="12"/>
    </row>
    <row r="337" spans="1:12" ht="16">
      <c r="A337" s="5"/>
      <c r="B337" s="11"/>
      <c r="C337" s="30">
        <v>9.67</v>
      </c>
      <c r="D337" s="31"/>
      <c r="E337" s="31"/>
      <c r="F337" s="31"/>
      <c r="G337" s="32" t="s">
        <v>356</v>
      </c>
      <c r="H337" s="31" t="s">
        <v>42</v>
      </c>
      <c r="I337" s="33">
        <v>1</v>
      </c>
      <c r="J337" s="34">
        <v>6597839.292212612</v>
      </c>
      <c r="K337" s="35">
        <f t="shared" si="41"/>
        <v>6597839.292212612</v>
      </c>
      <c r="L337" s="12"/>
    </row>
    <row r="338" spans="1:12" ht="16">
      <c r="A338" s="5"/>
      <c r="B338" s="11"/>
      <c r="C338" s="63">
        <v>9.68</v>
      </c>
      <c r="D338" s="31"/>
      <c r="E338" s="31"/>
      <c r="F338" s="31"/>
      <c r="G338" s="32" t="s">
        <v>357</v>
      </c>
      <c r="H338" s="31" t="s">
        <v>42</v>
      </c>
      <c r="I338" s="33">
        <v>1</v>
      </c>
      <c r="J338" s="34">
        <v>17317252.288656846</v>
      </c>
      <c r="K338" s="35">
        <f t="shared" si="41"/>
        <v>17317252.288656846</v>
      </c>
      <c r="L338" s="12"/>
    </row>
    <row r="339" spans="1:12" ht="17" thickBot="1">
      <c r="A339" s="5"/>
      <c r="B339" s="11"/>
      <c r="C339" s="30">
        <v>9.69</v>
      </c>
      <c r="D339" s="31"/>
      <c r="E339" s="31"/>
      <c r="F339" s="31"/>
      <c r="G339" s="32" t="s">
        <v>358</v>
      </c>
      <c r="H339" s="31" t="s">
        <v>42</v>
      </c>
      <c r="I339" s="33">
        <v>1</v>
      </c>
      <c r="J339" s="34">
        <v>14676069.880342301</v>
      </c>
      <c r="K339" s="35">
        <f t="shared" si="41"/>
        <v>14676069.880342301</v>
      </c>
      <c r="L339" s="12"/>
    </row>
    <row r="340" spans="1:12" ht="17" thickBot="1">
      <c r="A340" s="5"/>
      <c r="B340" s="11"/>
      <c r="C340" s="69" t="s">
        <v>359</v>
      </c>
      <c r="D340" s="70"/>
      <c r="E340" s="70"/>
      <c r="F340" s="70"/>
      <c r="G340" s="70"/>
      <c r="H340" s="70"/>
      <c r="I340" s="70"/>
      <c r="J340" s="70"/>
      <c r="K340" s="71"/>
      <c r="L340" s="12"/>
    </row>
    <row r="341" spans="1:12" ht="30">
      <c r="A341" s="5"/>
      <c r="B341" s="11"/>
      <c r="C341" s="63">
        <v>9.6999999999999993</v>
      </c>
      <c r="D341" s="31"/>
      <c r="E341" s="31"/>
      <c r="F341" s="31"/>
      <c r="G341" s="32" t="s">
        <v>360</v>
      </c>
      <c r="H341" s="31" t="s">
        <v>42</v>
      </c>
      <c r="I341" s="33">
        <v>1</v>
      </c>
      <c r="J341" s="34">
        <v>2316233.612476523</v>
      </c>
      <c r="K341" s="35">
        <f>I341*J341</f>
        <v>2316233.612476523</v>
      </c>
      <c r="L341" s="12"/>
    </row>
    <row r="342" spans="1:12" ht="30">
      <c r="A342" s="5"/>
      <c r="B342" s="11"/>
      <c r="C342" s="63">
        <v>9.7100000000000009</v>
      </c>
      <c r="D342" s="31"/>
      <c r="E342" s="31"/>
      <c r="F342" s="31"/>
      <c r="G342" s="32" t="s">
        <v>361</v>
      </c>
      <c r="H342" s="31" t="s">
        <v>42</v>
      </c>
      <c r="I342" s="33">
        <v>1</v>
      </c>
      <c r="J342" s="34">
        <v>1813615.8801039897</v>
      </c>
      <c r="K342" s="35">
        <f>I342*J342</f>
        <v>1813615.8801039897</v>
      </c>
      <c r="L342" s="12"/>
    </row>
    <row r="343" spans="1:12" ht="17" thickBot="1">
      <c r="A343" s="5"/>
      <c r="B343" s="11"/>
      <c r="C343" s="36" t="s">
        <v>13</v>
      </c>
      <c r="D343" s="38"/>
      <c r="E343" s="39"/>
      <c r="F343" s="38"/>
      <c r="G343" s="38"/>
      <c r="H343" s="38"/>
      <c r="I343" s="33"/>
      <c r="J343" s="38"/>
      <c r="K343" s="37">
        <f>SUM(K267:K342)</f>
        <v>906244803.2241379</v>
      </c>
      <c r="L343" s="12"/>
    </row>
    <row r="344" spans="1:12" ht="17" thickBot="1">
      <c r="A344" s="5"/>
      <c r="B344" s="11"/>
      <c r="C344" s="27" t="s">
        <v>362</v>
      </c>
      <c r="D344" s="28"/>
      <c r="E344" s="28"/>
      <c r="F344" s="28"/>
      <c r="G344" s="28"/>
      <c r="H344" s="28"/>
      <c r="I344" s="28"/>
      <c r="J344" s="28"/>
      <c r="K344" s="29"/>
      <c r="L344" s="12"/>
    </row>
    <row r="345" spans="1:12" ht="16">
      <c r="A345" s="5"/>
      <c r="B345" s="11"/>
      <c r="C345" s="61">
        <v>10.1</v>
      </c>
      <c r="D345" s="31"/>
      <c r="E345" s="31"/>
      <c r="F345" s="31"/>
      <c r="G345" s="32" t="s">
        <v>363</v>
      </c>
      <c r="H345" s="31" t="s">
        <v>205</v>
      </c>
      <c r="I345" s="33">
        <v>6</v>
      </c>
      <c r="J345" s="34">
        <v>305316.84900000005</v>
      </c>
      <c r="K345" s="35">
        <f>I345*J345</f>
        <v>1831901.0940000003</v>
      </c>
      <c r="L345" s="12"/>
    </row>
    <row r="346" spans="1:12" ht="17" thickBot="1">
      <c r="A346" s="5"/>
      <c r="B346" s="11"/>
      <c r="C346" s="61">
        <v>10.199999999999999</v>
      </c>
      <c r="D346" s="31"/>
      <c r="E346" s="31"/>
      <c r="F346" s="31"/>
      <c r="G346" s="32" t="s">
        <v>364</v>
      </c>
      <c r="H346" s="31" t="s">
        <v>205</v>
      </c>
      <c r="I346" s="33">
        <v>1</v>
      </c>
      <c r="J346" s="34">
        <v>320453.33400000003</v>
      </c>
      <c r="K346" s="35">
        <f t="shared" ref="K346:K348" si="43">I346*J346</f>
        <v>320453.33400000003</v>
      </c>
      <c r="L346" s="12"/>
    </row>
    <row r="347" spans="1:12" ht="17" thickBot="1">
      <c r="A347" s="5"/>
      <c r="B347" s="11"/>
      <c r="C347" s="69" t="s">
        <v>370</v>
      </c>
      <c r="D347" s="70"/>
      <c r="E347" s="70"/>
      <c r="F347" s="70"/>
      <c r="G347" s="70"/>
      <c r="H347" s="70"/>
      <c r="I347" s="70"/>
      <c r="J347" s="70"/>
      <c r="K347" s="71"/>
      <c r="L347" s="12"/>
    </row>
    <row r="348" spans="1:12" ht="16">
      <c r="A348" s="5"/>
      <c r="B348" s="11"/>
      <c r="C348" s="61">
        <v>10.3</v>
      </c>
      <c r="D348" s="31"/>
      <c r="E348" s="31"/>
      <c r="F348" s="31"/>
      <c r="G348" s="32" t="s">
        <v>365</v>
      </c>
      <c r="H348" s="31" t="s">
        <v>40</v>
      </c>
      <c r="I348" s="60">
        <v>48</v>
      </c>
      <c r="J348" s="34">
        <v>122217.84000000001</v>
      </c>
      <c r="K348" s="35">
        <f t="shared" si="43"/>
        <v>5866456.3200000003</v>
      </c>
      <c r="L348" s="12"/>
    </row>
    <row r="349" spans="1:12" ht="16">
      <c r="A349" s="5"/>
      <c r="B349" s="11"/>
      <c r="C349" s="61">
        <v>10.4</v>
      </c>
      <c r="D349" s="31"/>
      <c r="E349" s="31"/>
      <c r="F349" s="31"/>
      <c r="G349" s="32" t="s">
        <v>366</v>
      </c>
      <c r="H349" s="31" t="s">
        <v>40</v>
      </c>
      <c r="I349" s="33">
        <v>78</v>
      </c>
      <c r="J349" s="34">
        <v>157273.58100000001</v>
      </c>
      <c r="K349" s="35">
        <f t="shared" ref="K349:K353" si="44">I349*J349</f>
        <v>12267339.318</v>
      </c>
      <c r="L349" s="12"/>
    </row>
    <row r="350" spans="1:12" ht="17" thickBot="1">
      <c r="A350" s="5"/>
      <c r="B350" s="11"/>
      <c r="C350" s="61">
        <v>10.5</v>
      </c>
      <c r="D350" s="31"/>
      <c r="E350" s="31"/>
      <c r="F350" s="31"/>
      <c r="G350" s="32" t="s">
        <v>367</v>
      </c>
      <c r="H350" s="31" t="s">
        <v>40</v>
      </c>
      <c r="I350" s="60">
        <v>64</v>
      </c>
      <c r="J350" s="34">
        <v>218852.07750000001</v>
      </c>
      <c r="K350" s="35">
        <f t="shared" si="44"/>
        <v>14006532.960000001</v>
      </c>
      <c r="L350" s="12"/>
    </row>
    <row r="351" spans="1:12" ht="17" thickBot="1">
      <c r="A351" s="5"/>
      <c r="B351" s="11"/>
      <c r="C351" s="69" t="s">
        <v>371</v>
      </c>
      <c r="D351" s="70"/>
      <c r="E351" s="70"/>
      <c r="F351" s="70"/>
      <c r="G351" s="70"/>
      <c r="H351" s="70"/>
      <c r="I351" s="70"/>
      <c r="J351" s="70"/>
      <c r="K351" s="71"/>
      <c r="L351" s="12"/>
    </row>
    <row r="352" spans="1:12" ht="16">
      <c r="A352" s="5"/>
      <c r="B352" s="11"/>
      <c r="C352" s="61">
        <v>10.6</v>
      </c>
      <c r="D352" s="31"/>
      <c r="E352" s="31"/>
      <c r="F352" s="31"/>
      <c r="G352" s="32" t="s">
        <v>368</v>
      </c>
      <c r="H352" s="31" t="s">
        <v>53</v>
      </c>
      <c r="I352" s="33">
        <v>2</v>
      </c>
      <c r="J352" s="34">
        <v>157050.19087840515</v>
      </c>
      <c r="K352" s="35">
        <f t="shared" ref="K352" si="45">I352*J352</f>
        <v>314100.3817568103</v>
      </c>
      <c r="L352" s="12"/>
    </row>
    <row r="353" spans="1:12" ht="16">
      <c r="A353" s="5"/>
      <c r="B353" s="11"/>
      <c r="C353" s="61">
        <v>10.7</v>
      </c>
      <c r="D353" s="31"/>
      <c r="E353" s="31"/>
      <c r="F353" s="31"/>
      <c r="G353" s="32" t="s">
        <v>369</v>
      </c>
      <c r="H353" s="31" t="s">
        <v>53</v>
      </c>
      <c r="I353" s="33">
        <v>6</v>
      </c>
      <c r="J353" s="34">
        <v>261982.98508012545</v>
      </c>
      <c r="K353" s="35">
        <f t="shared" si="44"/>
        <v>1571897.9104807526</v>
      </c>
      <c r="L353" s="12"/>
    </row>
    <row r="354" spans="1:12" ht="17" thickBot="1">
      <c r="A354" s="5"/>
      <c r="B354" s="11"/>
      <c r="C354" s="36" t="s">
        <v>13</v>
      </c>
      <c r="D354" s="38"/>
      <c r="E354" s="39"/>
      <c r="F354" s="38"/>
      <c r="G354" s="38"/>
      <c r="H354" s="38"/>
      <c r="I354" s="33"/>
      <c r="J354" s="38"/>
      <c r="K354" s="37">
        <f>K345+K346+K348+K349+K350+K352+K353</f>
        <v>36178681.318237565</v>
      </c>
      <c r="L354" s="12"/>
    </row>
    <row r="355" spans="1:12" ht="17" thickBot="1">
      <c r="A355" s="5"/>
      <c r="B355" s="11"/>
      <c r="C355" s="27" t="s">
        <v>372</v>
      </c>
      <c r="D355" s="28"/>
      <c r="E355" s="28"/>
      <c r="F355" s="28"/>
      <c r="G355" s="28"/>
      <c r="H355" s="28"/>
      <c r="I355" s="28"/>
      <c r="J355" s="28"/>
      <c r="K355" s="29"/>
      <c r="L355" s="12"/>
    </row>
    <row r="356" spans="1:12" ht="16">
      <c r="A356" s="5"/>
      <c r="B356" s="11"/>
      <c r="C356" s="61">
        <v>11.1</v>
      </c>
      <c r="D356" s="31"/>
      <c r="E356" s="31"/>
      <c r="F356" s="31"/>
      <c r="G356" s="32" t="s">
        <v>373</v>
      </c>
      <c r="H356" s="31" t="s">
        <v>53</v>
      </c>
      <c r="I356" s="33">
        <v>1</v>
      </c>
      <c r="J356" s="34">
        <v>1279851.8940975924</v>
      </c>
      <c r="K356" s="35">
        <f>I356*J356</f>
        <v>1279851.8940975924</v>
      </c>
      <c r="L356" s="12"/>
    </row>
    <row r="357" spans="1:12" ht="16">
      <c r="A357" s="5"/>
      <c r="B357" s="11"/>
      <c r="C357" s="61">
        <v>11.2</v>
      </c>
      <c r="D357" s="31"/>
      <c r="E357" s="31"/>
      <c r="F357" s="31"/>
      <c r="G357" s="32" t="s">
        <v>374</v>
      </c>
      <c r="H357" s="31" t="s">
        <v>53</v>
      </c>
      <c r="I357" s="33">
        <v>57</v>
      </c>
      <c r="J357" s="34">
        <v>236530.86471372124</v>
      </c>
      <c r="K357" s="35">
        <f t="shared" ref="K357:K408" si="46">I357*J357</f>
        <v>13482259.288682111</v>
      </c>
      <c r="L357" s="12"/>
    </row>
    <row r="358" spans="1:12" ht="16">
      <c r="A358" s="5"/>
      <c r="B358" s="11"/>
      <c r="C358" s="61">
        <v>11.3</v>
      </c>
      <c r="D358" s="31"/>
      <c r="E358" s="31"/>
      <c r="F358" s="31"/>
      <c r="G358" s="32" t="s">
        <v>375</v>
      </c>
      <c r="H358" s="31" t="s">
        <v>53</v>
      </c>
      <c r="I358" s="60">
        <v>9</v>
      </c>
      <c r="J358" s="34">
        <v>718431.93330300145</v>
      </c>
      <c r="K358" s="35">
        <f t="shared" si="46"/>
        <v>6465887.399727013</v>
      </c>
      <c r="L358" s="12"/>
    </row>
    <row r="359" spans="1:12" ht="16">
      <c r="A359" s="5"/>
      <c r="B359" s="11"/>
      <c r="C359" s="61">
        <v>11.4</v>
      </c>
      <c r="D359" s="31"/>
      <c r="E359" s="31"/>
      <c r="F359" s="31"/>
      <c r="G359" s="32" t="s">
        <v>376</v>
      </c>
      <c r="H359" s="31" t="s">
        <v>53</v>
      </c>
      <c r="I359" s="33">
        <v>30</v>
      </c>
      <c r="J359" s="34">
        <v>79433.81169043346</v>
      </c>
      <c r="K359" s="35">
        <f t="shared" si="46"/>
        <v>2383014.3507130039</v>
      </c>
      <c r="L359" s="12"/>
    </row>
    <row r="360" spans="1:12" ht="16">
      <c r="A360" s="5"/>
      <c r="B360" s="11"/>
      <c r="C360" s="61">
        <v>11.5</v>
      </c>
      <c r="D360" s="31"/>
      <c r="E360" s="31"/>
      <c r="F360" s="31"/>
      <c r="G360" s="32" t="s">
        <v>377</v>
      </c>
      <c r="H360" s="31" t="s">
        <v>53</v>
      </c>
      <c r="I360" s="60">
        <v>14</v>
      </c>
      <c r="J360" s="34">
        <v>103273.67952594919</v>
      </c>
      <c r="K360" s="35">
        <f t="shared" si="46"/>
        <v>1445831.5133632887</v>
      </c>
      <c r="L360" s="12"/>
    </row>
    <row r="361" spans="1:12" ht="16">
      <c r="A361" s="5"/>
      <c r="B361" s="11"/>
      <c r="C361" s="61">
        <v>11.6</v>
      </c>
      <c r="D361" s="31"/>
      <c r="E361" s="31"/>
      <c r="F361" s="31"/>
      <c r="G361" s="32" t="s">
        <v>378</v>
      </c>
      <c r="H361" s="31" t="s">
        <v>53</v>
      </c>
      <c r="I361" s="33">
        <v>42</v>
      </c>
      <c r="J361" s="34">
        <v>132827.71338601375</v>
      </c>
      <c r="K361" s="35">
        <f t="shared" si="46"/>
        <v>5578763.9622125775</v>
      </c>
      <c r="L361" s="12"/>
    </row>
    <row r="362" spans="1:12" ht="16">
      <c r="A362" s="5"/>
      <c r="B362" s="11"/>
      <c r="C362" s="61">
        <v>11.7</v>
      </c>
      <c r="D362" s="31"/>
      <c r="E362" s="31"/>
      <c r="F362" s="31"/>
      <c r="G362" s="32" t="s">
        <v>379</v>
      </c>
      <c r="H362" s="31" t="s">
        <v>53</v>
      </c>
      <c r="I362" s="33">
        <v>16</v>
      </c>
      <c r="J362" s="34">
        <v>359163.29468400369</v>
      </c>
      <c r="K362" s="35">
        <f t="shared" si="46"/>
        <v>5746612.714944059</v>
      </c>
      <c r="L362" s="12"/>
    </row>
    <row r="363" spans="1:12" ht="16">
      <c r="A363" s="5"/>
      <c r="B363" s="11"/>
      <c r="C363" s="61">
        <v>11.8</v>
      </c>
      <c r="D363" s="31"/>
      <c r="E363" s="31"/>
      <c r="F363" s="31"/>
      <c r="G363" s="32" t="s">
        <v>380</v>
      </c>
      <c r="H363" s="31" t="s">
        <v>53</v>
      </c>
      <c r="I363" s="60">
        <v>12</v>
      </c>
      <c r="J363" s="34">
        <v>681769.96534671669</v>
      </c>
      <c r="K363" s="35">
        <f t="shared" si="46"/>
        <v>8181239.5841605999</v>
      </c>
      <c r="L363" s="12"/>
    </row>
    <row r="364" spans="1:12" ht="16">
      <c r="A364" s="5"/>
      <c r="B364" s="11"/>
      <c r="C364" s="61">
        <v>11.9</v>
      </c>
      <c r="D364" s="31"/>
      <c r="E364" s="31"/>
      <c r="F364" s="31"/>
      <c r="G364" s="32" t="s">
        <v>381</v>
      </c>
      <c r="H364" s="31" t="s">
        <v>53</v>
      </c>
      <c r="I364" s="33">
        <v>34</v>
      </c>
      <c r="J364" s="34">
        <v>206479.82989041967</v>
      </c>
      <c r="K364" s="35">
        <f t="shared" ref="K364:K367" si="47">I364*J364</f>
        <v>7020314.2162742689</v>
      </c>
      <c r="L364" s="12"/>
    </row>
    <row r="365" spans="1:12" ht="16">
      <c r="A365" s="5"/>
      <c r="B365" s="11"/>
      <c r="C365" s="63">
        <v>11.1</v>
      </c>
      <c r="D365" s="31"/>
      <c r="E365" s="31"/>
      <c r="F365" s="31"/>
      <c r="G365" s="32" t="s">
        <v>382</v>
      </c>
      <c r="H365" s="31" t="s">
        <v>53</v>
      </c>
      <c r="I365" s="33">
        <v>12</v>
      </c>
      <c r="J365" s="34">
        <v>152035.20193055863</v>
      </c>
      <c r="K365" s="35">
        <f t="shared" si="47"/>
        <v>1824422.4231667034</v>
      </c>
      <c r="L365" s="12"/>
    </row>
    <row r="366" spans="1:12" ht="16">
      <c r="A366" s="5"/>
      <c r="B366" s="11"/>
      <c r="C366" s="63">
        <v>11.11</v>
      </c>
      <c r="D366" s="31"/>
      <c r="E366" s="31"/>
      <c r="F366" s="31"/>
      <c r="G366" s="32" t="s">
        <v>383</v>
      </c>
      <c r="H366" s="31" t="s">
        <v>53</v>
      </c>
      <c r="I366" s="60">
        <v>24</v>
      </c>
      <c r="J366" s="34">
        <v>172238.04438155433</v>
      </c>
      <c r="K366" s="35">
        <f t="shared" si="47"/>
        <v>4133713.0651573036</v>
      </c>
      <c r="L366" s="12"/>
    </row>
    <row r="367" spans="1:12" ht="16">
      <c r="A367" s="5"/>
      <c r="B367" s="11"/>
      <c r="C367" s="63">
        <v>11.12</v>
      </c>
      <c r="D367" s="31"/>
      <c r="E367" s="31"/>
      <c r="F367" s="31"/>
      <c r="G367" s="32" t="s">
        <v>384</v>
      </c>
      <c r="H367" s="31" t="s">
        <v>53</v>
      </c>
      <c r="I367" s="33">
        <v>22</v>
      </c>
      <c r="J367" s="34">
        <v>207259.09588960119</v>
      </c>
      <c r="K367" s="35">
        <f t="shared" si="47"/>
        <v>4559700.1095712259</v>
      </c>
      <c r="L367" s="12"/>
    </row>
    <row r="368" spans="1:12" ht="16">
      <c r="A368" s="5"/>
      <c r="B368" s="11"/>
      <c r="C368" s="63">
        <v>11.13</v>
      </c>
      <c r="D368" s="31"/>
      <c r="E368" s="31"/>
      <c r="F368" s="31"/>
      <c r="G368" s="32" t="s">
        <v>385</v>
      </c>
      <c r="H368" s="31" t="s">
        <v>53</v>
      </c>
      <c r="I368" s="33">
        <v>5</v>
      </c>
      <c r="J368" s="34">
        <v>8531062.4908054937</v>
      </c>
      <c r="K368" s="35">
        <f t="shared" si="46"/>
        <v>42655312.454027466</v>
      </c>
      <c r="L368" s="12"/>
    </row>
    <row r="369" spans="1:12" ht="16">
      <c r="A369" s="5"/>
      <c r="B369" s="11"/>
      <c r="C369" s="63">
        <v>11.14</v>
      </c>
      <c r="D369" s="31"/>
      <c r="E369" s="31"/>
      <c r="F369" s="31"/>
      <c r="G369" s="32" t="s">
        <v>386</v>
      </c>
      <c r="H369" s="31" t="s">
        <v>40</v>
      </c>
      <c r="I369" s="33">
        <v>6</v>
      </c>
      <c r="J369" s="34">
        <v>69029.19129095925</v>
      </c>
      <c r="K369" s="35">
        <f t="shared" si="46"/>
        <v>414175.1477457555</v>
      </c>
      <c r="L369" s="12"/>
    </row>
    <row r="370" spans="1:12" ht="16">
      <c r="A370" s="5"/>
      <c r="B370" s="11"/>
      <c r="C370" s="63">
        <v>11.15</v>
      </c>
      <c r="D370" s="31"/>
      <c r="E370" s="31"/>
      <c r="F370" s="31"/>
      <c r="G370" s="32" t="s">
        <v>387</v>
      </c>
      <c r="H370" s="31" t="s">
        <v>40</v>
      </c>
      <c r="I370" s="60">
        <v>70</v>
      </c>
      <c r="J370" s="34">
        <v>141816.95816740918</v>
      </c>
      <c r="K370" s="35">
        <f t="shared" si="46"/>
        <v>9927187.0717186425</v>
      </c>
      <c r="L370" s="12"/>
    </row>
    <row r="371" spans="1:12" ht="16">
      <c r="A371" s="5"/>
      <c r="B371" s="11"/>
      <c r="C371" s="63">
        <v>11.16</v>
      </c>
      <c r="D371" s="31"/>
      <c r="E371" s="31"/>
      <c r="F371" s="31"/>
      <c r="G371" s="32" t="s">
        <v>388</v>
      </c>
      <c r="H371" s="31" t="s">
        <v>40</v>
      </c>
      <c r="I371" s="33">
        <v>36</v>
      </c>
      <c r="J371" s="34">
        <v>33693.460938013704</v>
      </c>
      <c r="K371" s="35">
        <f t="shared" si="46"/>
        <v>1212964.5937684933</v>
      </c>
      <c r="L371" s="12"/>
    </row>
    <row r="372" spans="1:12" ht="16">
      <c r="A372" s="5"/>
      <c r="B372" s="11"/>
      <c r="C372" s="63">
        <v>11.17</v>
      </c>
      <c r="D372" s="31"/>
      <c r="E372" s="31"/>
      <c r="F372" s="31"/>
      <c r="G372" s="32" t="s">
        <v>389</v>
      </c>
      <c r="H372" s="31" t="s">
        <v>40</v>
      </c>
      <c r="I372" s="33">
        <v>66</v>
      </c>
      <c r="J372" s="34">
        <v>60142.479323891923</v>
      </c>
      <c r="K372" s="35">
        <f t="shared" ref="K372:K375" si="48">I372*J372</f>
        <v>3969403.6353768669</v>
      </c>
      <c r="L372" s="12"/>
    </row>
    <row r="373" spans="1:12" ht="16">
      <c r="A373" s="5"/>
      <c r="B373" s="11"/>
      <c r="C373" s="63">
        <v>11.18</v>
      </c>
      <c r="D373" s="31"/>
      <c r="E373" s="31"/>
      <c r="F373" s="31"/>
      <c r="G373" s="32" t="s">
        <v>390</v>
      </c>
      <c r="H373" s="31" t="s">
        <v>40</v>
      </c>
      <c r="I373" s="33">
        <v>54</v>
      </c>
      <c r="J373" s="34">
        <v>74226.381383897882</v>
      </c>
      <c r="K373" s="35">
        <f t="shared" si="48"/>
        <v>4008224.5947304857</v>
      </c>
      <c r="L373" s="12"/>
    </row>
    <row r="374" spans="1:12" ht="16">
      <c r="A374" s="5"/>
      <c r="B374" s="11"/>
      <c r="C374" s="63">
        <v>11.19</v>
      </c>
      <c r="D374" s="31"/>
      <c r="E374" s="31"/>
      <c r="F374" s="31"/>
      <c r="G374" s="32" t="s">
        <v>391</v>
      </c>
      <c r="H374" s="31" t="s">
        <v>40</v>
      </c>
      <c r="I374" s="60">
        <v>240</v>
      </c>
      <c r="J374" s="34">
        <v>179379.74046923048</v>
      </c>
      <c r="K374" s="35">
        <f t="shared" si="48"/>
        <v>43051137.712615319</v>
      </c>
      <c r="L374" s="12"/>
    </row>
    <row r="375" spans="1:12" ht="16">
      <c r="A375" s="5"/>
      <c r="B375" s="11"/>
      <c r="C375" s="63">
        <v>11.2</v>
      </c>
      <c r="D375" s="31"/>
      <c r="E375" s="31"/>
      <c r="F375" s="31"/>
      <c r="G375" s="32" t="s">
        <v>392</v>
      </c>
      <c r="H375" s="31" t="s">
        <v>40</v>
      </c>
      <c r="I375" s="33">
        <v>84</v>
      </c>
      <c r="J375" s="34">
        <v>383695.99198613991</v>
      </c>
      <c r="K375" s="35">
        <f t="shared" si="48"/>
        <v>32230463.326835752</v>
      </c>
      <c r="L375" s="12"/>
    </row>
    <row r="376" spans="1:12" ht="16">
      <c r="A376" s="5"/>
      <c r="B376" s="11"/>
      <c r="C376" s="63">
        <v>11.21</v>
      </c>
      <c r="D376" s="31"/>
      <c r="E376" s="31"/>
      <c r="F376" s="31"/>
      <c r="G376" s="32" t="s">
        <v>393</v>
      </c>
      <c r="H376" s="31" t="s">
        <v>40</v>
      </c>
      <c r="I376" s="33">
        <v>12</v>
      </c>
      <c r="J376" s="34">
        <v>590368.95112713124</v>
      </c>
      <c r="K376" s="35">
        <f t="shared" si="46"/>
        <v>7084427.4135255748</v>
      </c>
      <c r="L376" s="12"/>
    </row>
    <row r="377" spans="1:12" ht="16">
      <c r="A377" s="5"/>
      <c r="B377" s="11"/>
      <c r="C377" s="63">
        <v>11.22</v>
      </c>
      <c r="D377" s="31"/>
      <c r="E377" s="31"/>
      <c r="F377" s="31"/>
      <c r="G377" s="32" t="s">
        <v>394</v>
      </c>
      <c r="H377" s="31" t="s">
        <v>53</v>
      </c>
      <c r="I377" s="33">
        <v>57</v>
      </c>
      <c r="J377" s="34">
        <v>230922.04144375931</v>
      </c>
      <c r="K377" s="35">
        <f t="shared" si="46"/>
        <v>13162556.362294281</v>
      </c>
      <c r="L377" s="12"/>
    </row>
    <row r="378" spans="1:12" ht="16">
      <c r="A378" s="5"/>
      <c r="B378" s="11"/>
      <c r="C378" s="63">
        <v>11.23</v>
      </c>
      <c r="D378" s="31"/>
      <c r="E378" s="31"/>
      <c r="F378" s="31"/>
      <c r="G378" s="32" t="s">
        <v>395</v>
      </c>
      <c r="H378" s="31" t="s">
        <v>53</v>
      </c>
      <c r="I378" s="60">
        <v>9</v>
      </c>
      <c r="J378" s="34">
        <v>4130914.7321748142</v>
      </c>
      <c r="K378" s="35">
        <f t="shared" si="46"/>
        <v>37178232.589573331</v>
      </c>
      <c r="L378" s="12"/>
    </row>
    <row r="379" spans="1:12" ht="16">
      <c r="A379" s="5"/>
      <c r="B379" s="11"/>
      <c r="C379" s="63">
        <v>11.24</v>
      </c>
      <c r="D379" s="31"/>
      <c r="E379" s="31"/>
      <c r="F379" s="31"/>
      <c r="G379" s="32" t="s">
        <v>396</v>
      </c>
      <c r="H379" s="31" t="s">
        <v>53</v>
      </c>
      <c r="I379" s="33">
        <v>1</v>
      </c>
      <c r="J379" s="34">
        <v>3687498.8713206947</v>
      </c>
      <c r="K379" s="35">
        <f t="shared" si="46"/>
        <v>3687498.8713206947</v>
      </c>
      <c r="L379" s="12"/>
    </row>
    <row r="380" spans="1:12" ht="16">
      <c r="A380" s="5"/>
      <c r="B380" s="11"/>
      <c r="C380" s="63">
        <v>11.25</v>
      </c>
      <c r="D380" s="31"/>
      <c r="E380" s="31"/>
      <c r="F380" s="31"/>
      <c r="G380" s="32" t="s">
        <v>397</v>
      </c>
      <c r="H380" s="31" t="s">
        <v>53</v>
      </c>
      <c r="I380" s="33">
        <v>236</v>
      </c>
      <c r="J380" s="34">
        <v>47631.11466089949</v>
      </c>
      <c r="K380" s="35">
        <f t="shared" ref="K380:K383" si="49">I380*J380</f>
        <v>11240943.059972279</v>
      </c>
      <c r="L380" s="12"/>
    </row>
    <row r="381" spans="1:12" ht="16">
      <c r="A381" s="5"/>
      <c r="B381" s="11"/>
      <c r="C381" s="63">
        <v>11.26</v>
      </c>
      <c r="D381" s="31"/>
      <c r="E381" s="31"/>
      <c r="F381" s="31"/>
      <c r="G381" s="32" t="s">
        <v>398</v>
      </c>
      <c r="H381" s="31" t="s">
        <v>53</v>
      </c>
      <c r="I381" s="33">
        <v>120</v>
      </c>
      <c r="J381" s="34">
        <v>52306.710915297917</v>
      </c>
      <c r="K381" s="35">
        <f t="shared" si="49"/>
        <v>6276805.3098357497</v>
      </c>
      <c r="L381" s="12"/>
    </row>
    <row r="382" spans="1:12" ht="16">
      <c r="A382" s="5"/>
      <c r="B382" s="11"/>
      <c r="C382" s="63">
        <v>11.27</v>
      </c>
      <c r="D382" s="31"/>
      <c r="E382" s="31"/>
      <c r="F382" s="31"/>
      <c r="G382" s="32" t="s">
        <v>399</v>
      </c>
      <c r="H382" s="31" t="s">
        <v>53</v>
      </c>
      <c r="I382" s="60">
        <v>15</v>
      </c>
      <c r="J382" s="34">
        <v>60293.850023386687</v>
      </c>
      <c r="K382" s="35">
        <f t="shared" si="49"/>
        <v>904407.75035080034</v>
      </c>
      <c r="L382" s="12"/>
    </row>
    <row r="383" spans="1:12" ht="16">
      <c r="A383" s="5"/>
      <c r="B383" s="11"/>
      <c r="C383" s="63">
        <v>11.28</v>
      </c>
      <c r="D383" s="31"/>
      <c r="E383" s="31"/>
      <c r="F383" s="31"/>
      <c r="G383" s="32" t="s">
        <v>400</v>
      </c>
      <c r="H383" s="31" t="s">
        <v>53</v>
      </c>
      <c r="I383" s="33">
        <v>12</v>
      </c>
      <c r="J383" s="34">
        <v>256063.83756076291</v>
      </c>
      <c r="K383" s="35">
        <f t="shared" si="49"/>
        <v>3072766.0507291551</v>
      </c>
      <c r="L383" s="12"/>
    </row>
    <row r="384" spans="1:12" ht="17" thickBot="1">
      <c r="A384" s="5"/>
      <c r="B384" s="11"/>
      <c r="C384" s="63">
        <v>11.29</v>
      </c>
      <c r="D384" s="31"/>
      <c r="E384" s="31"/>
      <c r="F384" s="31"/>
      <c r="G384" s="32" t="s">
        <v>401</v>
      </c>
      <c r="H384" s="31" t="s">
        <v>53</v>
      </c>
      <c r="I384" s="33">
        <v>4</v>
      </c>
      <c r="J384" s="34">
        <v>360261.29088044731</v>
      </c>
      <c r="K384" s="35">
        <f t="shared" si="46"/>
        <v>1441045.1635217892</v>
      </c>
      <c r="L384" s="12"/>
    </row>
    <row r="385" spans="1:12" ht="17" thickBot="1">
      <c r="A385" s="5"/>
      <c r="B385" s="11"/>
      <c r="C385" s="69" t="s">
        <v>416</v>
      </c>
      <c r="D385" s="70"/>
      <c r="E385" s="70"/>
      <c r="F385" s="70"/>
      <c r="G385" s="70"/>
      <c r="H385" s="70"/>
      <c r="I385" s="70"/>
      <c r="J385" s="70"/>
      <c r="K385" s="71"/>
      <c r="L385" s="12"/>
    </row>
    <row r="386" spans="1:12" ht="17" thickBot="1">
      <c r="A386" s="5"/>
      <c r="B386" s="11"/>
      <c r="C386" s="69" t="s">
        <v>417</v>
      </c>
      <c r="D386" s="70"/>
      <c r="E386" s="70"/>
      <c r="F386" s="70"/>
      <c r="G386" s="70"/>
      <c r="H386" s="70"/>
      <c r="I386" s="70"/>
      <c r="J386" s="70"/>
      <c r="K386" s="71"/>
      <c r="L386" s="12"/>
    </row>
    <row r="387" spans="1:12" ht="16">
      <c r="A387" s="5"/>
      <c r="B387" s="11"/>
      <c r="C387" s="63">
        <v>11.3</v>
      </c>
      <c r="D387" s="31"/>
      <c r="E387" s="31"/>
      <c r="F387" s="31"/>
      <c r="G387" s="32" t="s">
        <v>402</v>
      </c>
      <c r="H387" s="31" t="s">
        <v>40</v>
      </c>
      <c r="I387" s="33">
        <v>12</v>
      </c>
      <c r="J387" s="34">
        <v>2589292.9365521185</v>
      </c>
      <c r="K387" s="35">
        <f t="shared" si="46"/>
        <v>31071515.238625422</v>
      </c>
      <c r="L387" s="12"/>
    </row>
    <row r="388" spans="1:12" ht="17" thickBot="1">
      <c r="A388" s="5"/>
      <c r="B388" s="11"/>
      <c r="C388" s="63">
        <v>11.31</v>
      </c>
      <c r="D388" s="31"/>
      <c r="E388" s="31"/>
      <c r="F388" s="31"/>
      <c r="G388" s="32" t="s">
        <v>403</v>
      </c>
      <c r="H388" s="31" t="s">
        <v>40</v>
      </c>
      <c r="I388" s="60">
        <v>12</v>
      </c>
      <c r="J388" s="34">
        <v>873690.89122263272</v>
      </c>
      <c r="K388" s="35">
        <f t="shared" si="46"/>
        <v>10484290.694671594</v>
      </c>
      <c r="L388" s="12"/>
    </row>
    <row r="389" spans="1:12" ht="17" thickBot="1">
      <c r="A389" s="5"/>
      <c r="B389" s="11"/>
      <c r="C389" s="69" t="s">
        <v>221</v>
      </c>
      <c r="D389" s="70"/>
      <c r="E389" s="70"/>
      <c r="F389" s="70"/>
      <c r="G389" s="70"/>
      <c r="H389" s="70"/>
      <c r="I389" s="70"/>
      <c r="J389" s="70"/>
      <c r="K389" s="71"/>
      <c r="L389" s="12"/>
    </row>
    <row r="390" spans="1:12" ht="16">
      <c r="A390" s="5"/>
      <c r="B390" s="11"/>
      <c r="C390" s="63">
        <v>11.32</v>
      </c>
      <c r="D390" s="31"/>
      <c r="E390" s="31"/>
      <c r="F390" s="31"/>
      <c r="G390" s="32" t="s">
        <v>404</v>
      </c>
      <c r="H390" s="31" t="s">
        <v>53</v>
      </c>
      <c r="I390" s="33">
        <v>1</v>
      </c>
      <c r="J390" s="34">
        <v>7610865.4897468276</v>
      </c>
      <c r="K390" s="35">
        <f t="shared" si="46"/>
        <v>7610865.4897468276</v>
      </c>
      <c r="L390" s="12"/>
    </row>
    <row r="391" spans="1:12" ht="17" thickBot="1">
      <c r="A391" s="5"/>
      <c r="B391" s="11"/>
      <c r="C391" s="63">
        <v>11.33</v>
      </c>
      <c r="D391" s="31"/>
      <c r="E391" s="31"/>
      <c r="F391" s="31"/>
      <c r="G391" s="32" t="s">
        <v>405</v>
      </c>
      <c r="H391" s="31" t="s">
        <v>53</v>
      </c>
      <c r="I391" s="33">
        <v>1</v>
      </c>
      <c r="J391" s="34">
        <v>1024198.6243874956</v>
      </c>
      <c r="K391" s="35">
        <f t="shared" ref="K391:K397" si="50">I391*J391</f>
        <v>1024198.6243874956</v>
      </c>
      <c r="L391" s="12"/>
    </row>
    <row r="392" spans="1:12" ht="17" thickBot="1">
      <c r="A392" s="5"/>
      <c r="B392" s="11"/>
      <c r="C392" s="69" t="s">
        <v>223</v>
      </c>
      <c r="D392" s="70"/>
      <c r="E392" s="70"/>
      <c r="F392" s="70"/>
      <c r="G392" s="70"/>
      <c r="H392" s="70"/>
      <c r="I392" s="70"/>
      <c r="J392" s="70"/>
      <c r="K392" s="71"/>
      <c r="L392" s="12"/>
    </row>
    <row r="393" spans="1:12" ht="16">
      <c r="A393" s="5"/>
      <c r="B393" s="11"/>
      <c r="C393" s="63">
        <v>11.34</v>
      </c>
      <c r="D393" s="31"/>
      <c r="E393" s="31"/>
      <c r="F393" s="31"/>
      <c r="G393" s="32" t="s">
        <v>406</v>
      </c>
      <c r="H393" s="31" t="s">
        <v>53</v>
      </c>
      <c r="I393" s="33">
        <v>1</v>
      </c>
      <c r="J393" s="34">
        <v>3685282.6228777901</v>
      </c>
      <c r="K393" s="35">
        <f t="shared" si="50"/>
        <v>3685282.6228777901</v>
      </c>
      <c r="L393" s="12"/>
    </row>
    <row r="394" spans="1:12" ht="17" thickBot="1">
      <c r="A394" s="5"/>
      <c r="B394" s="11"/>
      <c r="C394" s="63">
        <v>11.35</v>
      </c>
      <c r="D394" s="31"/>
      <c r="E394" s="31"/>
      <c r="F394" s="31"/>
      <c r="G394" s="32" t="s">
        <v>407</v>
      </c>
      <c r="H394" s="31" t="s">
        <v>53</v>
      </c>
      <c r="I394" s="60">
        <v>1</v>
      </c>
      <c r="J394" s="34">
        <v>1233182.3684377528</v>
      </c>
      <c r="K394" s="35">
        <f t="shared" si="50"/>
        <v>1233182.3684377528</v>
      </c>
      <c r="L394" s="12"/>
    </row>
    <row r="395" spans="1:12" ht="17" thickBot="1">
      <c r="A395" s="5"/>
      <c r="B395" s="11"/>
      <c r="C395" s="69" t="s">
        <v>418</v>
      </c>
      <c r="D395" s="70"/>
      <c r="E395" s="70"/>
      <c r="F395" s="70"/>
      <c r="G395" s="70"/>
      <c r="H395" s="70"/>
      <c r="I395" s="70"/>
      <c r="J395" s="70"/>
      <c r="K395" s="71"/>
      <c r="L395" s="12"/>
    </row>
    <row r="396" spans="1:12" ht="17" thickBot="1">
      <c r="A396" s="5"/>
      <c r="B396" s="11"/>
      <c r="C396" s="69" t="s">
        <v>419</v>
      </c>
      <c r="D396" s="70"/>
      <c r="E396" s="70"/>
      <c r="F396" s="70"/>
      <c r="G396" s="70"/>
      <c r="H396" s="70"/>
      <c r="I396" s="70"/>
      <c r="J396" s="70"/>
      <c r="K396" s="71"/>
      <c r="L396" s="12"/>
    </row>
    <row r="397" spans="1:12" ht="16">
      <c r="A397" s="5"/>
      <c r="B397" s="11"/>
      <c r="C397" s="63">
        <v>11.36</v>
      </c>
      <c r="D397" s="31"/>
      <c r="E397" s="31"/>
      <c r="F397" s="31"/>
      <c r="G397" s="32" t="s">
        <v>408</v>
      </c>
      <c r="H397" s="31" t="s">
        <v>40</v>
      </c>
      <c r="I397" s="33">
        <v>30</v>
      </c>
      <c r="J397" s="34">
        <v>697380.94540114247</v>
      </c>
      <c r="K397" s="35">
        <f t="shared" si="50"/>
        <v>20921428.362034272</v>
      </c>
      <c r="L397" s="12"/>
    </row>
    <row r="398" spans="1:12" ht="16">
      <c r="A398" s="5"/>
      <c r="B398" s="11"/>
      <c r="C398" s="63">
        <v>11.37</v>
      </c>
      <c r="D398" s="31"/>
      <c r="E398" s="31"/>
      <c r="F398" s="31"/>
      <c r="G398" s="32" t="s">
        <v>409</v>
      </c>
      <c r="H398" s="31" t="s">
        <v>40</v>
      </c>
      <c r="I398" s="33">
        <v>61</v>
      </c>
      <c r="J398" s="34">
        <v>513476.87060407404</v>
      </c>
      <c r="K398" s="35">
        <f t="shared" si="46"/>
        <v>31322089.106848516</v>
      </c>
      <c r="L398" s="12"/>
    </row>
    <row r="399" spans="1:12" ht="17" thickBot="1">
      <c r="A399" s="5"/>
      <c r="B399" s="11"/>
      <c r="C399" s="63">
        <v>11.38</v>
      </c>
      <c r="D399" s="31"/>
      <c r="E399" s="31"/>
      <c r="F399" s="31"/>
      <c r="G399" s="32" t="s">
        <v>410</v>
      </c>
      <c r="H399" s="31" t="s">
        <v>40</v>
      </c>
      <c r="I399" s="33">
        <v>6</v>
      </c>
      <c r="J399" s="34">
        <v>125694.12004867333</v>
      </c>
      <c r="K399" s="35">
        <f t="shared" si="46"/>
        <v>754164.72029203991</v>
      </c>
      <c r="L399" s="12"/>
    </row>
    <row r="400" spans="1:12" ht="17" thickBot="1">
      <c r="A400" s="5"/>
      <c r="B400" s="11"/>
      <c r="C400" s="69" t="s">
        <v>230</v>
      </c>
      <c r="D400" s="70"/>
      <c r="E400" s="70"/>
      <c r="F400" s="70"/>
      <c r="G400" s="70"/>
      <c r="H400" s="70"/>
      <c r="I400" s="70"/>
      <c r="J400" s="70"/>
      <c r="K400" s="71"/>
      <c r="L400" s="12"/>
    </row>
    <row r="401" spans="1:12" ht="17" thickBot="1">
      <c r="A401" s="5"/>
      <c r="B401" s="11"/>
      <c r="C401" s="63">
        <v>11.39</v>
      </c>
      <c r="D401" s="31"/>
      <c r="E401" s="31"/>
      <c r="F401" s="31"/>
      <c r="G401" s="32" t="s">
        <v>231</v>
      </c>
      <c r="H401" s="31" t="s">
        <v>53</v>
      </c>
      <c r="I401" s="60">
        <v>2</v>
      </c>
      <c r="J401" s="34">
        <v>200564.63761190732</v>
      </c>
      <c r="K401" s="35">
        <f t="shared" si="46"/>
        <v>401129.27522381465</v>
      </c>
      <c r="L401" s="12"/>
    </row>
    <row r="402" spans="1:12" ht="17" thickBot="1">
      <c r="A402" s="5"/>
      <c r="B402" s="11"/>
      <c r="C402" s="69" t="s">
        <v>223</v>
      </c>
      <c r="D402" s="70"/>
      <c r="E402" s="70"/>
      <c r="F402" s="70"/>
      <c r="G402" s="70"/>
      <c r="H402" s="70"/>
      <c r="I402" s="70"/>
      <c r="J402" s="70"/>
      <c r="K402" s="71"/>
      <c r="L402" s="12"/>
    </row>
    <row r="403" spans="1:12" ht="17" thickBot="1">
      <c r="A403" s="5"/>
      <c r="B403" s="11"/>
      <c r="C403" s="63">
        <v>11.4</v>
      </c>
      <c r="D403" s="31"/>
      <c r="E403" s="31"/>
      <c r="F403" s="31"/>
      <c r="G403" s="32" t="s">
        <v>411</v>
      </c>
      <c r="H403" s="31" t="s">
        <v>53</v>
      </c>
      <c r="I403" s="33">
        <v>1</v>
      </c>
      <c r="J403" s="34">
        <v>8483824.4650649726</v>
      </c>
      <c r="K403" s="35">
        <f t="shared" si="46"/>
        <v>8483824.4650649726</v>
      </c>
      <c r="L403" s="12"/>
    </row>
    <row r="404" spans="1:12" ht="17" thickBot="1">
      <c r="A404" s="5"/>
      <c r="B404" s="11"/>
      <c r="C404" s="69" t="s">
        <v>233</v>
      </c>
      <c r="D404" s="70"/>
      <c r="E404" s="70"/>
      <c r="F404" s="70"/>
      <c r="G404" s="70"/>
      <c r="H404" s="70"/>
      <c r="I404" s="70"/>
      <c r="J404" s="70"/>
      <c r="K404" s="71"/>
      <c r="L404" s="12"/>
    </row>
    <row r="405" spans="1:12" ht="16">
      <c r="A405" s="5"/>
      <c r="B405" s="11"/>
      <c r="C405" s="63">
        <v>11.41</v>
      </c>
      <c r="D405" s="31"/>
      <c r="E405" s="31"/>
      <c r="F405" s="31"/>
      <c r="G405" s="32" t="s">
        <v>412</v>
      </c>
      <c r="H405" s="31" t="s">
        <v>53</v>
      </c>
      <c r="I405" s="33">
        <v>1</v>
      </c>
      <c r="J405" s="34">
        <v>5692250.6106547015</v>
      </c>
      <c r="K405" s="35">
        <f t="shared" ref="K405:K407" si="51">I405*J405</f>
        <v>5692250.6106547015</v>
      </c>
      <c r="L405" s="12"/>
    </row>
    <row r="406" spans="1:12" ht="16">
      <c r="A406" s="5"/>
      <c r="B406" s="11"/>
      <c r="C406" s="63">
        <v>11.42</v>
      </c>
      <c r="D406" s="31"/>
      <c r="E406" s="31"/>
      <c r="F406" s="31"/>
      <c r="G406" s="32" t="s">
        <v>234</v>
      </c>
      <c r="H406" s="31" t="s">
        <v>53</v>
      </c>
      <c r="I406" s="33">
        <v>2</v>
      </c>
      <c r="J406" s="34">
        <v>4071170.4865518599</v>
      </c>
      <c r="K406" s="35">
        <f t="shared" si="51"/>
        <v>8142340.9731037198</v>
      </c>
      <c r="L406" s="12"/>
    </row>
    <row r="407" spans="1:12" ht="16">
      <c r="A407" s="5"/>
      <c r="B407" s="11"/>
      <c r="C407" s="63">
        <v>11.43</v>
      </c>
      <c r="D407" s="31"/>
      <c r="E407" s="31"/>
      <c r="F407" s="31"/>
      <c r="G407" s="32" t="s">
        <v>413</v>
      </c>
      <c r="H407" s="31" t="s">
        <v>53</v>
      </c>
      <c r="I407" s="60">
        <v>1</v>
      </c>
      <c r="J407" s="34">
        <v>1342953.632222451</v>
      </c>
      <c r="K407" s="35">
        <f t="shared" si="51"/>
        <v>1342953.632222451</v>
      </c>
      <c r="L407" s="12"/>
    </row>
    <row r="408" spans="1:12" ht="16">
      <c r="A408" s="5"/>
      <c r="B408" s="11"/>
      <c r="C408" s="63">
        <v>11.44</v>
      </c>
      <c r="D408" s="31"/>
      <c r="E408" s="31"/>
      <c r="F408" s="31"/>
      <c r="G408" s="32" t="s">
        <v>414</v>
      </c>
      <c r="H408" s="31" t="s">
        <v>53</v>
      </c>
      <c r="I408" s="33">
        <v>1</v>
      </c>
      <c r="J408" s="34">
        <v>3920831.8422921905</v>
      </c>
      <c r="K408" s="35">
        <f t="shared" si="46"/>
        <v>3920831.8422921905</v>
      </c>
      <c r="L408" s="12"/>
    </row>
    <row r="409" spans="1:12" ht="45">
      <c r="A409" s="5"/>
      <c r="B409" s="11"/>
      <c r="C409" s="63">
        <v>11.45</v>
      </c>
      <c r="D409" s="31"/>
      <c r="E409" s="31"/>
      <c r="F409" s="31"/>
      <c r="G409" s="32" t="s">
        <v>415</v>
      </c>
      <c r="H409" s="31" t="s">
        <v>53</v>
      </c>
      <c r="I409" s="33">
        <v>1</v>
      </c>
      <c r="J409" s="34">
        <v>306047021.93185407</v>
      </c>
      <c r="K409" s="35">
        <f t="shared" si="36"/>
        <v>306047021.93185407</v>
      </c>
      <c r="L409" s="12"/>
    </row>
    <row r="410" spans="1:12" ht="17" thickBot="1">
      <c r="A410" s="5"/>
      <c r="B410" s="11"/>
      <c r="C410" s="36" t="s">
        <v>13</v>
      </c>
      <c r="D410" s="38"/>
      <c r="E410" s="39"/>
      <c r="F410" s="38"/>
      <c r="G410" s="38"/>
      <c r="H410" s="38"/>
      <c r="I410" s="33"/>
      <c r="J410" s="38"/>
      <c r="K410" s="37">
        <f>SUM(K356:K384)+K387+K388+K390+K391+K393+K394+K397+K398+K399+K401+K403+K405+K406+K407+K408+K409</f>
        <v>725756531.58834958</v>
      </c>
      <c r="L410" s="12"/>
    </row>
    <row r="411" spans="1:12" ht="17" thickBot="1">
      <c r="A411" s="5"/>
      <c r="B411" s="11"/>
      <c r="C411" s="27" t="s">
        <v>420</v>
      </c>
      <c r="D411" s="28"/>
      <c r="E411" s="28"/>
      <c r="F411" s="28"/>
      <c r="G411" s="28"/>
      <c r="H411" s="28"/>
      <c r="I411" s="28"/>
      <c r="J411" s="28"/>
      <c r="K411" s="29"/>
      <c r="L411" s="12"/>
    </row>
    <row r="412" spans="1:12" ht="30">
      <c r="A412" s="5"/>
      <c r="B412" s="11"/>
      <c r="C412" s="61">
        <v>12.1</v>
      </c>
      <c r="D412" s="31"/>
      <c r="E412" s="31"/>
      <c r="F412" s="31"/>
      <c r="G412" s="32" t="s">
        <v>421</v>
      </c>
      <c r="H412" s="31" t="s">
        <v>42</v>
      </c>
      <c r="I412" s="33">
        <v>1</v>
      </c>
      <c r="J412" s="34">
        <v>1107853445.0372767</v>
      </c>
      <c r="K412" s="35">
        <f>I412*J412</f>
        <v>1107853445.0372767</v>
      </c>
      <c r="L412" s="12"/>
    </row>
    <row r="413" spans="1:12" ht="17" thickBot="1">
      <c r="A413" s="5"/>
      <c r="B413" s="11"/>
      <c r="C413" s="36" t="s">
        <v>13</v>
      </c>
      <c r="D413" s="38"/>
      <c r="E413" s="39"/>
      <c r="F413" s="38"/>
      <c r="G413" s="38"/>
      <c r="H413" s="38"/>
      <c r="I413" s="33"/>
      <c r="J413" s="38"/>
      <c r="K413" s="37">
        <f>SUM(K412:K412)</f>
        <v>1107853445.0372767</v>
      </c>
      <c r="L413" s="12"/>
    </row>
    <row r="414" spans="1:12" ht="17" thickBot="1">
      <c r="A414" s="5"/>
      <c r="B414" s="11"/>
      <c r="C414" s="27" t="s">
        <v>422</v>
      </c>
      <c r="D414" s="28"/>
      <c r="E414" s="28"/>
      <c r="F414" s="28"/>
      <c r="G414" s="28"/>
      <c r="H414" s="28"/>
      <c r="I414" s="28"/>
      <c r="J414" s="28"/>
      <c r="K414" s="29"/>
      <c r="L414" s="12"/>
    </row>
    <row r="415" spans="1:12" ht="16">
      <c r="A415" s="5"/>
      <c r="B415" s="11"/>
      <c r="C415" s="61">
        <v>13.1</v>
      </c>
      <c r="D415" s="31"/>
      <c r="E415" s="31"/>
      <c r="F415" s="31"/>
      <c r="G415" s="32" t="s">
        <v>423</v>
      </c>
      <c r="H415" s="31" t="s">
        <v>47</v>
      </c>
      <c r="I415" s="33">
        <v>3446.13</v>
      </c>
      <c r="J415" s="34">
        <v>13626.2756059926</v>
      </c>
      <c r="K415" s="35">
        <f>I415*J415</f>
        <v>46957917.154079281</v>
      </c>
      <c r="L415" s="12"/>
    </row>
    <row r="416" spans="1:12" ht="17" thickBot="1">
      <c r="A416" s="5"/>
      <c r="B416" s="11"/>
      <c r="C416" s="36" t="s">
        <v>13</v>
      </c>
      <c r="D416" s="38"/>
      <c r="E416" s="39"/>
      <c r="F416" s="38"/>
      <c r="G416" s="38"/>
      <c r="H416" s="38"/>
      <c r="I416" s="33"/>
      <c r="J416" s="38"/>
      <c r="K416" s="37">
        <f>K415</f>
        <v>46957917.154079281</v>
      </c>
      <c r="L416" s="12"/>
    </row>
    <row r="417" spans="1:12" s="3" customFormat="1" ht="17" thickBot="1">
      <c r="A417" s="13"/>
      <c r="B417" s="14"/>
      <c r="C417" s="88" t="s">
        <v>14</v>
      </c>
      <c r="D417" s="89"/>
      <c r="E417" s="89"/>
      <c r="F417" s="89"/>
      <c r="G417" s="89"/>
      <c r="H417" s="89"/>
      <c r="I417" s="89"/>
      <c r="J417" s="90"/>
      <c r="K417" s="72">
        <f>K35+K49+K76+K91+K125+K140+K176+K265+K343+K354+K410+K413+K416</f>
        <v>16266958581.819988</v>
      </c>
      <c r="L417" s="15"/>
    </row>
    <row r="418" spans="1:12" s="3" customFormat="1" ht="17" thickBot="1">
      <c r="A418" s="13"/>
      <c r="B418" s="14"/>
      <c r="C418" s="40"/>
      <c r="D418" s="40"/>
      <c r="E418" s="40"/>
      <c r="F418" s="40"/>
      <c r="G418" s="40"/>
      <c r="H418" s="40"/>
      <c r="I418" s="40"/>
      <c r="J418" s="40"/>
      <c r="K418" s="41"/>
      <c r="L418" s="15"/>
    </row>
    <row r="419" spans="1:12" s="3" customFormat="1" ht="17" thickBot="1">
      <c r="A419" s="13"/>
      <c r="B419" s="14"/>
      <c r="C419" s="42"/>
      <c r="D419" s="43"/>
      <c r="E419" s="42"/>
      <c r="F419" s="42"/>
      <c r="G419" s="103" t="s">
        <v>15</v>
      </c>
      <c r="H419" s="104"/>
      <c r="I419" s="104"/>
      <c r="J419" s="105"/>
      <c r="K419" s="72">
        <f>K417</f>
        <v>16266958581.819988</v>
      </c>
      <c r="L419" s="15"/>
    </row>
    <row r="420" spans="1:12" s="3" customFormat="1" ht="17" thickBot="1">
      <c r="A420" s="13"/>
      <c r="B420" s="14"/>
      <c r="C420" s="42"/>
      <c r="D420" s="43"/>
      <c r="E420" s="43"/>
      <c r="F420" s="43"/>
      <c r="G420" s="42"/>
      <c r="H420" s="42"/>
      <c r="I420" s="44"/>
      <c r="J420" s="45"/>
      <c r="K420" s="46"/>
      <c r="L420" s="15"/>
    </row>
    <row r="421" spans="1:12" s="3" customFormat="1" ht="16">
      <c r="A421" s="13"/>
      <c r="B421" s="14"/>
      <c r="C421" s="47"/>
      <c r="D421" s="93"/>
      <c r="E421" s="93"/>
      <c r="F421" s="93"/>
      <c r="G421" s="93"/>
      <c r="H421" s="93"/>
      <c r="I421" s="93"/>
      <c r="J421" s="93"/>
      <c r="K421" s="94"/>
      <c r="L421" s="16"/>
    </row>
    <row r="422" spans="1:12" s="3" customFormat="1" ht="16">
      <c r="A422" s="13"/>
      <c r="B422" s="14"/>
      <c r="C422" s="83" t="s">
        <v>31</v>
      </c>
      <c r="D422" s="84"/>
      <c r="E422" s="84"/>
      <c r="F422" s="84"/>
      <c r="G422" s="84"/>
      <c r="H422" s="91" t="s">
        <v>16</v>
      </c>
      <c r="I422" s="91"/>
      <c r="J422" s="91"/>
      <c r="K422" s="48" t="s">
        <v>17</v>
      </c>
      <c r="L422" s="17"/>
    </row>
    <row r="423" spans="1:12" s="3" customFormat="1" ht="16">
      <c r="A423" s="13"/>
      <c r="B423" s="14"/>
      <c r="C423" s="83" t="s">
        <v>35</v>
      </c>
      <c r="D423" s="84"/>
      <c r="E423" s="84"/>
      <c r="F423" s="84"/>
      <c r="G423" s="84"/>
      <c r="H423" s="92" t="s">
        <v>18</v>
      </c>
      <c r="I423" s="92"/>
      <c r="J423" s="49" t="s">
        <v>19</v>
      </c>
      <c r="K423" s="62">
        <v>0.18</v>
      </c>
      <c r="L423" s="17"/>
    </row>
    <row r="424" spans="1:12" s="3" customFormat="1" ht="30" customHeight="1">
      <c r="A424" s="13"/>
      <c r="B424" s="14"/>
      <c r="C424" s="83" t="s">
        <v>32</v>
      </c>
      <c r="D424" s="84"/>
      <c r="E424" s="84"/>
      <c r="F424" s="84"/>
      <c r="G424" s="84"/>
      <c r="H424" s="117" t="s">
        <v>20</v>
      </c>
      <c r="I424" s="118"/>
      <c r="J424" s="49" t="s">
        <v>21</v>
      </c>
      <c r="K424" s="62">
        <v>0.04</v>
      </c>
      <c r="L424" s="17"/>
    </row>
    <row r="425" spans="1:12" s="4" customFormat="1" ht="30" customHeight="1">
      <c r="A425" s="13"/>
      <c r="B425" s="14"/>
      <c r="C425" s="120"/>
      <c r="D425" s="121"/>
      <c r="E425" s="121"/>
      <c r="F425" s="121"/>
      <c r="G425" s="121"/>
      <c r="H425" s="119" t="s">
        <v>22</v>
      </c>
      <c r="I425" s="92"/>
      <c r="J425" s="49" t="s">
        <v>23</v>
      </c>
      <c r="K425" s="62">
        <v>5.9499999999999997E-2</v>
      </c>
      <c r="L425" s="15"/>
    </row>
    <row r="426" spans="1:12" ht="16">
      <c r="A426" s="5"/>
      <c r="B426" s="11"/>
      <c r="C426" s="120"/>
      <c r="D426" s="121"/>
      <c r="E426" s="121"/>
      <c r="F426" s="121"/>
      <c r="G426" s="121"/>
      <c r="H426" s="92" t="s">
        <v>24</v>
      </c>
      <c r="I426" s="92"/>
      <c r="J426" s="49" t="s">
        <v>25</v>
      </c>
      <c r="K426" s="62">
        <f>SUM(K423:K425)</f>
        <v>0.27949999999999997</v>
      </c>
      <c r="L426" s="12"/>
    </row>
    <row r="427" spans="1:12" ht="17" thickBot="1">
      <c r="A427" s="5"/>
      <c r="B427" s="11"/>
      <c r="C427" s="57"/>
      <c r="D427" s="55"/>
      <c r="E427" s="55"/>
      <c r="F427" s="55"/>
      <c r="G427" s="56"/>
      <c r="H427" s="115"/>
      <c r="I427" s="115"/>
      <c r="J427" s="115"/>
      <c r="K427" s="116"/>
      <c r="L427" s="12"/>
    </row>
    <row r="428" spans="1:12" ht="17" thickBot="1">
      <c r="A428" s="5"/>
      <c r="B428" s="18"/>
      <c r="C428" s="19"/>
      <c r="D428" s="19"/>
      <c r="E428" s="20"/>
      <c r="F428" s="19"/>
      <c r="G428" s="21"/>
      <c r="H428" s="19"/>
      <c r="I428" s="19"/>
      <c r="J428" s="19"/>
      <c r="K428" s="19"/>
      <c r="L428" s="22"/>
    </row>
    <row r="429" spans="1:12" ht="17" thickTop="1">
      <c r="A429" s="5"/>
      <c r="B429" s="5"/>
      <c r="C429" s="5"/>
      <c r="D429" s="5"/>
      <c r="E429" s="6"/>
      <c r="F429" s="5"/>
      <c r="G429" s="5"/>
      <c r="H429" s="5"/>
      <c r="I429" s="5"/>
      <c r="J429" s="5"/>
      <c r="K429" s="5"/>
      <c r="L429" s="5"/>
    </row>
    <row r="430" spans="1:12" ht="16">
      <c r="A430" s="5"/>
      <c r="B430" s="5"/>
      <c r="C430" s="5"/>
      <c r="D430" s="5"/>
      <c r="E430" s="6"/>
      <c r="F430" s="5"/>
      <c r="G430" s="5"/>
      <c r="H430" s="5"/>
      <c r="I430" s="5"/>
      <c r="J430" s="5"/>
      <c r="K430" s="5"/>
      <c r="L430" s="5"/>
    </row>
    <row r="431" spans="1:12" ht="16">
      <c r="A431" s="5"/>
      <c r="B431" s="5"/>
      <c r="C431" s="5"/>
      <c r="D431" s="5"/>
      <c r="E431" s="6"/>
      <c r="F431" s="5"/>
      <c r="G431" s="5"/>
      <c r="H431" s="5"/>
      <c r="I431" s="5"/>
      <c r="J431" s="5"/>
      <c r="K431" s="5"/>
      <c r="L431" s="5"/>
    </row>
    <row r="432" spans="1:12" ht="16">
      <c r="A432" s="5"/>
      <c r="B432" s="5"/>
      <c r="C432" s="5"/>
      <c r="D432" s="5"/>
      <c r="E432" s="6"/>
      <c r="F432" s="5"/>
      <c r="G432" s="5"/>
      <c r="H432" s="5"/>
      <c r="I432" s="5"/>
      <c r="J432" s="5"/>
      <c r="K432" s="5"/>
      <c r="L432" s="5"/>
    </row>
    <row r="433" spans="1:12" ht="66" customHeight="1">
      <c r="A433" s="5"/>
      <c r="B433" s="5"/>
      <c r="C433" s="5"/>
      <c r="D433" s="5"/>
      <c r="E433" s="6"/>
      <c r="F433" s="5"/>
      <c r="G433" s="5"/>
      <c r="H433" s="5"/>
      <c r="I433" s="5"/>
      <c r="J433" s="5"/>
      <c r="K433" s="5"/>
      <c r="L433" s="5"/>
    </row>
    <row r="434" spans="1:12" ht="16">
      <c r="A434" s="5"/>
      <c r="B434" s="5"/>
      <c r="C434" s="73"/>
      <c r="D434" s="5"/>
      <c r="E434" s="6"/>
      <c r="F434" s="5"/>
      <c r="G434" s="5"/>
      <c r="H434" s="5"/>
      <c r="I434" s="5"/>
      <c r="J434" s="5"/>
      <c r="K434" s="5"/>
      <c r="L434" s="5"/>
    </row>
    <row r="435" spans="1:12">
      <c r="C435" s="74"/>
    </row>
    <row r="436" spans="1:12">
      <c r="C436" s="74"/>
    </row>
    <row r="437" spans="1:12">
      <c r="C437" s="74"/>
    </row>
  </sheetData>
  <mergeCells count="29">
    <mergeCell ref="C9:K9"/>
    <mergeCell ref="H427:K427"/>
    <mergeCell ref="C424:G424"/>
    <mergeCell ref="H424:I424"/>
    <mergeCell ref="H425:I425"/>
    <mergeCell ref="H426:I426"/>
    <mergeCell ref="C425:G425"/>
    <mergeCell ref="C426:G426"/>
    <mergeCell ref="C11:C12"/>
    <mergeCell ref="D11:D12"/>
    <mergeCell ref="G11:G12"/>
    <mergeCell ref="H11:H12"/>
    <mergeCell ref="E11:F11"/>
    <mergeCell ref="B2:G4"/>
    <mergeCell ref="K2:L4"/>
    <mergeCell ref="C423:G423"/>
    <mergeCell ref="C10:K10"/>
    <mergeCell ref="C417:J417"/>
    <mergeCell ref="C422:G422"/>
    <mergeCell ref="H422:J422"/>
    <mergeCell ref="H423:I423"/>
    <mergeCell ref="D421:K421"/>
    <mergeCell ref="C6:K6"/>
    <mergeCell ref="I11:I12"/>
    <mergeCell ref="C5:K5"/>
    <mergeCell ref="J11:J12"/>
    <mergeCell ref="K11:K12"/>
    <mergeCell ref="G419:J419"/>
    <mergeCell ref="C7:K8"/>
  </mergeCells>
  <pageMargins left="0.11811023622047245" right="0.11811023622047245" top="0.15748031496062992" bottom="0.15748031496062992" header="0.31496062992125984" footer="0.31496062992125984"/>
  <pageSetup scale="32" orientation="portrait" horizontalDpi="1200" verticalDpi="1200" r:id="rId1"/>
  <rowBreaks count="2" manualBreakCount="2">
    <brk id="176" max="16383" man="1"/>
    <brk id="390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431"/>
  <sheetViews>
    <sheetView showGridLines="0" view="pageBreakPreview" topLeftCell="A394" zoomScale="70" zoomScaleNormal="100" zoomScaleSheetLayoutView="87" zoomScalePageLayoutView="91" workbookViewId="0">
      <selection activeCell="H425" sqref="H425:I425"/>
    </sheetView>
  </sheetViews>
  <sheetFormatPr baseColWidth="10" defaultColWidth="11.5" defaultRowHeight="14"/>
  <cols>
    <col min="1" max="2" width="3.5" style="1" customWidth="1"/>
    <col min="3" max="3" width="7.83203125" style="1" customWidth="1"/>
    <col min="4" max="4" width="15.5" style="1" customWidth="1"/>
    <col min="5" max="5" width="16.1640625" style="2" customWidth="1"/>
    <col min="6" max="6" width="17.5" style="1" customWidth="1"/>
    <col min="7" max="7" width="73.33203125" style="1" customWidth="1"/>
    <col min="8" max="8" width="8.6640625" style="1" customWidth="1"/>
    <col min="9" max="9" width="18.83203125" style="1" customWidth="1"/>
    <col min="10" max="10" width="23.8320312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5" style="1"/>
  </cols>
  <sheetData>
    <row r="1" spans="1:13" ht="17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" thickTop="1">
      <c r="A2" s="5"/>
      <c r="B2" s="7"/>
      <c r="C2" s="8"/>
      <c r="D2" s="8"/>
      <c r="E2" s="9"/>
      <c r="F2" s="8"/>
      <c r="G2" s="8"/>
      <c r="H2" s="8"/>
      <c r="I2" s="8"/>
      <c r="J2" s="8"/>
      <c r="K2" s="8"/>
      <c r="L2" s="10"/>
      <c r="M2" s="5"/>
    </row>
    <row r="3" spans="1:13" ht="26.25" customHeight="1">
      <c r="A3" s="5"/>
      <c r="B3" s="11"/>
      <c r="C3" s="125" t="s">
        <v>36</v>
      </c>
      <c r="D3" s="125"/>
      <c r="E3" s="125"/>
      <c r="F3" s="125"/>
      <c r="G3" s="5"/>
      <c r="H3" s="5"/>
      <c r="I3" s="5"/>
      <c r="J3" s="5"/>
      <c r="K3" s="5"/>
      <c r="L3" s="12"/>
      <c r="M3" s="5"/>
    </row>
    <row r="4" spans="1:13" ht="16">
      <c r="A4" s="5"/>
      <c r="B4" s="11"/>
      <c r="C4" s="53" t="s">
        <v>29</v>
      </c>
      <c r="D4" s="54"/>
      <c r="E4" s="53" t="s">
        <v>30</v>
      </c>
      <c r="F4" s="54"/>
      <c r="G4" s="5"/>
      <c r="H4" s="5"/>
      <c r="I4" s="5"/>
      <c r="J4" s="5"/>
      <c r="K4" s="5"/>
      <c r="L4" s="12"/>
      <c r="M4" s="5"/>
    </row>
    <row r="5" spans="1:13" ht="16">
      <c r="A5" s="5"/>
      <c r="B5" s="11"/>
      <c r="C5" s="126" t="s">
        <v>0</v>
      </c>
      <c r="D5" s="126"/>
      <c r="E5" s="126"/>
      <c r="F5" s="126"/>
      <c r="G5" s="126"/>
      <c r="H5" s="126"/>
      <c r="I5" s="126"/>
      <c r="J5" s="126"/>
      <c r="K5" s="126"/>
      <c r="L5" s="12"/>
      <c r="M5" s="5"/>
    </row>
    <row r="6" spans="1:13" ht="17" thickBot="1">
      <c r="A6" s="5"/>
      <c r="B6" s="11"/>
      <c r="C6" s="95" t="s">
        <v>26</v>
      </c>
      <c r="D6" s="95"/>
      <c r="E6" s="95"/>
      <c r="F6" s="95"/>
      <c r="G6" s="95"/>
      <c r="H6" s="95"/>
      <c r="I6" s="95"/>
      <c r="J6" s="95"/>
      <c r="K6" s="95"/>
      <c r="L6" s="12"/>
      <c r="M6" s="5"/>
    </row>
    <row r="7" spans="1:13" s="24" customFormat="1" ht="16.5" customHeight="1">
      <c r="A7" s="23"/>
      <c r="B7" s="58"/>
      <c r="C7" s="127" t="s">
        <v>34</v>
      </c>
      <c r="D7" s="128"/>
      <c r="E7" s="128"/>
      <c r="F7" s="128"/>
      <c r="G7" s="128"/>
      <c r="H7" s="128"/>
      <c r="I7" s="128"/>
      <c r="J7" s="128"/>
      <c r="K7" s="129"/>
      <c r="L7" s="25"/>
      <c r="M7" s="23"/>
    </row>
    <row r="8" spans="1:13" ht="33.75" customHeight="1" thickBot="1">
      <c r="A8" s="5"/>
      <c r="B8" s="59"/>
      <c r="C8" s="130"/>
      <c r="D8" s="131"/>
      <c r="E8" s="131"/>
      <c r="F8" s="131"/>
      <c r="G8" s="131"/>
      <c r="H8" s="131"/>
      <c r="I8" s="131"/>
      <c r="J8" s="131"/>
      <c r="K8" s="132"/>
      <c r="L8" s="12"/>
      <c r="M8" s="5"/>
    </row>
    <row r="9" spans="1:13" ht="34.5" customHeight="1">
      <c r="A9" s="5"/>
      <c r="B9" s="59"/>
      <c r="C9" s="133" t="s">
        <v>27</v>
      </c>
      <c r="D9" s="134"/>
      <c r="E9" s="134"/>
      <c r="F9" s="134"/>
      <c r="G9" s="134"/>
      <c r="H9" s="134"/>
      <c r="I9" s="134"/>
      <c r="J9" s="134"/>
      <c r="K9" s="135"/>
      <c r="L9" s="12"/>
      <c r="M9" s="5"/>
    </row>
    <row r="10" spans="1:13" ht="41" customHeight="1" thickBot="1">
      <c r="A10" s="5"/>
      <c r="B10" s="11"/>
      <c r="C10" s="85" t="s">
        <v>38</v>
      </c>
      <c r="D10" s="86"/>
      <c r="E10" s="86"/>
      <c r="F10" s="86"/>
      <c r="G10" s="86"/>
      <c r="H10" s="86"/>
      <c r="I10" s="86"/>
      <c r="J10" s="86"/>
      <c r="K10" s="87"/>
      <c r="L10" s="12"/>
    </row>
    <row r="11" spans="1:13" ht="16">
      <c r="A11" s="5"/>
      <c r="B11" s="11"/>
      <c r="C11" s="122" t="s">
        <v>3</v>
      </c>
      <c r="D11" s="96" t="s">
        <v>4</v>
      </c>
      <c r="E11" s="124" t="s">
        <v>5</v>
      </c>
      <c r="F11" s="124"/>
      <c r="G11" s="122" t="s">
        <v>6</v>
      </c>
      <c r="H11" s="96" t="s">
        <v>7</v>
      </c>
      <c r="I11" s="96" t="s">
        <v>8</v>
      </c>
      <c r="J11" s="99" t="s">
        <v>9</v>
      </c>
      <c r="K11" s="101" t="s">
        <v>10</v>
      </c>
      <c r="L11" s="12"/>
    </row>
    <row r="12" spans="1:13" ht="17" thickBot="1">
      <c r="A12" s="5"/>
      <c r="B12" s="11"/>
      <c r="C12" s="123"/>
      <c r="D12" s="97"/>
      <c r="E12" s="26" t="s">
        <v>11</v>
      </c>
      <c r="F12" s="26" t="s">
        <v>12</v>
      </c>
      <c r="G12" s="123"/>
      <c r="H12" s="97"/>
      <c r="I12" s="97"/>
      <c r="J12" s="100"/>
      <c r="K12" s="102"/>
      <c r="L12" s="12"/>
    </row>
    <row r="13" spans="1:13" ht="17" thickBot="1">
      <c r="A13" s="5"/>
      <c r="B13" s="11"/>
      <c r="C13" s="27" t="s">
        <v>37</v>
      </c>
      <c r="D13" s="28"/>
      <c r="E13" s="28"/>
      <c r="F13" s="28"/>
      <c r="G13" s="28"/>
      <c r="H13" s="28"/>
      <c r="I13" s="28"/>
      <c r="J13" s="28"/>
      <c r="K13" s="29"/>
      <c r="L13" s="12"/>
    </row>
    <row r="14" spans="1:13" ht="30">
      <c r="A14" s="5"/>
      <c r="B14" s="11"/>
      <c r="C14" s="30">
        <v>1.1000000000000001</v>
      </c>
      <c r="D14" s="31"/>
      <c r="E14" s="31"/>
      <c r="F14" s="31"/>
      <c r="G14" s="32" t="s">
        <v>39</v>
      </c>
      <c r="H14" s="31" t="s">
        <v>40</v>
      </c>
      <c r="I14" s="33">
        <v>285.11</v>
      </c>
      <c r="J14" s="34"/>
      <c r="K14" s="35">
        <f>I14*J14</f>
        <v>0</v>
      </c>
      <c r="L14" s="12"/>
    </row>
    <row r="15" spans="1:13" ht="30">
      <c r="A15" s="5"/>
      <c r="B15" s="11"/>
      <c r="C15" s="30">
        <v>1.2</v>
      </c>
      <c r="D15" s="31"/>
      <c r="E15" s="31"/>
      <c r="F15" s="31"/>
      <c r="G15" s="32" t="s">
        <v>41</v>
      </c>
      <c r="H15" s="31" t="s">
        <v>42</v>
      </c>
      <c r="I15" s="64">
        <v>1</v>
      </c>
      <c r="J15" s="65"/>
      <c r="K15" s="66">
        <f t="shared" ref="K15:K34" si="0">I15*J15</f>
        <v>0</v>
      </c>
      <c r="L15" s="12"/>
    </row>
    <row r="16" spans="1:13" ht="30">
      <c r="A16" s="5"/>
      <c r="B16" s="11"/>
      <c r="C16" s="30">
        <v>1.3</v>
      </c>
      <c r="D16" s="31"/>
      <c r="E16" s="31"/>
      <c r="F16" s="31"/>
      <c r="G16" s="32" t="s">
        <v>43</v>
      </c>
      <c r="H16" s="31" t="s">
        <v>42</v>
      </c>
      <c r="I16" s="60">
        <v>1</v>
      </c>
      <c r="J16" s="34"/>
      <c r="K16" s="35">
        <f t="shared" si="0"/>
        <v>0</v>
      </c>
      <c r="L16" s="12"/>
    </row>
    <row r="17" spans="1:12" ht="16">
      <c r="A17" s="5"/>
      <c r="B17" s="11"/>
      <c r="C17" s="30">
        <v>1.4</v>
      </c>
      <c r="D17" s="31"/>
      <c r="E17" s="31"/>
      <c r="F17" s="31"/>
      <c r="G17" s="32" t="s">
        <v>44</v>
      </c>
      <c r="H17" s="31" t="s">
        <v>45</v>
      </c>
      <c r="I17" s="33">
        <v>22</v>
      </c>
      <c r="J17" s="34"/>
      <c r="K17" s="35">
        <f t="shared" si="0"/>
        <v>0</v>
      </c>
      <c r="L17" s="12"/>
    </row>
    <row r="18" spans="1:12" ht="16">
      <c r="A18" s="5"/>
      <c r="B18" s="11"/>
      <c r="C18" s="30">
        <v>1.5</v>
      </c>
      <c r="D18" s="31"/>
      <c r="E18" s="31"/>
      <c r="F18" s="31"/>
      <c r="G18" s="32" t="s">
        <v>46</v>
      </c>
      <c r="H18" s="31" t="s">
        <v>47</v>
      </c>
      <c r="I18" s="60">
        <v>3446.13</v>
      </c>
      <c r="J18" s="34"/>
      <c r="K18" s="35">
        <f t="shared" si="0"/>
        <v>0</v>
      </c>
      <c r="L18" s="12"/>
    </row>
    <row r="19" spans="1:12" ht="16">
      <c r="A19" s="5"/>
      <c r="B19" s="11"/>
      <c r="C19" s="30">
        <v>1.6</v>
      </c>
      <c r="D19" s="31"/>
      <c r="E19" s="31"/>
      <c r="F19" s="31"/>
      <c r="G19" s="32" t="s">
        <v>48</v>
      </c>
      <c r="H19" s="31" t="s">
        <v>49</v>
      </c>
      <c r="I19" s="33">
        <v>136.33768128000003</v>
      </c>
      <c r="J19" s="34"/>
      <c r="K19" s="35">
        <f t="shared" si="0"/>
        <v>0</v>
      </c>
      <c r="L19" s="12"/>
    </row>
    <row r="20" spans="1:12" ht="16">
      <c r="A20" s="5"/>
      <c r="B20" s="11"/>
      <c r="C20" s="30">
        <v>1.7</v>
      </c>
      <c r="D20" s="31"/>
      <c r="E20" s="31"/>
      <c r="F20" s="31"/>
      <c r="G20" s="32" t="s">
        <v>50</v>
      </c>
      <c r="H20" s="31" t="s">
        <v>47</v>
      </c>
      <c r="I20" s="60">
        <v>900.6006900000001</v>
      </c>
      <c r="J20" s="34"/>
      <c r="K20" s="35">
        <f t="shared" si="0"/>
        <v>0</v>
      </c>
      <c r="L20" s="12"/>
    </row>
    <row r="21" spans="1:12" ht="16">
      <c r="A21" s="5"/>
      <c r="B21" s="11"/>
      <c r="C21" s="30">
        <v>1.8</v>
      </c>
      <c r="D21" s="31"/>
      <c r="E21" s="31"/>
      <c r="F21" s="31"/>
      <c r="G21" s="32" t="s">
        <v>51</v>
      </c>
      <c r="H21" s="31" t="s">
        <v>49</v>
      </c>
      <c r="I21" s="33">
        <v>293.96345566800011</v>
      </c>
      <c r="J21" s="34"/>
      <c r="K21" s="35">
        <f t="shared" si="0"/>
        <v>0</v>
      </c>
      <c r="L21" s="12"/>
    </row>
    <row r="22" spans="1:12" ht="16">
      <c r="A22" s="5"/>
      <c r="B22" s="11"/>
      <c r="C22" s="30">
        <v>1.9</v>
      </c>
      <c r="D22" s="31"/>
      <c r="E22" s="31"/>
      <c r="F22" s="31"/>
      <c r="G22" s="32" t="s">
        <v>52</v>
      </c>
      <c r="H22" s="31" t="s">
        <v>53</v>
      </c>
      <c r="I22" s="60">
        <v>17</v>
      </c>
      <c r="J22" s="34"/>
      <c r="K22" s="35">
        <f t="shared" si="0"/>
        <v>0</v>
      </c>
      <c r="L22" s="12"/>
    </row>
    <row r="23" spans="1:12" ht="16">
      <c r="A23" s="5"/>
      <c r="B23" s="11"/>
      <c r="C23" s="63">
        <v>1.1000000000000001</v>
      </c>
      <c r="D23" s="31"/>
      <c r="E23" s="31"/>
      <c r="F23" s="31"/>
      <c r="G23" s="32" t="s">
        <v>54</v>
      </c>
      <c r="H23" s="31" t="s">
        <v>53</v>
      </c>
      <c r="I23" s="33">
        <v>22</v>
      </c>
      <c r="J23" s="34"/>
      <c r="K23" s="35">
        <f t="shared" si="0"/>
        <v>0</v>
      </c>
      <c r="L23" s="12"/>
    </row>
    <row r="24" spans="1:12" ht="16">
      <c r="A24" s="5"/>
      <c r="B24" s="11"/>
      <c r="C24" s="30">
        <v>1.1100000000000001</v>
      </c>
      <c r="D24" s="31"/>
      <c r="E24" s="31"/>
      <c r="F24" s="31"/>
      <c r="G24" s="32" t="s">
        <v>55</v>
      </c>
      <c r="H24" s="31" t="s">
        <v>47</v>
      </c>
      <c r="I24" s="60">
        <v>211.82999999999998</v>
      </c>
      <c r="J24" s="34"/>
      <c r="K24" s="35">
        <f t="shared" si="0"/>
        <v>0</v>
      </c>
      <c r="L24" s="12"/>
    </row>
    <row r="25" spans="1:12" ht="16">
      <c r="A25" s="5"/>
      <c r="B25" s="11"/>
      <c r="C25" s="63">
        <v>1.1200000000000001</v>
      </c>
      <c r="D25" s="31"/>
      <c r="E25" s="31"/>
      <c r="F25" s="31"/>
      <c r="G25" s="32" t="s">
        <v>56</v>
      </c>
      <c r="H25" s="31" t="s">
        <v>53</v>
      </c>
      <c r="I25" s="33">
        <v>1</v>
      </c>
      <c r="J25" s="34"/>
      <c r="K25" s="35">
        <f t="shared" si="0"/>
        <v>0</v>
      </c>
      <c r="L25" s="12"/>
    </row>
    <row r="26" spans="1:12" ht="16">
      <c r="A26" s="5"/>
      <c r="B26" s="11"/>
      <c r="C26" s="30">
        <v>1.1299999999999999</v>
      </c>
      <c r="D26" s="31"/>
      <c r="E26" s="31"/>
      <c r="F26" s="31"/>
      <c r="G26" s="32" t="s">
        <v>57</v>
      </c>
      <c r="H26" s="31" t="s">
        <v>53</v>
      </c>
      <c r="I26" s="60">
        <v>10</v>
      </c>
      <c r="J26" s="34"/>
      <c r="K26" s="35">
        <f t="shared" si="0"/>
        <v>0</v>
      </c>
      <c r="L26" s="12"/>
    </row>
    <row r="27" spans="1:12" ht="16">
      <c r="A27" s="5"/>
      <c r="B27" s="11"/>
      <c r="C27" s="63">
        <v>1.1399999999999999</v>
      </c>
      <c r="D27" s="31"/>
      <c r="E27" s="31"/>
      <c r="F27" s="31"/>
      <c r="G27" s="32" t="s">
        <v>58</v>
      </c>
      <c r="H27" s="31" t="s">
        <v>42</v>
      </c>
      <c r="I27" s="33">
        <v>1</v>
      </c>
      <c r="J27" s="34"/>
      <c r="K27" s="35">
        <f t="shared" si="0"/>
        <v>0</v>
      </c>
      <c r="L27" s="12"/>
    </row>
    <row r="28" spans="1:12" ht="16">
      <c r="A28" s="5"/>
      <c r="B28" s="11"/>
      <c r="C28" s="30">
        <v>1.1499999999999999</v>
      </c>
      <c r="D28" s="31"/>
      <c r="E28" s="31"/>
      <c r="F28" s="31"/>
      <c r="G28" s="32" t="s">
        <v>59</v>
      </c>
      <c r="H28" s="31" t="s">
        <v>60</v>
      </c>
      <c r="I28" s="60">
        <v>1</v>
      </c>
      <c r="J28" s="34"/>
      <c r="K28" s="35">
        <f t="shared" si="0"/>
        <v>0</v>
      </c>
      <c r="L28" s="12"/>
    </row>
    <row r="29" spans="1:12" ht="30">
      <c r="A29" s="5"/>
      <c r="B29" s="11"/>
      <c r="C29" s="63">
        <v>1.1599999999999999</v>
      </c>
      <c r="D29" s="31"/>
      <c r="E29" s="31"/>
      <c r="F29" s="31"/>
      <c r="G29" s="32" t="s">
        <v>61</v>
      </c>
      <c r="H29" s="31" t="s">
        <v>47</v>
      </c>
      <c r="I29" s="33">
        <v>13.98</v>
      </c>
      <c r="J29" s="34"/>
      <c r="K29" s="35">
        <f t="shared" si="0"/>
        <v>0</v>
      </c>
      <c r="L29" s="12"/>
    </row>
    <row r="30" spans="1:12" ht="16">
      <c r="A30" s="5"/>
      <c r="B30" s="11"/>
      <c r="C30" s="30">
        <v>1.17</v>
      </c>
      <c r="D30" s="31"/>
      <c r="E30" s="31"/>
      <c r="F30" s="31"/>
      <c r="G30" s="32" t="s">
        <v>62</v>
      </c>
      <c r="H30" s="31" t="s">
        <v>47</v>
      </c>
      <c r="I30" s="60">
        <v>452.54480000000001</v>
      </c>
      <c r="J30" s="34"/>
      <c r="K30" s="35">
        <f t="shared" si="0"/>
        <v>0</v>
      </c>
      <c r="L30" s="12"/>
    </row>
    <row r="31" spans="1:12" ht="16">
      <c r="A31" s="5"/>
      <c r="B31" s="11"/>
      <c r="C31" s="63">
        <v>1.18</v>
      </c>
      <c r="D31" s="31"/>
      <c r="E31" s="31"/>
      <c r="F31" s="31"/>
      <c r="G31" s="32" t="s">
        <v>63</v>
      </c>
      <c r="H31" s="31" t="s">
        <v>53</v>
      </c>
      <c r="I31" s="33">
        <v>6</v>
      </c>
      <c r="J31" s="34"/>
      <c r="K31" s="35">
        <f t="shared" si="0"/>
        <v>0</v>
      </c>
      <c r="L31" s="12"/>
    </row>
    <row r="32" spans="1:12" ht="16">
      <c r="A32" s="5"/>
      <c r="B32" s="11"/>
      <c r="C32" s="30">
        <v>1.19</v>
      </c>
      <c r="D32" s="31"/>
      <c r="E32" s="31"/>
      <c r="F32" s="31"/>
      <c r="G32" s="32" t="s">
        <v>64</v>
      </c>
      <c r="H32" s="31" t="s">
        <v>49</v>
      </c>
      <c r="I32" s="60">
        <v>52.99499999999999</v>
      </c>
      <c r="J32" s="34"/>
      <c r="K32" s="35">
        <f t="shared" si="0"/>
        <v>0</v>
      </c>
      <c r="L32" s="12"/>
    </row>
    <row r="33" spans="1:12" ht="30">
      <c r="A33" s="5"/>
      <c r="B33" s="11"/>
      <c r="C33" s="63">
        <v>1.2</v>
      </c>
      <c r="D33" s="31"/>
      <c r="E33" s="31"/>
      <c r="F33" s="31"/>
      <c r="G33" s="32" t="s">
        <v>65</v>
      </c>
      <c r="H33" s="31" t="s">
        <v>42</v>
      </c>
      <c r="I33" s="33">
        <v>1</v>
      </c>
      <c r="J33" s="34"/>
      <c r="K33" s="35">
        <f t="shared" si="0"/>
        <v>0</v>
      </c>
      <c r="L33" s="12"/>
    </row>
    <row r="34" spans="1:12" ht="30">
      <c r="A34" s="5"/>
      <c r="B34" s="11"/>
      <c r="C34" s="30">
        <v>1.21</v>
      </c>
      <c r="D34" s="31"/>
      <c r="E34" s="31"/>
      <c r="F34" s="31"/>
      <c r="G34" s="32" t="s">
        <v>66</v>
      </c>
      <c r="H34" s="31" t="s">
        <v>42</v>
      </c>
      <c r="I34" s="60">
        <v>1</v>
      </c>
      <c r="J34" s="34"/>
      <c r="K34" s="35">
        <f t="shared" si="0"/>
        <v>0</v>
      </c>
      <c r="L34" s="12"/>
    </row>
    <row r="35" spans="1:12" ht="17" thickBot="1">
      <c r="A35" s="5"/>
      <c r="B35" s="11"/>
      <c r="C35" s="36" t="s">
        <v>13</v>
      </c>
      <c r="D35" s="38"/>
      <c r="E35" s="39"/>
      <c r="F35" s="38"/>
      <c r="G35" s="38"/>
      <c r="H35" s="38"/>
      <c r="I35" s="33"/>
      <c r="J35" s="38"/>
      <c r="K35" s="37">
        <f>SUM(K14:K34)</f>
        <v>0</v>
      </c>
      <c r="L35" s="12"/>
    </row>
    <row r="36" spans="1:12" ht="17" thickBot="1">
      <c r="A36" s="5"/>
      <c r="B36" s="11"/>
      <c r="C36" s="27" t="s">
        <v>67</v>
      </c>
      <c r="D36" s="28"/>
      <c r="E36" s="28"/>
      <c r="F36" s="28"/>
      <c r="G36" s="28"/>
      <c r="H36" s="28"/>
      <c r="I36" s="28"/>
      <c r="J36" s="28"/>
      <c r="K36" s="29"/>
      <c r="L36" s="12"/>
    </row>
    <row r="37" spans="1:12" ht="16">
      <c r="A37" s="5"/>
      <c r="B37" s="11"/>
      <c r="C37" s="30">
        <v>2.1</v>
      </c>
      <c r="D37" s="31"/>
      <c r="E37" s="31"/>
      <c r="F37" s="31"/>
      <c r="G37" s="32" t="s">
        <v>68</v>
      </c>
      <c r="H37" s="31" t="s">
        <v>40</v>
      </c>
      <c r="I37" s="33">
        <v>1223.8000000000002</v>
      </c>
      <c r="J37" s="34"/>
      <c r="K37" s="35">
        <f>I37*J37</f>
        <v>0</v>
      </c>
      <c r="L37" s="12"/>
    </row>
    <row r="38" spans="1:12" ht="16">
      <c r="A38" s="5"/>
      <c r="B38" s="11"/>
      <c r="C38" s="30">
        <v>2.2000000000000002</v>
      </c>
      <c r="D38" s="31"/>
      <c r="E38" s="31"/>
      <c r="F38" s="31"/>
      <c r="G38" s="32" t="s">
        <v>69</v>
      </c>
      <c r="H38" s="31" t="s">
        <v>49</v>
      </c>
      <c r="I38" s="33">
        <v>291.58332447999993</v>
      </c>
      <c r="J38" s="34"/>
      <c r="K38" s="35">
        <f t="shared" ref="K38:K48" si="1">I38*J38</f>
        <v>0</v>
      </c>
      <c r="L38" s="12"/>
    </row>
    <row r="39" spans="1:12" ht="16">
      <c r="A39" s="5"/>
      <c r="B39" s="11"/>
      <c r="C39" s="30">
        <v>2.2999999999999998</v>
      </c>
      <c r="D39" s="31"/>
      <c r="E39" s="31"/>
      <c r="F39" s="31"/>
      <c r="G39" s="32" t="s">
        <v>70</v>
      </c>
      <c r="H39" s="31" t="s">
        <v>49</v>
      </c>
      <c r="I39" s="60">
        <v>497.01599999999991</v>
      </c>
      <c r="J39" s="34"/>
      <c r="K39" s="35">
        <f t="shared" si="1"/>
        <v>0</v>
      </c>
      <c r="L39" s="12"/>
    </row>
    <row r="40" spans="1:12" ht="16">
      <c r="A40" s="5"/>
      <c r="B40" s="11"/>
      <c r="C40" s="30">
        <v>2.4</v>
      </c>
      <c r="D40" s="31"/>
      <c r="E40" s="31"/>
      <c r="F40" s="31"/>
      <c r="G40" s="32" t="s">
        <v>71</v>
      </c>
      <c r="H40" s="31" t="s">
        <v>47</v>
      </c>
      <c r="I40" s="33">
        <v>317.02513920000007</v>
      </c>
      <c r="J40" s="34"/>
      <c r="K40" s="35">
        <f t="shared" si="1"/>
        <v>0</v>
      </c>
      <c r="L40" s="12"/>
    </row>
    <row r="41" spans="1:12" ht="16">
      <c r="A41" s="5"/>
      <c r="B41" s="11"/>
      <c r="C41" s="30">
        <v>2.5</v>
      </c>
      <c r="D41" s="31"/>
      <c r="E41" s="31"/>
      <c r="F41" s="31"/>
      <c r="G41" s="32" t="s">
        <v>72</v>
      </c>
      <c r="H41" s="31" t="s">
        <v>49</v>
      </c>
      <c r="I41" s="33">
        <v>163.01485939200001</v>
      </c>
      <c r="J41" s="34"/>
      <c r="K41" s="35">
        <f t="shared" si="1"/>
        <v>0</v>
      </c>
      <c r="L41" s="12"/>
    </row>
    <row r="42" spans="1:12" ht="16">
      <c r="A42" s="5"/>
      <c r="B42" s="11"/>
      <c r="C42" s="30">
        <v>2.6</v>
      </c>
      <c r="D42" s="31"/>
      <c r="E42" s="31"/>
      <c r="F42" s="31"/>
      <c r="G42" s="32" t="s">
        <v>73</v>
      </c>
      <c r="H42" s="31" t="s">
        <v>49</v>
      </c>
      <c r="I42" s="33">
        <v>120.44601920000001</v>
      </c>
      <c r="J42" s="34"/>
      <c r="K42" s="35">
        <f t="shared" si="1"/>
        <v>0</v>
      </c>
      <c r="L42" s="12"/>
    </row>
    <row r="43" spans="1:12" ht="16">
      <c r="A43" s="5"/>
      <c r="B43" s="11"/>
      <c r="C43" s="30">
        <v>2.7</v>
      </c>
      <c r="D43" s="31"/>
      <c r="E43" s="31"/>
      <c r="F43" s="31"/>
      <c r="G43" s="32" t="s">
        <v>74</v>
      </c>
      <c r="H43" s="31" t="s">
        <v>49</v>
      </c>
      <c r="I43" s="60">
        <v>87.82778399999998</v>
      </c>
      <c r="J43" s="34"/>
      <c r="K43" s="35">
        <f t="shared" si="1"/>
        <v>0</v>
      </c>
      <c r="L43" s="12"/>
    </row>
    <row r="44" spans="1:12" ht="16">
      <c r="A44" s="5"/>
      <c r="B44" s="11"/>
      <c r="C44" s="30">
        <v>2.8</v>
      </c>
      <c r="D44" s="31"/>
      <c r="E44" s="31"/>
      <c r="F44" s="31"/>
      <c r="G44" s="32" t="s">
        <v>75</v>
      </c>
      <c r="H44" s="31" t="s">
        <v>76</v>
      </c>
      <c r="I44" s="33">
        <v>41652.381063555549</v>
      </c>
      <c r="J44" s="34"/>
      <c r="K44" s="35">
        <f t="shared" si="1"/>
        <v>0</v>
      </c>
      <c r="L44" s="12"/>
    </row>
    <row r="45" spans="1:12" ht="16">
      <c r="A45" s="5"/>
      <c r="B45" s="11"/>
      <c r="C45" s="30">
        <v>2.9</v>
      </c>
      <c r="D45" s="31"/>
      <c r="E45" s="31"/>
      <c r="F45" s="31"/>
      <c r="G45" s="32" t="s">
        <v>77</v>
      </c>
      <c r="H45" s="31" t="s">
        <v>49</v>
      </c>
      <c r="I45" s="33">
        <v>1870.8599915008003</v>
      </c>
      <c r="J45" s="34"/>
      <c r="K45" s="35">
        <f t="shared" si="1"/>
        <v>0</v>
      </c>
      <c r="L45" s="12"/>
    </row>
    <row r="46" spans="1:12" ht="16">
      <c r="A46" s="5"/>
      <c r="B46" s="11"/>
      <c r="C46" s="63">
        <v>2.1</v>
      </c>
      <c r="D46" s="31"/>
      <c r="E46" s="31"/>
      <c r="F46" s="31"/>
      <c r="G46" s="32" t="s">
        <v>78</v>
      </c>
      <c r="H46" s="31" t="s">
        <v>49</v>
      </c>
      <c r="I46" s="60">
        <v>708.3075</v>
      </c>
      <c r="J46" s="34"/>
      <c r="K46" s="35">
        <f t="shared" si="1"/>
        <v>0</v>
      </c>
      <c r="L46" s="12"/>
    </row>
    <row r="47" spans="1:12" ht="16">
      <c r="A47" s="5"/>
      <c r="B47" s="11"/>
      <c r="C47" s="30">
        <v>2.11</v>
      </c>
      <c r="D47" s="31"/>
      <c r="E47" s="31"/>
      <c r="F47" s="31"/>
      <c r="G47" s="32" t="s">
        <v>79</v>
      </c>
      <c r="H47" s="31" t="s">
        <v>49</v>
      </c>
      <c r="I47" s="33">
        <v>98.097285714285732</v>
      </c>
      <c r="J47" s="34"/>
      <c r="K47" s="35">
        <f t="shared" si="1"/>
        <v>0</v>
      </c>
      <c r="L47" s="12"/>
    </row>
    <row r="48" spans="1:12" ht="16">
      <c r="A48" s="5"/>
      <c r="B48" s="11"/>
      <c r="C48" s="30">
        <v>2.12</v>
      </c>
      <c r="D48" s="31"/>
      <c r="E48" s="31"/>
      <c r="F48" s="31"/>
      <c r="G48" s="32" t="s">
        <v>80</v>
      </c>
      <c r="H48" s="31" t="s">
        <v>49</v>
      </c>
      <c r="I48" s="33">
        <v>34.775685714285714</v>
      </c>
      <c r="J48" s="34"/>
      <c r="K48" s="35">
        <f t="shared" si="1"/>
        <v>0</v>
      </c>
      <c r="L48" s="12"/>
    </row>
    <row r="49" spans="1:12" ht="17" thickBot="1">
      <c r="A49" s="5"/>
      <c r="B49" s="11"/>
      <c r="C49" s="36" t="s">
        <v>13</v>
      </c>
      <c r="D49" s="38"/>
      <c r="E49" s="39"/>
      <c r="F49" s="38"/>
      <c r="G49" s="38"/>
      <c r="H49" s="38"/>
      <c r="I49" s="33"/>
      <c r="J49" s="38"/>
      <c r="K49" s="37">
        <f>SUM(K37:K48)</f>
        <v>0</v>
      </c>
      <c r="L49" s="12"/>
    </row>
    <row r="50" spans="1:12" ht="17" thickBot="1">
      <c r="A50" s="5"/>
      <c r="B50" s="11"/>
      <c r="C50" s="27" t="s">
        <v>81</v>
      </c>
      <c r="D50" s="28"/>
      <c r="E50" s="28"/>
      <c r="F50" s="28"/>
      <c r="G50" s="28"/>
      <c r="H50" s="28"/>
      <c r="I50" s="28"/>
      <c r="J50" s="28"/>
      <c r="K50" s="29"/>
      <c r="L50" s="12"/>
    </row>
    <row r="51" spans="1:12" ht="16">
      <c r="A51" s="5"/>
      <c r="B51" s="11"/>
      <c r="C51" s="30">
        <v>3.1</v>
      </c>
      <c r="D51" s="31"/>
      <c r="E51" s="31"/>
      <c r="F51" s="31"/>
      <c r="G51" s="32" t="s">
        <v>82</v>
      </c>
      <c r="H51" s="31" t="s">
        <v>49</v>
      </c>
      <c r="I51" s="33">
        <v>19.652203364000002</v>
      </c>
      <c r="J51" s="34"/>
      <c r="K51" s="35">
        <f>I51*J51</f>
        <v>0</v>
      </c>
      <c r="L51" s="12"/>
    </row>
    <row r="52" spans="1:12" ht="30">
      <c r="A52" s="5"/>
      <c r="B52" s="11"/>
      <c r="C52" s="30">
        <v>3.2</v>
      </c>
      <c r="D52" s="31"/>
      <c r="E52" s="31"/>
      <c r="F52" s="31"/>
      <c r="G52" s="32" t="s">
        <v>83</v>
      </c>
      <c r="H52" s="31" t="s">
        <v>49</v>
      </c>
      <c r="I52" s="33">
        <v>94.53402920000002</v>
      </c>
      <c r="J52" s="34"/>
      <c r="K52" s="35">
        <f t="shared" ref="K52:K75" si="2">I52*J52</f>
        <v>0</v>
      </c>
      <c r="L52" s="12"/>
    </row>
    <row r="53" spans="1:12" ht="16">
      <c r="A53" s="5"/>
      <c r="B53" s="11"/>
      <c r="C53" s="30">
        <v>3.3</v>
      </c>
      <c r="D53" s="31"/>
      <c r="E53" s="31"/>
      <c r="F53" s="31"/>
      <c r="G53" s="32" t="s">
        <v>84</v>
      </c>
      <c r="H53" s="31" t="s">
        <v>49</v>
      </c>
      <c r="I53" s="60">
        <v>18.060043364000002</v>
      </c>
      <c r="J53" s="34"/>
      <c r="K53" s="35">
        <f t="shared" si="2"/>
        <v>0</v>
      </c>
      <c r="L53" s="12"/>
    </row>
    <row r="54" spans="1:12" ht="30">
      <c r="A54" s="5"/>
      <c r="B54" s="11"/>
      <c r="C54" s="30">
        <v>3.4</v>
      </c>
      <c r="D54" s="31"/>
      <c r="E54" s="31"/>
      <c r="F54" s="31"/>
      <c r="G54" s="32" t="s">
        <v>85</v>
      </c>
      <c r="H54" s="31" t="s">
        <v>49</v>
      </c>
      <c r="I54" s="33">
        <v>169.209158</v>
      </c>
      <c r="J54" s="34"/>
      <c r="K54" s="35">
        <f t="shared" si="2"/>
        <v>0</v>
      </c>
      <c r="L54" s="12"/>
    </row>
    <row r="55" spans="1:12" ht="16">
      <c r="A55" s="5"/>
      <c r="B55" s="11"/>
      <c r="C55" s="30">
        <v>3.5</v>
      </c>
      <c r="D55" s="31"/>
      <c r="E55" s="31"/>
      <c r="F55" s="31"/>
      <c r="G55" s="32" t="s">
        <v>86</v>
      </c>
      <c r="H55" s="31" t="s">
        <v>49</v>
      </c>
      <c r="I55" s="33">
        <v>18.060043364000002</v>
      </c>
      <c r="J55" s="34"/>
      <c r="K55" s="35">
        <f t="shared" si="2"/>
        <v>0</v>
      </c>
      <c r="L55" s="12"/>
    </row>
    <row r="56" spans="1:12" ht="30">
      <c r="A56" s="5"/>
      <c r="B56" s="11"/>
      <c r="C56" s="30">
        <v>3.6</v>
      </c>
      <c r="D56" s="31"/>
      <c r="E56" s="31"/>
      <c r="F56" s="31"/>
      <c r="G56" s="32" t="s">
        <v>87</v>
      </c>
      <c r="H56" s="31" t="s">
        <v>49</v>
      </c>
      <c r="I56" s="33">
        <v>154.6078952</v>
      </c>
      <c r="J56" s="34"/>
      <c r="K56" s="35">
        <f t="shared" si="2"/>
        <v>0</v>
      </c>
      <c r="L56" s="12"/>
    </row>
    <row r="57" spans="1:12" ht="16">
      <c r="A57" s="5"/>
      <c r="B57" s="11"/>
      <c r="C57" s="30">
        <v>3.7</v>
      </c>
      <c r="D57" s="31"/>
      <c r="E57" s="31"/>
      <c r="F57" s="31"/>
      <c r="G57" s="32" t="s">
        <v>88</v>
      </c>
      <c r="H57" s="31" t="s">
        <v>49</v>
      </c>
      <c r="I57" s="60">
        <v>18.060043364000002</v>
      </c>
      <c r="J57" s="34"/>
      <c r="K57" s="35">
        <f t="shared" si="2"/>
        <v>0</v>
      </c>
      <c r="L57" s="12"/>
    </row>
    <row r="58" spans="1:12" ht="30">
      <c r="A58" s="5"/>
      <c r="B58" s="11"/>
      <c r="C58" s="30">
        <v>3.8</v>
      </c>
      <c r="D58" s="31"/>
      <c r="E58" s="31"/>
      <c r="F58" s="31"/>
      <c r="G58" s="32" t="s">
        <v>89</v>
      </c>
      <c r="H58" s="31" t="s">
        <v>49</v>
      </c>
      <c r="I58" s="33">
        <v>169.1249062</v>
      </c>
      <c r="J58" s="34"/>
      <c r="K58" s="35">
        <f t="shared" si="2"/>
        <v>0</v>
      </c>
      <c r="L58" s="12"/>
    </row>
    <row r="59" spans="1:12" ht="30">
      <c r="A59" s="5"/>
      <c r="B59" s="11"/>
      <c r="C59" s="30">
        <v>3.9</v>
      </c>
      <c r="D59" s="31"/>
      <c r="E59" s="31"/>
      <c r="F59" s="31"/>
      <c r="G59" s="32" t="s">
        <v>90</v>
      </c>
      <c r="H59" s="31" t="s">
        <v>49</v>
      </c>
      <c r="I59" s="33">
        <v>95.648113200000012</v>
      </c>
      <c r="J59" s="34"/>
      <c r="K59" s="35">
        <f t="shared" si="2"/>
        <v>0</v>
      </c>
      <c r="L59" s="12"/>
    </row>
    <row r="60" spans="1:12" ht="16">
      <c r="A60" s="5"/>
      <c r="B60" s="11"/>
      <c r="C60" s="63">
        <v>3.1</v>
      </c>
      <c r="D60" s="31"/>
      <c r="E60" s="31"/>
      <c r="F60" s="31"/>
      <c r="G60" s="32" t="s">
        <v>75</v>
      </c>
      <c r="H60" s="31" t="s">
        <v>76</v>
      </c>
      <c r="I60" s="60">
        <v>98492.166997689812</v>
      </c>
      <c r="J60" s="34"/>
      <c r="K60" s="35">
        <f t="shared" si="2"/>
        <v>0</v>
      </c>
      <c r="L60" s="12"/>
    </row>
    <row r="61" spans="1:12" ht="16">
      <c r="A61" s="5"/>
      <c r="B61" s="11"/>
      <c r="C61" s="30">
        <v>3.11</v>
      </c>
      <c r="D61" s="31"/>
      <c r="E61" s="31"/>
      <c r="F61" s="31"/>
      <c r="G61" s="32" t="s">
        <v>91</v>
      </c>
      <c r="H61" s="31" t="s">
        <v>47</v>
      </c>
      <c r="I61" s="33">
        <v>690.3</v>
      </c>
      <c r="J61" s="34"/>
      <c r="K61" s="35">
        <f t="shared" si="2"/>
        <v>0</v>
      </c>
      <c r="L61" s="12"/>
    </row>
    <row r="62" spans="1:12" ht="16">
      <c r="A62" s="5"/>
      <c r="B62" s="11"/>
      <c r="C62" s="63">
        <v>3.12</v>
      </c>
      <c r="D62" s="31"/>
      <c r="E62" s="31"/>
      <c r="F62" s="31"/>
      <c r="G62" s="32" t="s">
        <v>92</v>
      </c>
      <c r="H62" s="31" t="s">
        <v>47</v>
      </c>
      <c r="I62" s="33">
        <v>2034.67</v>
      </c>
      <c r="J62" s="34"/>
      <c r="K62" s="35">
        <f t="shared" si="2"/>
        <v>0</v>
      </c>
      <c r="L62" s="12"/>
    </row>
    <row r="63" spans="1:12" ht="16">
      <c r="A63" s="5"/>
      <c r="B63" s="11"/>
      <c r="C63" s="30">
        <v>3.13</v>
      </c>
      <c r="D63" s="31"/>
      <c r="E63" s="31"/>
      <c r="F63" s="31"/>
      <c r="G63" s="32" t="s">
        <v>93</v>
      </c>
      <c r="H63" s="31" t="s">
        <v>49</v>
      </c>
      <c r="I63" s="60">
        <v>18.333399999999997</v>
      </c>
      <c r="J63" s="34"/>
      <c r="K63" s="35">
        <f t="shared" si="2"/>
        <v>0</v>
      </c>
      <c r="L63" s="12"/>
    </row>
    <row r="64" spans="1:12" ht="16">
      <c r="A64" s="5"/>
      <c r="B64" s="11"/>
      <c r="C64" s="63">
        <v>3.14</v>
      </c>
      <c r="D64" s="31"/>
      <c r="E64" s="31"/>
      <c r="F64" s="31"/>
      <c r="G64" s="32" t="s">
        <v>94</v>
      </c>
      <c r="H64" s="31" t="s">
        <v>76</v>
      </c>
      <c r="I64" s="33">
        <v>1752.4181215746908</v>
      </c>
      <c r="J64" s="34"/>
      <c r="K64" s="35">
        <f t="shared" si="2"/>
        <v>0</v>
      </c>
      <c r="L64" s="12"/>
    </row>
    <row r="65" spans="1:12" ht="16">
      <c r="A65" s="5"/>
      <c r="B65" s="11"/>
      <c r="C65" s="30">
        <v>3.15</v>
      </c>
      <c r="D65" s="31"/>
      <c r="E65" s="31"/>
      <c r="F65" s="31"/>
      <c r="G65" s="32" t="s">
        <v>95</v>
      </c>
      <c r="H65" s="31" t="s">
        <v>76</v>
      </c>
      <c r="I65" s="33">
        <v>10202.920000000002</v>
      </c>
      <c r="J65" s="34"/>
      <c r="K65" s="35">
        <f t="shared" si="2"/>
        <v>0</v>
      </c>
      <c r="L65" s="12"/>
    </row>
    <row r="66" spans="1:12" ht="30">
      <c r="A66" s="5"/>
      <c r="B66" s="11"/>
      <c r="C66" s="63">
        <v>3.16</v>
      </c>
      <c r="D66" s="31"/>
      <c r="E66" s="31"/>
      <c r="F66" s="31"/>
      <c r="G66" s="32" t="s">
        <v>96</v>
      </c>
      <c r="H66" s="31" t="s">
        <v>47</v>
      </c>
      <c r="I66" s="60">
        <v>43.199999999999996</v>
      </c>
      <c r="J66" s="34"/>
      <c r="K66" s="35">
        <f t="shared" si="2"/>
        <v>0</v>
      </c>
      <c r="L66" s="12"/>
    </row>
    <row r="67" spans="1:12" ht="30">
      <c r="A67" s="5"/>
      <c r="B67" s="11"/>
      <c r="C67" s="30">
        <v>3.17</v>
      </c>
      <c r="D67" s="31"/>
      <c r="E67" s="31"/>
      <c r="F67" s="31"/>
      <c r="G67" s="32" t="s">
        <v>97</v>
      </c>
      <c r="H67" s="31" t="s">
        <v>40</v>
      </c>
      <c r="I67" s="33">
        <v>192</v>
      </c>
      <c r="J67" s="34"/>
      <c r="K67" s="35">
        <f t="shared" si="2"/>
        <v>0</v>
      </c>
      <c r="L67" s="12"/>
    </row>
    <row r="68" spans="1:12" ht="16">
      <c r="A68" s="5"/>
      <c r="B68" s="11"/>
      <c r="C68" s="63">
        <v>3.18</v>
      </c>
      <c r="D68" s="31"/>
      <c r="E68" s="31"/>
      <c r="F68" s="31"/>
      <c r="G68" s="32" t="s">
        <v>98</v>
      </c>
      <c r="H68" s="31" t="s">
        <v>49</v>
      </c>
      <c r="I68" s="33">
        <v>30.914999999999999</v>
      </c>
      <c r="J68" s="34"/>
      <c r="K68" s="35">
        <f t="shared" si="2"/>
        <v>0</v>
      </c>
      <c r="L68" s="12"/>
    </row>
    <row r="69" spans="1:12" ht="16">
      <c r="A69" s="5"/>
      <c r="B69" s="11"/>
      <c r="C69" s="30">
        <v>3.19</v>
      </c>
      <c r="D69" s="31"/>
      <c r="E69" s="31"/>
      <c r="F69" s="31"/>
      <c r="G69" s="32" t="s">
        <v>99</v>
      </c>
      <c r="H69" s="31" t="s">
        <v>76</v>
      </c>
      <c r="I69" s="60">
        <v>6448.5271462500014</v>
      </c>
      <c r="J69" s="34"/>
      <c r="K69" s="35">
        <f t="shared" si="2"/>
        <v>0</v>
      </c>
      <c r="L69" s="12"/>
    </row>
    <row r="70" spans="1:12" ht="30">
      <c r="A70" s="5"/>
      <c r="B70" s="11"/>
      <c r="C70" s="63">
        <v>3.2</v>
      </c>
      <c r="D70" s="31"/>
      <c r="E70" s="31"/>
      <c r="F70" s="31"/>
      <c r="G70" s="32" t="s">
        <v>100</v>
      </c>
      <c r="H70" s="31" t="s">
        <v>49</v>
      </c>
      <c r="I70" s="33">
        <v>8</v>
      </c>
      <c r="J70" s="34"/>
      <c r="K70" s="35">
        <f t="shared" si="2"/>
        <v>0</v>
      </c>
      <c r="L70" s="12"/>
    </row>
    <row r="71" spans="1:12" ht="30">
      <c r="A71" s="5"/>
      <c r="B71" s="11"/>
      <c r="C71" s="30">
        <v>3.21</v>
      </c>
      <c r="D71" s="31"/>
      <c r="E71" s="31"/>
      <c r="F71" s="31"/>
      <c r="G71" s="32" t="s">
        <v>101</v>
      </c>
      <c r="H71" s="31" t="s">
        <v>49</v>
      </c>
      <c r="I71" s="33">
        <v>53.351999999999997</v>
      </c>
      <c r="J71" s="34"/>
      <c r="K71" s="35">
        <f t="shared" si="2"/>
        <v>0</v>
      </c>
      <c r="L71" s="12"/>
    </row>
    <row r="72" spans="1:12" ht="30">
      <c r="A72" s="5"/>
      <c r="B72" s="11"/>
      <c r="C72" s="63">
        <v>3.22</v>
      </c>
      <c r="D72" s="31"/>
      <c r="E72" s="31"/>
      <c r="F72" s="31"/>
      <c r="G72" s="32" t="s">
        <v>102</v>
      </c>
      <c r="H72" s="31" t="s">
        <v>76</v>
      </c>
      <c r="I72" s="60">
        <v>5825.5048799999995</v>
      </c>
      <c r="J72" s="34"/>
      <c r="K72" s="35">
        <f t="shared" si="2"/>
        <v>0</v>
      </c>
      <c r="L72" s="12"/>
    </row>
    <row r="73" spans="1:12" ht="16">
      <c r="A73" s="5"/>
      <c r="B73" s="11"/>
      <c r="C73" s="30">
        <v>3.23</v>
      </c>
      <c r="D73" s="31"/>
      <c r="E73" s="31"/>
      <c r="F73" s="31"/>
      <c r="G73" s="32" t="s">
        <v>103</v>
      </c>
      <c r="H73" s="31" t="s">
        <v>49</v>
      </c>
      <c r="I73" s="33">
        <v>18.199972857142861</v>
      </c>
      <c r="J73" s="34"/>
      <c r="K73" s="35">
        <f t="shared" si="2"/>
        <v>0</v>
      </c>
      <c r="L73" s="12"/>
    </row>
    <row r="74" spans="1:12" ht="16">
      <c r="A74" s="5"/>
      <c r="B74" s="11"/>
      <c r="C74" s="63">
        <v>3.24</v>
      </c>
      <c r="D74" s="31"/>
      <c r="E74" s="31"/>
      <c r="F74" s="31"/>
      <c r="G74" s="32" t="s">
        <v>104</v>
      </c>
      <c r="H74" s="31" t="s">
        <v>40</v>
      </c>
      <c r="I74" s="60">
        <v>157.81401142857143</v>
      </c>
      <c r="J74" s="34"/>
      <c r="K74" s="35">
        <f t="shared" si="2"/>
        <v>0</v>
      </c>
      <c r="L74" s="12"/>
    </row>
    <row r="75" spans="1:12" ht="16">
      <c r="A75" s="5"/>
      <c r="B75" s="11"/>
      <c r="C75" s="30">
        <v>3.25</v>
      </c>
      <c r="D75" s="31"/>
      <c r="E75" s="31"/>
      <c r="F75" s="31"/>
      <c r="G75" s="32" t="s">
        <v>105</v>
      </c>
      <c r="H75" s="31" t="s">
        <v>40</v>
      </c>
      <c r="I75" s="33">
        <v>128.42000000000002</v>
      </c>
      <c r="J75" s="34"/>
      <c r="K75" s="35">
        <f t="shared" si="2"/>
        <v>0</v>
      </c>
      <c r="L75" s="12"/>
    </row>
    <row r="76" spans="1:12" ht="17" thickBot="1">
      <c r="A76" s="5"/>
      <c r="B76" s="11"/>
      <c r="C76" s="36" t="s">
        <v>13</v>
      </c>
      <c r="D76" s="38"/>
      <c r="E76" s="39"/>
      <c r="F76" s="38"/>
      <c r="G76" s="38"/>
      <c r="H76" s="38"/>
      <c r="I76" s="33"/>
      <c r="J76" s="38"/>
      <c r="K76" s="37">
        <f>SUM(K51:K75)</f>
        <v>0</v>
      </c>
      <c r="L76" s="12"/>
    </row>
    <row r="77" spans="1:12" ht="17" thickBot="1">
      <c r="A77" s="5"/>
      <c r="B77" s="11"/>
      <c r="C77" s="27" t="s">
        <v>106</v>
      </c>
      <c r="D77" s="28"/>
      <c r="E77" s="28"/>
      <c r="F77" s="28"/>
      <c r="G77" s="28"/>
      <c r="H77" s="28"/>
      <c r="I77" s="28"/>
      <c r="J77" s="28"/>
      <c r="K77" s="29"/>
      <c r="L77" s="12"/>
    </row>
    <row r="78" spans="1:12" ht="30">
      <c r="A78" s="5"/>
      <c r="B78" s="11"/>
      <c r="C78" s="30">
        <v>4.0999999999999996</v>
      </c>
      <c r="D78" s="31"/>
      <c r="E78" s="31"/>
      <c r="F78" s="31"/>
      <c r="G78" s="32" t="s">
        <v>107</v>
      </c>
      <c r="H78" s="31" t="s">
        <v>47</v>
      </c>
      <c r="I78" s="33">
        <v>2099.6051999999995</v>
      </c>
      <c r="J78" s="34"/>
      <c r="K78" s="35">
        <f>I78*J78</f>
        <v>0</v>
      </c>
      <c r="L78" s="12"/>
    </row>
    <row r="79" spans="1:12" ht="16">
      <c r="A79" s="5"/>
      <c r="B79" s="11"/>
      <c r="C79" s="30">
        <v>4.2</v>
      </c>
      <c r="D79" s="31"/>
      <c r="E79" s="31"/>
      <c r="F79" s="31"/>
      <c r="G79" s="32" t="s">
        <v>108</v>
      </c>
      <c r="H79" s="31" t="s">
        <v>47</v>
      </c>
      <c r="I79" s="60">
        <v>4451.1630239999995</v>
      </c>
      <c r="J79" s="34"/>
      <c r="K79" s="35">
        <f t="shared" ref="K79:K90" si="3">I79*J79</f>
        <v>0</v>
      </c>
      <c r="L79" s="12"/>
    </row>
    <row r="80" spans="1:12" ht="16">
      <c r="A80" s="5"/>
      <c r="B80" s="11"/>
      <c r="C80" s="30">
        <v>4.3</v>
      </c>
      <c r="D80" s="31"/>
      <c r="E80" s="31"/>
      <c r="F80" s="31"/>
      <c r="G80" s="32" t="s">
        <v>109</v>
      </c>
      <c r="H80" s="31" t="s">
        <v>40</v>
      </c>
      <c r="I80" s="33">
        <v>1179.5582013599999</v>
      </c>
      <c r="J80" s="34"/>
      <c r="K80" s="35">
        <f t="shared" si="3"/>
        <v>0</v>
      </c>
      <c r="L80" s="12"/>
    </row>
    <row r="81" spans="1:12" ht="30">
      <c r="A81" s="5"/>
      <c r="B81" s="11"/>
      <c r="C81" s="30">
        <v>4.4000000000000004</v>
      </c>
      <c r="D81" s="31"/>
      <c r="E81" s="31"/>
      <c r="F81" s="31"/>
      <c r="G81" s="32" t="s">
        <v>110</v>
      </c>
      <c r="H81" s="31" t="s">
        <v>47</v>
      </c>
      <c r="I81" s="33">
        <v>1074.803748</v>
      </c>
      <c r="J81" s="34"/>
      <c r="K81" s="35">
        <f t="shared" si="3"/>
        <v>0</v>
      </c>
      <c r="L81" s="12"/>
    </row>
    <row r="82" spans="1:12" ht="16">
      <c r="A82" s="5"/>
      <c r="B82" s="11"/>
      <c r="C82" s="30">
        <v>4.5</v>
      </c>
      <c r="D82" s="31"/>
      <c r="E82" s="31"/>
      <c r="F82" s="31"/>
      <c r="G82" s="32" t="s">
        <v>111</v>
      </c>
      <c r="H82" s="31" t="s">
        <v>47</v>
      </c>
      <c r="I82" s="60">
        <v>3028.7380000000003</v>
      </c>
      <c r="J82" s="34"/>
      <c r="K82" s="35">
        <f t="shared" si="3"/>
        <v>0</v>
      </c>
      <c r="L82" s="12"/>
    </row>
    <row r="83" spans="1:12" ht="30">
      <c r="A83" s="5"/>
      <c r="B83" s="11"/>
      <c r="C83" s="30">
        <v>4.5999999999999996</v>
      </c>
      <c r="D83" s="31"/>
      <c r="E83" s="31"/>
      <c r="F83" s="31"/>
      <c r="G83" s="32" t="s">
        <v>112</v>
      </c>
      <c r="H83" s="31" t="s">
        <v>47</v>
      </c>
      <c r="I83" s="33">
        <v>686.53332000000023</v>
      </c>
      <c r="J83" s="34"/>
      <c r="K83" s="35">
        <f t="shared" si="3"/>
        <v>0</v>
      </c>
      <c r="L83" s="12"/>
    </row>
    <row r="84" spans="1:12" ht="16">
      <c r="A84" s="5"/>
      <c r="B84" s="11"/>
      <c r="C84" s="30">
        <v>4.7</v>
      </c>
      <c r="D84" s="31"/>
      <c r="E84" s="31"/>
      <c r="F84" s="31"/>
      <c r="G84" s="32" t="s">
        <v>113</v>
      </c>
      <c r="H84" s="31" t="s">
        <v>47</v>
      </c>
      <c r="I84" s="33">
        <v>11.702399999999999</v>
      </c>
      <c r="J84" s="34"/>
      <c r="K84" s="35">
        <f t="shared" si="3"/>
        <v>0</v>
      </c>
      <c r="L84" s="12"/>
    </row>
    <row r="85" spans="1:12" ht="30">
      <c r="A85" s="5"/>
      <c r="B85" s="11"/>
      <c r="C85" s="30">
        <v>4.8</v>
      </c>
      <c r="D85" s="31"/>
      <c r="E85" s="31"/>
      <c r="F85" s="31"/>
      <c r="G85" s="32" t="s">
        <v>114</v>
      </c>
      <c r="H85" s="31" t="s">
        <v>49</v>
      </c>
      <c r="I85" s="60">
        <v>30.68064</v>
      </c>
      <c r="J85" s="34"/>
      <c r="K85" s="35">
        <f t="shared" si="3"/>
        <v>0</v>
      </c>
      <c r="L85" s="12"/>
    </row>
    <row r="86" spans="1:12" ht="30">
      <c r="A86" s="5"/>
      <c r="B86" s="11"/>
      <c r="C86" s="30">
        <v>4.9000000000000004</v>
      </c>
      <c r="D86" s="31"/>
      <c r="E86" s="31"/>
      <c r="F86" s="31"/>
      <c r="G86" s="32" t="s">
        <v>115</v>
      </c>
      <c r="H86" s="31" t="s">
        <v>47</v>
      </c>
      <c r="I86" s="33">
        <v>153.31799999999998</v>
      </c>
      <c r="J86" s="34"/>
      <c r="K86" s="35">
        <f t="shared" si="3"/>
        <v>0</v>
      </c>
      <c r="L86" s="12"/>
    </row>
    <row r="87" spans="1:12" ht="16">
      <c r="A87" s="5"/>
      <c r="B87" s="11"/>
      <c r="C87" s="63">
        <v>4.0999999999999996</v>
      </c>
      <c r="D87" s="31"/>
      <c r="E87" s="31"/>
      <c r="F87" s="31"/>
      <c r="G87" s="32" t="s">
        <v>116</v>
      </c>
      <c r="H87" s="31" t="s">
        <v>40</v>
      </c>
      <c r="I87" s="33">
        <v>403.62000000000006</v>
      </c>
      <c r="J87" s="34"/>
      <c r="K87" s="35">
        <f t="shared" si="3"/>
        <v>0</v>
      </c>
      <c r="L87" s="12"/>
    </row>
    <row r="88" spans="1:12" ht="30">
      <c r="A88" s="5"/>
      <c r="B88" s="11"/>
      <c r="C88" s="30">
        <v>4.1100000000000003</v>
      </c>
      <c r="D88" s="31"/>
      <c r="E88" s="31"/>
      <c r="F88" s="31"/>
      <c r="G88" s="32" t="s">
        <v>117</v>
      </c>
      <c r="H88" s="31" t="s">
        <v>40</v>
      </c>
      <c r="I88" s="60">
        <v>164</v>
      </c>
      <c r="J88" s="34"/>
      <c r="K88" s="35">
        <f t="shared" si="3"/>
        <v>0</v>
      </c>
      <c r="L88" s="12"/>
    </row>
    <row r="89" spans="1:12" ht="30">
      <c r="A89" s="5"/>
      <c r="B89" s="11"/>
      <c r="C89" s="30">
        <v>4.12</v>
      </c>
      <c r="D89" s="31"/>
      <c r="E89" s="31"/>
      <c r="F89" s="31"/>
      <c r="G89" s="32" t="s">
        <v>118</v>
      </c>
      <c r="H89" s="31" t="s">
        <v>40</v>
      </c>
      <c r="I89" s="33">
        <v>545.00066666666669</v>
      </c>
      <c r="J89" s="34"/>
      <c r="K89" s="35">
        <f t="shared" si="3"/>
        <v>0</v>
      </c>
      <c r="L89" s="12"/>
    </row>
    <row r="90" spans="1:12" ht="16">
      <c r="A90" s="5"/>
      <c r="B90" s="11"/>
      <c r="C90" s="30">
        <v>4.13</v>
      </c>
      <c r="D90" s="31"/>
      <c r="E90" s="31"/>
      <c r="F90" s="31"/>
      <c r="G90" s="32" t="s">
        <v>119</v>
      </c>
      <c r="H90" s="31" t="s">
        <v>47</v>
      </c>
      <c r="I90" s="33">
        <v>852.47299999999996</v>
      </c>
      <c r="J90" s="34"/>
      <c r="K90" s="35">
        <f t="shared" si="3"/>
        <v>0</v>
      </c>
      <c r="L90" s="12"/>
    </row>
    <row r="91" spans="1:12" ht="17" thickBot="1">
      <c r="A91" s="5"/>
      <c r="B91" s="11"/>
      <c r="C91" s="36" t="s">
        <v>13</v>
      </c>
      <c r="D91" s="38"/>
      <c r="E91" s="39"/>
      <c r="F91" s="38"/>
      <c r="G91" s="38"/>
      <c r="H91" s="38"/>
      <c r="I91" s="33"/>
      <c r="J91" s="38"/>
      <c r="K91" s="37">
        <f>SUM(K78:K90)</f>
        <v>0</v>
      </c>
      <c r="L91" s="12"/>
    </row>
    <row r="92" spans="1:12" ht="17" thickBot="1">
      <c r="A92" s="5"/>
      <c r="B92" s="11"/>
      <c r="C92" s="27" t="s">
        <v>120</v>
      </c>
      <c r="D92" s="28"/>
      <c r="E92" s="28"/>
      <c r="F92" s="28"/>
      <c r="G92" s="28"/>
      <c r="H92" s="28"/>
      <c r="I92" s="28"/>
      <c r="J92" s="28"/>
      <c r="K92" s="29"/>
      <c r="L92" s="12"/>
    </row>
    <row r="93" spans="1:12" ht="16">
      <c r="A93" s="5"/>
      <c r="B93" s="11"/>
      <c r="C93" s="30">
        <v>5.0999999999999996</v>
      </c>
      <c r="D93" s="31"/>
      <c r="E93" s="31"/>
      <c r="F93" s="31"/>
      <c r="G93" s="32" t="s">
        <v>121</v>
      </c>
      <c r="H93" s="31" t="s">
        <v>47</v>
      </c>
      <c r="I93" s="33">
        <v>4451.1630239999995</v>
      </c>
      <c r="J93" s="34"/>
      <c r="K93" s="35">
        <f t="shared" ref="K93:K124" si="4">I93*J93</f>
        <v>0</v>
      </c>
      <c r="L93" s="12"/>
    </row>
    <row r="94" spans="1:12" ht="16">
      <c r="A94" s="5"/>
      <c r="B94" s="11"/>
      <c r="C94" s="30">
        <v>5.2</v>
      </c>
      <c r="D94" s="31"/>
      <c r="E94" s="31"/>
      <c r="F94" s="31"/>
      <c r="G94" s="32" t="s">
        <v>122</v>
      </c>
      <c r="H94" s="31" t="s">
        <v>40</v>
      </c>
      <c r="I94" s="33">
        <v>445.1163024</v>
      </c>
      <c r="J94" s="34"/>
      <c r="K94" s="35">
        <f t="shared" si="4"/>
        <v>0</v>
      </c>
      <c r="L94" s="12"/>
    </row>
    <row r="95" spans="1:12" ht="16">
      <c r="A95" s="5"/>
      <c r="B95" s="11"/>
      <c r="C95" s="30">
        <v>5.3</v>
      </c>
      <c r="D95" s="31"/>
      <c r="E95" s="31"/>
      <c r="F95" s="31"/>
      <c r="G95" s="32" t="s">
        <v>123</v>
      </c>
      <c r="H95" s="31" t="s">
        <v>47</v>
      </c>
      <c r="I95" s="33">
        <v>1367</v>
      </c>
      <c r="J95" s="34"/>
      <c r="K95" s="35">
        <f t="shared" si="4"/>
        <v>0</v>
      </c>
      <c r="L95" s="12"/>
    </row>
    <row r="96" spans="1:12" ht="16">
      <c r="A96" s="5"/>
      <c r="B96" s="11"/>
      <c r="C96" s="30">
        <v>5.4</v>
      </c>
      <c r="D96" s="31"/>
      <c r="E96" s="31"/>
      <c r="F96" s="31"/>
      <c r="G96" s="32" t="s">
        <v>124</v>
      </c>
      <c r="H96" s="31" t="s">
        <v>47</v>
      </c>
      <c r="I96" s="33">
        <v>5831.023561439999</v>
      </c>
      <c r="J96" s="34"/>
      <c r="K96" s="35">
        <f t="shared" si="4"/>
        <v>0</v>
      </c>
      <c r="L96" s="12"/>
    </row>
    <row r="97" spans="1:12" ht="30">
      <c r="A97" s="5"/>
      <c r="B97" s="11"/>
      <c r="C97" s="30">
        <v>5.5</v>
      </c>
      <c r="D97" s="31"/>
      <c r="E97" s="31"/>
      <c r="F97" s="31"/>
      <c r="G97" s="32" t="s">
        <v>125</v>
      </c>
      <c r="H97" s="31" t="s">
        <v>47</v>
      </c>
      <c r="I97" s="33">
        <v>1447</v>
      </c>
      <c r="J97" s="34"/>
      <c r="K97" s="35">
        <f t="shared" si="4"/>
        <v>0</v>
      </c>
      <c r="L97" s="12"/>
    </row>
    <row r="98" spans="1:12" ht="30">
      <c r="A98" s="5"/>
      <c r="B98" s="11"/>
      <c r="C98" s="30">
        <v>5.6</v>
      </c>
      <c r="D98" s="31"/>
      <c r="E98" s="31"/>
      <c r="F98" s="31"/>
      <c r="G98" s="32" t="s">
        <v>126</v>
      </c>
      <c r="H98" s="31" t="s">
        <v>47</v>
      </c>
      <c r="I98" s="33">
        <v>515.29999999999995</v>
      </c>
      <c r="J98" s="34"/>
      <c r="K98" s="35">
        <f t="shared" si="4"/>
        <v>0</v>
      </c>
      <c r="L98" s="12"/>
    </row>
    <row r="99" spans="1:12" ht="30">
      <c r="A99" s="5"/>
      <c r="B99" s="11"/>
      <c r="C99" s="30">
        <v>5.7</v>
      </c>
      <c r="D99" s="31"/>
      <c r="E99" s="31"/>
      <c r="F99" s="31"/>
      <c r="G99" s="32" t="s">
        <v>127</v>
      </c>
      <c r="H99" s="31" t="s">
        <v>47</v>
      </c>
      <c r="I99" s="33">
        <v>118</v>
      </c>
      <c r="J99" s="34"/>
      <c r="K99" s="35">
        <f t="shared" si="4"/>
        <v>0</v>
      </c>
      <c r="L99" s="12"/>
    </row>
    <row r="100" spans="1:12" ht="30">
      <c r="A100" s="5"/>
      <c r="B100" s="11"/>
      <c r="C100" s="30">
        <v>5.8</v>
      </c>
      <c r="D100" s="31"/>
      <c r="E100" s="31"/>
      <c r="F100" s="31"/>
      <c r="G100" s="32" t="s">
        <v>128</v>
      </c>
      <c r="H100" s="31" t="s">
        <v>47</v>
      </c>
      <c r="I100" s="33">
        <v>777</v>
      </c>
      <c r="J100" s="34"/>
      <c r="K100" s="35">
        <f t="shared" si="4"/>
        <v>0</v>
      </c>
      <c r="L100" s="12"/>
    </row>
    <row r="101" spans="1:12" ht="30">
      <c r="A101" s="5"/>
      <c r="B101" s="11"/>
      <c r="C101" s="30">
        <v>5.9</v>
      </c>
      <c r="D101" s="31"/>
      <c r="E101" s="31"/>
      <c r="F101" s="31"/>
      <c r="G101" s="32" t="s">
        <v>129</v>
      </c>
      <c r="H101" s="31" t="s">
        <v>40</v>
      </c>
      <c r="I101" s="33">
        <v>824.14</v>
      </c>
      <c r="J101" s="34"/>
      <c r="K101" s="35">
        <f t="shared" si="4"/>
        <v>0</v>
      </c>
      <c r="L101" s="12"/>
    </row>
    <row r="102" spans="1:12" ht="30">
      <c r="A102" s="5"/>
      <c r="B102" s="11"/>
      <c r="C102" s="63">
        <v>5.0999999999999996</v>
      </c>
      <c r="D102" s="31"/>
      <c r="E102" s="31"/>
      <c r="F102" s="31"/>
      <c r="G102" s="32" t="s">
        <v>130</v>
      </c>
      <c r="H102" s="31" t="s">
        <v>40</v>
      </c>
      <c r="I102" s="33">
        <v>269.63</v>
      </c>
      <c r="J102" s="34"/>
      <c r="K102" s="35">
        <f t="shared" si="4"/>
        <v>0</v>
      </c>
      <c r="L102" s="12"/>
    </row>
    <row r="103" spans="1:12" ht="16">
      <c r="A103" s="5"/>
      <c r="B103" s="11"/>
      <c r="C103" s="30">
        <v>5.1100000000000003</v>
      </c>
      <c r="D103" s="31"/>
      <c r="E103" s="31"/>
      <c r="F103" s="31"/>
      <c r="G103" s="32" t="s">
        <v>131</v>
      </c>
      <c r="H103" s="31" t="s">
        <v>47</v>
      </c>
      <c r="I103" s="33">
        <v>557.69999999999993</v>
      </c>
      <c r="J103" s="34"/>
      <c r="K103" s="35">
        <f t="shared" si="4"/>
        <v>0</v>
      </c>
      <c r="L103" s="12"/>
    </row>
    <row r="104" spans="1:12" ht="30">
      <c r="A104" s="5"/>
      <c r="B104" s="11"/>
      <c r="C104" s="63">
        <v>5.12</v>
      </c>
      <c r="D104" s="31"/>
      <c r="E104" s="31"/>
      <c r="F104" s="31"/>
      <c r="G104" s="32" t="s">
        <v>132</v>
      </c>
      <c r="H104" s="31" t="s">
        <v>47</v>
      </c>
      <c r="I104" s="33">
        <v>1554</v>
      </c>
      <c r="J104" s="34"/>
      <c r="K104" s="35">
        <f t="shared" si="4"/>
        <v>0</v>
      </c>
      <c r="L104" s="12"/>
    </row>
    <row r="105" spans="1:12" ht="30">
      <c r="A105" s="5"/>
      <c r="B105" s="11"/>
      <c r="C105" s="30">
        <v>5.13</v>
      </c>
      <c r="D105" s="31"/>
      <c r="E105" s="31"/>
      <c r="F105" s="31"/>
      <c r="G105" s="32" t="s">
        <v>133</v>
      </c>
      <c r="H105" s="31" t="s">
        <v>42</v>
      </c>
      <c r="I105" s="33">
        <v>1</v>
      </c>
      <c r="J105" s="34"/>
      <c r="K105" s="35">
        <f t="shared" si="4"/>
        <v>0</v>
      </c>
      <c r="L105" s="12"/>
    </row>
    <row r="106" spans="1:12" ht="30">
      <c r="A106" s="5"/>
      <c r="B106" s="11"/>
      <c r="C106" s="63">
        <v>5.14</v>
      </c>
      <c r="D106" s="31"/>
      <c r="E106" s="31"/>
      <c r="F106" s="31"/>
      <c r="G106" s="32" t="s">
        <v>134</v>
      </c>
      <c r="H106" s="31" t="s">
        <v>47</v>
      </c>
      <c r="I106" s="33">
        <v>1673.9799999999998</v>
      </c>
      <c r="J106" s="34"/>
      <c r="K106" s="35">
        <f t="shared" si="4"/>
        <v>0</v>
      </c>
      <c r="L106" s="12"/>
    </row>
    <row r="107" spans="1:12" ht="30">
      <c r="A107" s="5"/>
      <c r="B107" s="11"/>
      <c r="C107" s="30">
        <v>5.15</v>
      </c>
      <c r="D107" s="31"/>
      <c r="E107" s="31"/>
      <c r="F107" s="31"/>
      <c r="G107" s="32" t="s">
        <v>135</v>
      </c>
      <c r="H107" s="31" t="s">
        <v>53</v>
      </c>
      <c r="I107" s="33">
        <v>1</v>
      </c>
      <c r="J107" s="34"/>
      <c r="K107" s="35">
        <f t="shared" si="4"/>
        <v>0</v>
      </c>
      <c r="L107" s="12"/>
    </row>
    <row r="108" spans="1:12" ht="30">
      <c r="A108" s="5"/>
      <c r="B108" s="11"/>
      <c r="C108" s="63">
        <v>5.16</v>
      </c>
      <c r="D108" s="31"/>
      <c r="E108" s="31"/>
      <c r="F108" s="31"/>
      <c r="G108" s="32" t="s">
        <v>136</v>
      </c>
      <c r="H108" s="31" t="s">
        <v>40</v>
      </c>
      <c r="I108" s="33">
        <v>224.55</v>
      </c>
      <c r="J108" s="34"/>
      <c r="K108" s="35">
        <f t="shared" si="4"/>
        <v>0</v>
      </c>
      <c r="L108" s="12"/>
    </row>
    <row r="109" spans="1:12" ht="16">
      <c r="A109" s="5"/>
      <c r="B109" s="11"/>
      <c r="C109" s="30">
        <v>5.17</v>
      </c>
      <c r="D109" s="31"/>
      <c r="E109" s="31"/>
      <c r="F109" s="31"/>
      <c r="G109" s="32" t="s">
        <v>137</v>
      </c>
      <c r="H109" s="31" t="s">
        <v>53</v>
      </c>
      <c r="I109" s="33">
        <v>118</v>
      </c>
      <c r="J109" s="34"/>
      <c r="K109" s="35">
        <f t="shared" si="4"/>
        <v>0</v>
      </c>
      <c r="L109" s="12"/>
    </row>
    <row r="110" spans="1:12" ht="16">
      <c r="A110" s="5"/>
      <c r="B110" s="11"/>
      <c r="C110" s="63">
        <v>5.1800000000000104</v>
      </c>
      <c r="D110" s="31"/>
      <c r="E110" s="31"/>
      <c r="F110" s="31"/>
      <c r="G110" s="32" t="s">
        <v>138</v>
      </c>
      <c r="H110" s="31" t="s">
        <v>53</v>
      </c>
      <c r="I110" s="33">
        <v>7</v>
      </c>
      <c r="J110" s="34"/>
      <c r="K110" s="35">
        <f t="shared" si="4"/>
        <v>0</v>
      </c>
      <c r="L110" s="12"/>
    </row>
    <row r="111" spans="1:12" ht="16">
      <c r="A111" s="5"/>
      <c r="B111" s="11"/>
      <c r="C111" s="30">
        <v>5.1900000000000102</v>
      </c>
      <c r="D111" s="31"/>
      <c r="E111" s="31"/>
      <c r="F111" s="31"/>
      <c r="G111" s="32" t="s">
        <v>139</v>
      </c>
      <c r="H111" s="31" t="s">
        <v>53</v>
      </c>
      <c r="I111" s="33">
        <v>16</v>
      </c>
      <c r="J111" s="34"/>
      <c r="K111" s="35">
        <f t="shared" si="4"/>
        <v>0</v>
      </c>
      <c r="L111" s="12"/>
    </row>
    <row r="112" spans="1:12" ht="135">
      <c r="A112" s="5"/>
      <c r="B112" s="11"/>
      <c r="C112" s="63">
        <v>5.2000000000000099</v>
      </c>
      <c r="D112" s="31"/>
      <c r="E112" s="31"/>
      <c r="F112" s="31"/>
      <c r="G112" s="32" t="s">
        <v>140</v>
      </c>
      <c r="H112" s="31" t="s">
        <v>47</v>
      </c>
      <c r="I112" s="33">
        <v>147.47000000000003</v>
      </c>
      <c r="J112" s="34"/>
      <c r="K112" s="35">
        <f t="shared" si="4"/>
        <v>0</v>
      </c>
      <c r="L112" s="12"/>
    </row>
    <row r="113" spans="1:12" ht="30">
      <c r="A113" s="5"/>
      <c r="B113" s="11"/>
      <c r="C113" s="30">
        <v>5.2100000000000097</v>
      </c>
      <c r="D113" s="31"/>
      <c r="E113" s="31"/>
      <c r="F113" s="31"/>
      <c r="G113" s="32" t="s">
        <v>141</v>
      </c>
      <c r="H113" s="31" t="s">
        <v>47</v>
      </c>
      <c r="I113" s="33">
        <v>596</v>
      </c>
      <c r="J113" s="34"/>
      <c r="K113" s="35">
        <f t="shared" si="4"/>
        <v>0</v>
      </c>
      <c r="L113" s="12"/>
    </row>
    <row r="114" spans="1:12" ht="30">
      <c r="A114" s="5"/>
      <c r="B114" s="11"/>
      <c r="C114" s="63">
        <v>5.2200000000000104</v>
      </c>
      <c r="D114" s="31"/>
      <c r="E114" s="31"/>
      <c r="F114" s="31"/>
      <c r="G114" s="32" t="s">
        <v>142</v>
      </c>
      <c r="H114" s="31" t="s">
        <v>47</v>
      </c>
      <c r="I114" s="33">
        <v>213.5</v>
      </c>
      <c r="J114" s="34"/>
      <c r="K114" s="35">
        <f t="shared" si="4"/>
        <v>0</v>
      </c>
      <c r="L114" s="12"/>
    </row>
    <row r="115" spans="1:12" ht="30">
      <c r="A115" s="5"/>
      <c r="B115" s="11"/>
      <c r="C115" s="30">
        <v>5.2300000000000102</v>
      </c>
      <c r="D115" s="31"/>
      <c r="E115" s="31"/>
      <c r="F115" s="31"/>
      <c r="G115" s="32" t="s">
        <v>143</v>
      </c>
      <c r="H115" s="31" t="s">
        <v>47</v>
      </c>
      <c r="I115" s="33">
        <v>96</v>
      </c>
      <c r="J115" s="34"/>
      <c r="K115" s="35">
        <f t="shared" si="4"/>
        <v>0</v>
      </c>
      <c r="L115" s="12"/>
    </row>
    <row r="116" spans="1:12" ht="16">
      <c r="A116" s="5"/>
      <c r="B116" s="11"/>
      <c r="C116" s="63">
        <v>5.24000000000001</v>
      </c>
      <c r="D116" s="31"/>
      <c r="E116" s="31"/>
      <c r="F116" s="31"/>
      <c r="G116" s="32" t="s">
        <v>144</v>
      </c>
      <c r="H116" s="31" t="s">
        <v>47</v>
      </c>
      <c r="I116" s="33">
        <v>282</v>
      </c>
      <c r="J116" s="34"/>
      <c r="K116" s="35">
        <f t="shared" si="4"/>
        <v>0</v>
      </c>
      <c r="L116" s="12"/>
    </row>
    <row r="117" spans="1:12" ht="60">
      <c r="A117" s="5"/>
      <c r="B117" s="11"/>
      <c r="C117" s="30">
        <v>5.2500000000000098</v>
      </c>
      <c r="D117" s="31"/>
      <c r="E117" s="31"/>
      <c r="F117" s="31"/>
      <c r="G117" s="32" t="s">
        <v>145</v>
      </c>
      <c r="H117" s="31" t="s">
        <v>47</v>
      </c>
      <c r="I117" s="33">
        <v>106</v>
      </c>
      <c r="J117" s="34"/>
      <c r="K117" s="35">
        <f t="shared" si="4"/>
        <v>0</v>
      </c>
      <c r="L117" s="12"/>
    </row>
    <row r="118" spans="1:12" ht="16">
      <c r="A118" s="5"/>
      <c r="B118" s="11"/>
      <c r="C118" s="63">
        <v>5.2600000000000096</v>
      </c>
      <c r="D118" s="31"/>
      <c r="E118" s="31"/>
      <c r="F118" s="31"/>
      <c r="G118" s="32" t="s">
        <v>146</v>
      </c>
      <c r="H118" s="31" t="s">
        <v>40</v>
      </c>
      <c r="I118" s="33">
        <v>404</v>
      </c>
      <c r="J118" s="34"/>
      <c r="K118" s="35">
        <f t="shared" si="4"/>
        <v>0</v>
      </c>
      <c r="L118" s="12"/>
    </row>
    <row r="119" spans="1:12" ht="30">
      <c r="A119" s="5"/>
      <c r="B119" s="11"/>
      <c r="C119" s="30">
        <v>5.2700000000000102</v>
      </c>
      <c r="D119" s="31"/>
      <c r="E119" s="31"/>
      <c r="F119" s="31"/>
      <c r="G119" s="32" t="s">
        <v>147</v>
      </c>
      <c r="H119" s="31" t="s">
        <v>47</v>
      </c>
      <c r="I119" s="33">
        <v>180</v>
      </c>
      <c r="J119" s="34"/>
      <c r="K119" s="35">
        <f t="shared" si="4"/>
        <v>0</v>
      </c>
      <c r="L119" s="12"/>
    </row>
    <row r="120" spans="1:12" ht="16">
      <c r="A120" s="5"/>
      <c r="B120" s="11"/>
      <c r="C120" s="63">
        <v>5.28000000000001</v>
      </c>
      <c r="D120" s="31"/>
      <c r="E120" s="31"/>
      <c r="F120" s="31"/>
      <c r="G120" s="32" t="s">
        <v>148</v>
      </c>
      <c r="H120" s="31" t="s">
        <v>47</v>
      </c>
      <c r="I120" s="33">
        <v>1554</v>
      </c>
      <c r="J120" s="34"/>
      <c r="K120" s="35">
        <f t="shared" si="4"/>
        <v>0</v>
      </c>
      <c r="L120" s="12"/>
    </row>
    <row r="121" spans="1:12" ht="30">
      <c r="A121" s="5"/>
      <c r="B121" s="11"/>
      <c r="C121" s="30">
        <v>5.2900000000000098</v>
      </c>
      <c r="D121" s="31"/>
      <c r="E121" s="31"/>
      <c r="F121" s="31"/>
      <c r="G121" s="32" t="s">
        <v>149</v>
      </c>
      <c r="H121" s="31" t="s">
        <v>47</v>
      </c>
      <c r="I121" s="33">
        <v>1838.6000000000001</v>
      </c>
      <c r="J121" s="34"/>
      <c r="K121" s="35">
        <f t="shared" si="4"/>
        <v>0</v>
      </c>
      <c r="L121" s="12"/>
    </row>
    <row r="122" spans="1:12" ht="60">
      <c r="A122" s="5"/>
      <c r="B122" s="11"/>
      <c r="C122" s="63">
        <v>5.3000000000000096</v>
      </c>
      <c r="D122" s="31"/>
      <c r="E122" s="31"/>
      <c r="F122" s="31"/>
      <c r="G122" s="32" t="s">
        <v>150</v>
      </c>
      <c r="H122" s="31" t="s">
        <v>47</v>
      </c>
      <c r="I122" s="33">
        <v>20</v>
      </c>
      <c r="J122" s="34"/>
      <c r="K122" s="35">
        <f t="shared" si="4"/>
        <v>0</v>
      </c>
      <c r="L122" s="12"/>
    </row>
    <row r="123" spans="1:12" ht="30">
      <c r="A123" s="5"/>
      <c r="B123" s="11"/>
      <c r="C123" s="30">
        <v>5.3100000000000103</v>
      </c>
      <c r="D123" s="31"/>
      <c r="E123" s="31"/>
      <c r="F123" s="31"/>
      <c r="G123" s="32" t="s">
        <v>151</v>
      </c>
      <c r="H123" s="31" t="s">
        <v>47</v>
      </c>
      <c r="I123" s="33">
        <v>823.62</v>
      </c>
      <c r="J123" s="34"/>
      <c r="K123" s="35">
        <f t="shared" si="4"/>
        <v>0</v>
      </c>
      <c r="L123" s="12"/>
    </row>
    <row r="124" spans="1:12" ht="16">
      <c r="A124" s="5"/>
      <c r="B124" s="11"/>
      <c r="C124" s="63">
        <v>5.3200000000000101</v>
      </c>
      <c r="D124" s="31"/>
      <c r="E124" s="31"/>
      <c r="F124" s="31"/>
      <c r="G124" s="32" t="s">
        <v>152</v>
      </c>
      <c r="H124" s="31" t="s">
        <v>47</v>
      </c>
      <c r="I124" s="33">
        <v>823.62</v>
      </c>
      <c r="J124" s="34"/>
      <c r="K124" s="35">
        <f t="shared" si="4"/>
        <v>0</v>
      </c>
      <c r="L124" s="12"/>
    </row>
    <row r="125" spans="1:12" ht="17" thickBot="1">
      <c r="A125" s="5"/>
      <c r="B125" s="11"/>
      <c r="C125" s="36" t="s">
        <v>13</v>
      </c>
      <c r="D125" s="38"/>
      <c r="E125" s="39"/>
      <c r="F125" s="38"/>
      <c r="G125" s="38"/>
      <c r="H125" s="38"/>
      <c r="I125" s="33"/>
      <c r="J125" s="38"/>
      <c r="K125" s="37">
        <f>SUM(K93:K124)</f>
        <v>0</v>
      </c>
      <c r="L125" s="12"/>
    </row>
    <row r="126" spans="1:12" ht="17" thickBot="1">
      <c r="A126" s="5"/>
      <c r="B126" s="11"/>
      <c r="C126" s="27" t="s">
        <v>153</v>
      </c>
      <c r="D126" s="28"/>
      <c r="E126" s="28"/>
      <c r="F126" s="28"/>
      <c r="G126" s="28"/>
      <c r="H126" s="28"/>
      <c r="I126" s="28"/>
      <c r="J126" s="28"/>
      <c r="K126" s="29"/>
      <c r="L126" s="12"/>
    </row>
    <row r="127" spans="1:12" ht="30">
      <c r="A127" s="5"/>
      <c r="B127" s="11"/>
      <c r="C127" s="30">
        <v>6.1</v>
      </c>
      <c r="D127" s="31"/>
      <c r="E127" s="31"/>
      <c r="F127" s="31"/>
      <c r="G127" s="32" t="s">
        <v>154</v>
      </c>
      <c r="H127" s="31" t="s">
        <v>53</v>
      </c>
      <c r="I127" s="33">
        <v>35</v>
      </c>
      <c r="J127" s="34"/>
      <c r="K127" s="35">
        <f>I127*J127</f>
        <v>0</v>
      </c>
      <c r="L127" s="12"/>
    </row>
    <row r="128" spans="1:12" ht="30">
      <c r="A128" s="5"/>
      <c r="B128" s="11"/>
      <c r="C128" s="30">
        <v>6.2</v>
      </c>
      <c r="D128" s="31"/>
      <c r="E128" s="31"/>
      <c r="F128" s="31"/>
      <c r="G128" s="32" t="s">
        <v>155</v>
      </c>
      <c r="H128" s="31" t="s">
        <v>53</v>
      </c>
      <c r="I128" s="33">
        <v>34</v>
      </c>
      <c r="J128" s="34"/>
      <c r="K128" s="35">
        <f t="shared" ref="K128:K139" si="5">I128*J128</f>
        <v>0</v>
      </c>
      <c r="L128" s="12"/>
    </row>
    <row r="129" spans="1:12" ht="16">
      <c r="A129" s="5"/>
      <c r="B129" s="11"/>
      <c r="C129" s="30">
        <v>6.3</v>
      </c>
      <c r="D129" s="31"/>
      <c r="E129" s="31"/>
      <c r="F129" s="31"/>
      <c r="G129" s="32" t="s">
        <v>156</v>
      </c>
      <c r="H129" s="31" t="s">
        <v>53</v>
      </c>
      <c r="I129" s="33">
        <v>25</v>
      </c>
      <c r="J129" s="34"/>
      <c r="K129" s="35">
        <f t="shared" si="5"/>
        <v>0</v>
      </c>
      <c r="L129" s="12"/>
    </row>
    <row r="130" spans="1:12" ht="30">
      <c r="A130" s="5"/>
      <c r="B130" s="11"/>
      <c r="C130" s="30">
        <v>6.4</v>
      </c>
      <c r="D130" s="31"/>
      <c r="E130" s="31"/>
      <c r="F130" s="31"/>
      <c r="G130" s="32" t="s">
        <v>157</v>
      </c>
      <c r="H130" s="31" t="s">
        <v>53</v>
      </c>
      <c r="I130" s="33">
        <v>7</v>
      </c>
      <c r="J130" s="34"/>
      <c r="K130" s="35">
        <f t="shared" si="5"/>
        <v>0</v>
      </c>
      <c r="L130" s="12"/>
    </row>
    <row r="131" spans="1:12" ht="30">
      <c r="A131" s="5"/>
      <c r="B131" s="11"/>
      <c r="C131" s="30">
        <v>6.5</v>
      </c>
      <c r="D131" s="31"/>
      <c r="E131" s="31"/>
      <c r="F131" s="31"/>
      <c r="G131" s="32" t="s">
        <v>158</v>
      </c>
      <c r="H131" s="31" t="s">
        <v>53</v>
      </c>
      <c r="I131" s="33">
        <v>2</v>
      </c>
      <c r="J131" s="34"/>
      <c r="K131" s="35">
        <f t="shared" si="5"/>
        <v>0</v>
      </c>
      <c r="L131" s="12"/>
    </row>
    <row r="132" spans="1:12" ht="30">
      <c r="A132" s="5"/>
      <c r="B132" s="11"/>
      <c r="C132" s="30">
        <v>6.6</v>
      </c>
      <c r="D132" s="31"/>
      <c r="E132" s="31"/>
      <c r="F132" s="31"/>
      <c r="G132" s="32" t="s">
        <v>159</v>
      </c>
      <c r="H132" s="31" t="s">
        <v>53</v>
      </c>
      <c r="I132" s="33">
        <v>1</v>
      </c>
      <c r="J132" s="34"/>
      <c r="K132" s="35">
        <f t="shared" si="5"/>
        <v>0</v>
      </c>
      <c r="L132" s="12"/>
    </row>
    <row r="133" spans="1:12" ht="16">
      <c r="A133" s="5"/>
      <c r="B133" s="11"/>
      <c r="C133" s="30">
        <v>6.7</v>
      </c>
      <c r="D133" s="31"/>
      <c r="E133" s="31"/>
      <c r="F133" s="31"/>
      <c r="G133" s="32" t="s">
        <v>160</v>
      </c>
      <c r="H133" s="31" t="s">
        <v>47</v>
      </c>
      <c r="I133" s="33">
        <v>102.93599999999999</v>
      </c>
      <c r="J133" s="34"/>
      <c r="K133" s="35">
        <f t="shared" si="5"/>
        <v>0</v>
      </c>
      <c r="L133" s="12"/>
    </row>
    <row r="134" spans="1:12" ht="16">
      <c r="A134" s="5"/>
      <c r="B134" s="11"/>
      <c r="C134" s="30">
        <v>6.8</v>
      </c>
      <c r="D134" s="31"/>
      <c r="E134" s="31"/>
      <c r="F134" s="31"/>
      <c r="G134" s="32" t="s">
        <v>161</v>
      </c>
      <c r="H134" s="31" t="s">
        <v>53</v>
      </c>
      <c r="I134" s="33">
        <v>4</v>
      </c>
      <c r="J134" s="34"/>
      <c r="K134" s="35">
        <f t="shared" si="5"/>
        <v>0</v>
      </c>
      <c r="L134" s="12"/>
    </row>
    <row r="135" spans="1:12" ht="16">
      <c r="A135" s="5"/>
      <c r="B135" s="11"/>
      <c r="C135" s="30">
        <v>6.9</v>
      </c>
      <c r="D135" s="31"/>
      <c r="E135" s="31"/>
      <c r="F135" s="31"/>
      <c r="G135" s="32" t="s">
        <v>162</v>
      </c>
      <c r="H135" s="31" t="s">
        <v>53</v>
      </c>
      <c r="I135" s="33">
        <v>2</v>
      </c>
      <c r="J135" s="34"/>
      <c r="K135" s="35">
        <f t="shared" si="5"/>
        <v>0</v>
      </c>
      <c r="L135" s="12"/>
    </row>
    <row r="136" spans="1:12" ht="16">
      <c r="A136" s="5"/>
      <c r="B136" s="11"/>
      <c r="C136" s="63">
        <v>6.1</v>
      </c>
      <c r="D136" s="31"/>
      <c r="E136" s="31"/>
      <c r="F136" s="31"/>
      <c r="G136" s="32" t="s">
        <v>163</v>
      </c>
      <c r="H136" s="31" t="s">
        <v>53</v>
      </c>
      <c r="I136" s="33">
        <v>25</v>
      </c>
      <c r="J136" s="34"/>
      <c r="K136" s="35">
        <f t="shared" si="5"/>
        <v>0</v>
      </c>
      <c r="L136" s="12"/>
    </row>
    <row r="137" spans="1:12" ht="16">
      <c r="A137" s="5"/>
      <c r="B137" s="11"/>
      <c r="C137" s="30">
        <v>6.11</v>
      </c>
      <c r="D137" s="31"/>
      <c r="E137" s="31"/>
      <c r="F137" s="31"/>
      <c r="G137" s="32" t="s">
        <v>164</v>
      </c>
      <c r="H137" s="31" t="s">
        <v>53</v>
      </c>
      <c r="I137" s="33">
        <v>2</v>
      </c>
      <c r="J137" s="34"/>
      <c r="K137" s="35">
        <f t="shared" si="5"/>
        <v>0</v>
      </c>
      <c r="L137" s="12"/>
    </row>
    <row r="138" spans="1:12" ht="30">
      <c r="A138" s="5"/>
      <c r="B138" s="11"/>
      <c r="C138" s="30">
        <v>6.12</v>
      </c>
      <c r="D138" s="31"/>
      <c r="E138" s="31"/>
      <c r="F138" s="31"/>
      <c r="G138" s="32" t="s">
        <v>165</v>
      </c>
      <c r="H138" s="31" t="s">
        <v>53</v>
      </c>
      <c r="I138" s="33">
        <v>4</v>
      </c>
      <c r="J138" s="34"/>
      <c r="K138" s="35">
        <f t="shared" si="5"/>
        <v>0</v>
      </c>
      <c r="L138" s="12"/>
    </row>
    <row r="139" spans="1:12" ht="45">
      <c r="A139" s="5"/>
      <c r="B139" s="11"/>
      <c r="C139" s="30">
        <v>6.13</v>
      </c>
      <c r="D139" s="31"/>
      <c r="E139" s="31"/>
      <c r="F139" s="31"/>
      <c r="G139" s="32" t="s">
        <v>166</v>
      </c>
      <c r="H139" s="31" t="s">
        <v>42</v>
      </c>
      <c r="I139" s="33">
        <v>1</v>
      </c>
      <c r="J139" s="34"/>
      <c r="K139" s="35">
        <f t="shared" si="5"/>
        <v>0</v>
      </c>
      <c r="L139" s="12"/>
    </row>
    <row r="140" spans="1:12" ht="17" thickBot="1">
      <c r="A140" s="5"/>
      <c r="B140" s="11"/>
      <c r="C140" s="36" t="s">
        <v>13</v>
      </c>
      <c r="D140" s="38"/>
      <c r="E140" s="39"/>
      <c r="F140" s="38"/>
      <c r="G140" s="38"/>
      <c r="H140" s="38"/>
      <c r="I140" s="33"/>
      <c r="J140" s="38"/>
      <c r="K140" s="37">
        <f>SUM(K127:K139)</f>
        <v>0</v>
      </c>
      <c r="L140" s="12"/>
    </row>
    <row r="141" spans="1:12" ht="17" thickBot="1">
      <c r="A141" s="5"/>
      <c r="B141" s="11"/>
      <c r="C141" s="27" t="s">
        <v>167</v>
      </c>
      <c r="D141" s="28"/>
      <c r="E141" s="28"/>
      <c r="F141" s="28"/>
      <c r="G141" s="28"/>
      <c r="H141" s="28"/>
      <c r="I141" s="28"/>
      <c r="J141" s="28"/>
      <c r="K141" s="29"/>
      <c r="L141" s="12"/>
    </row>
    <row r="142" spans="1:12" ht="16">
      <c r="A142" s="5"/>
      <c r="B142" s="11"/>
      <c r="C142" s="30">
        <v>7.1</v>
      </c>
      <c r="D142" s="31"/>
      <c r="E142" s="31"/>
      <c r="F142" s="31"/>
      <c r="G142" s="32" t="s">
        <v>168</v>
      </c>
      <c r="H142" s="31" t="s">
        <v>47</v>
      </c>
      <c r="I142" s="33">
        <v>127.82682973881168</v>
      </c>
      <c r="J142" s="34"/>
      <c r="K142" s="35">
        <f t="shared" ref="K142:K175" si="6">I142*J142</f>
        <v>0</v>
      </c>
      <c r="L142" s="12"/>
    </row>
    <row r="143" spans="1:12" ht="16">
      <c r="A143" s="5"/>
      <c r="B143" s="11"/>
      <c r="C143" s="30">
        <v>7.2</v>
      </c>
      <c r="D143" s="31"/>
      <c r="E143" s="31"/>
      <c r="F143" s="31"/>
      <c r="G143" s="32" t="s">
        <v>169</v>
      </c>
      <c r="H143" s="31" t="s">
        <v>47</v>
      </c>
      <c r="I143" s="33">
        <v>20.16</v>
      </c>
      <c r="J143" s="34"/>
      <c r="K143" s="35">
        <f t="shared" si="6"/>
        <v>0</v>
      </c>
      <c r="L143" s="12"/>
    </row>
    <row r="144" spans="1:12" ht="16">
      <c r="A144" s="5"/>
      <c r="B144" s="11"/>
      <c r="C144" s="30">
        <v>7.3</v>
      </c>
      <c r="D144" s="31"/>
      <c r="E144" s="31"/>
      <c r="F144" s="31"/>
      <c r="G144" s="32" t="s">
        <v>170</v>
      </c>
      <c r="H144" s="31" t="s">
        <v>47</v>
      </c>
      <c r="I144" s="33">
        <v>211.05</v>
      </c>
      <c r="J144" s="34"/>
      <c r="K144" s="35">
        <f t="shared" si="6"/>
        <v>0</v>
      </c>
      <c r="L144" s="12"/>
    </row>
    <row r="145" spans="1:12" ht="16">
      <c r="A145" s="5"/>
      <c r="B145" s="11"/>
      <c r="C145" s="30">
        <v>7.4</v>
      </c>
      <c r="D145" s="31"/>
      <c r="E145" s="31"/>
      <c r="F145" s="31"/>
      <c r="G145" s="32" t="s">
        <v>171</v>
      </c>
      <c r="H145" s="31" t="s">
        <v>47</v>
      </c>
      <c r="I145" s="33">
        <v>44.88</v>
      </c>
      <c r="J145" s="34"/>
      <c r="K145" s="35">
        <f t="shared" si="6"/>
        <v>0</v>
      </c>
      <c r="L145" s="12"/>
    </row>
    <row r="146" spans="1:12" ht="60">
      <c r="A146" s="5"/>
      <c r="B146" s="11"/>
      <c r="C146" s="30">
        <v>7.5</v>
      </c>
      <c r="D146" s="31"/>
      <c r="E146" s="31"/>
      <c r="F146" s="31"/>
      <c r="G146" s="32" t="s">
        <v>172</v>
      </c>
      <c r="H146" s="31" t="s">
        <v>53</v>
      </c>
      <c r="I146" s="33">
        <v>5</v>
      </c>
      <c r="J146" s="34"/>
      <c r="K146" s="35">
        <f t="shared" si="6"/>
        <v>0</v>
      </c>
      <c r="L146" s="12"/>
    </row>
    <row r="147" spans="1:12" ht="60">
      <c r="A147" s="5"/>
      <c r="B147" s="11"/>
      <c r="C147" s="30">
        <v>7.6</v>
      </c>
      <c r="D147" s="31"/>
      <c r="E147" s="31"/>
      <c r="F147" s="31"/>
      <c r="G147" s="32" t="s">
        <v>173</v>
      </c>
      <c r="H147" s="31" t="s">
        <v>53</v>
      </c>
      <c r="I147" s="33">
        <v>12</v>
      </c>
      <c r="J147" s="34"/>
      <c r="K147" s="35">
        <f t="shared" si="6"/>
        <v>0</v>
      </c>
      <c r="L147" s="12"/>
    </row>
    <row r="148" spans="1:12" ht="60">
      <c r="A148" s="5"/>
      <c r="B148" s="11"/>
      <c r="C148" s="30">
        <v>7.7</v>
      </c>
      <c r="D148" s="31"/>
      <c r="E148" s="31"/>
      <c r="F148" s="31"/>
      <c r="G148" s="32" t="s">
        <v>174</v>
      </c>
      <c r="H148" s="31" t="s">
        <v>53</v>
      </c>
      <c r="I148" s="33">
        <v>23</v>
      </c>
      <c r="J148" s="34"/>
      <c r="K148" s="35">
        <f t="shared" si="6"/>
        <v>0</v>
      </c>
      <c r="L148" s="12"/>
    </row>
    <row r="149" spans="1:12" ht="60">
      <c r="A149" s="5"/>
      <c r="B149" s="11"/>
      <c r="C149" s="30">
        <v>7.8</v>
      </c>
      <c r="D149" s="31"/>
      <c r="E149" s="31"/>
      <c r="F149" s="31"/>
      <c r="G149" s="32" t="s">
        <v>175</v>
      </c>
      <c r="H149" s="31" t="s">
        <v>53</v>
      </c>
      <c r="I149" s="33">
        <v>9</v>
      </c>
      <c r="J149" s="34"/>
      <c r="K149" s="35">
        <f t="shared" si="6"/>
        <v>0</v>
      </c>
      <c r="L149" s="12"/>
    </row>
    <row r="150" spans="1:12" ht="60">
      <c r="A150" s="5"/>
      <c r="B150" s="11"/>
      <c r="C150" s="30">
        <v>7.9</v>
      </c>
      <c r="D150" s="31"/>
      <c r="E150" s="31"/>
      <c r="F150" s="31"/>
      <c r="G150" s="32" t="s">
        <v>176</v>
      </c>
      <c r="H150" s="31" t="s">
        <v>53</v>
      </c>
      <c r="I150" s="33">
        <v>4</v>
      </c>
      <c r="J150" s="34"/>
      <c r="K150" s="35">
        <f t="shared" si="6"/>
        <v>0</v>
      </c>
      <c r="L150" s="12"/>
    </row>
    <row r="151" spans="1:12" ht="60">
      <c r="A151" s="5"/>
      <c r="B151" s="11"/>
      <c r="C151" s="63">
        <v>7.1</v>
      </c>
      <c r="D151" s="31"/>
      <c r="E151" s="31"/>
      <c r="F151" s="31"/>
      <c r="G151" s="32" t="s">
        <v>177</v>
      </c>
      <c r="H151" s="31" t="s">
        <v>53</v>
      </c>
      <c r="I151" s="33">
        <v>1</v>
      </c>
      <c r="J151" s="34"/>
      <c r="K151" s="35">
        <f t="shared" si="6"/>
        <v>0</v>
      </c>
      <c r="L151" s="12"/>
    </row>
    <row r="152" spans="1:12" ht="60">
      <c r="A152" s="5"/>
      <c r="B152" s="11"/>
      <c r="C152" s="30">
        <v>7.11</v>
      </c>
      <c r="D152" s="31"/>
      <c r="E152" s="31"/>
      <c r="F152" s="31"/>
      <c r="G152" s="32" t="s">
        <v>178</v>
      </c>
      <c r="H152" s="31" t="s">
        <v>53</v>
      </c>
      <c r="I152" s="33">
        <v>1</v>
      </c>
      <c r="J152" s="34"/>
      <c r="K152" s="35">
        <f t="shared" si="6"/>
        <v>0</v>
      </c>
      <c r="L152" s="12"/>
    </row>
    <row r="153" spans="1:12" ht="60">
      <c r="A153" s="5"/>
      <c r="B153" s="11"/>
      <c r="C153" s="63">
        <v>7.12</v>
      </c>
      <c r="D153" s="31"/>
      <c r="E153" s="31"/>
      <c r="F153" s="31"/>
      <c r="G153" s="32" t="s">
        <v>179</v>
      </c>
      <c r="H153" s="31" t="s">
        <v>53</v>
      </c>
      <c r="I153" s="33">
        <v>14</v>
      </c>
      <c r="J153" s="34"/>
      <c r="K153" s="35">
        <f t="shared" si="6"/>
        <v>0</v>
      </c>
      <c r="L153" s="12"/>
    </row>
    <row r="154" spans="1:12" ht="60">
      <c r="A154" s="5"/>
      <c r="B154" s="11"/>
      <c r="C154" s="30">
        <v>7.13</v>
      </c>
      <c r="D154" s="31"/>
      <c r="E154" s="31"/>
      <c r="F154" s="31"/>
      <c r="G154" s="32" t="s">
        <v>180</v>
      </c>
      <c r="H154" s="31" t="s">
        <v>53</v>
      </c>
      <c r="I154" s="33">
        <v>1</v>
      </c>
      <c r="J154" s="34"/>
      <c r="K154" s="35">
        <f t="shared" si="6"/>
        <v>0</v>
      </c>
      <c r="L154" s="12"/>
    </row>
    <row r="155" spans="1:12" ht="60">
      <c r="A155" s="5"/>
      <c r="B155" s="11"/>
      <c r="C155" s="63">
        <v>7.14</v>
      </c>
      <c r="D155" s="31"/>
      <c r="E155" s="31"/>
      <c r="F155" s="31"/>
      <c r="G155" s="32" t="s">
        <v>181</v>
      </c>
      <c r="H155" s="31" t="s">
        <v>53</v>
      </c>
      <c r="I155" s="33">
        <v>1</v>
      </c>
      <c r="J155" s="34"/>
      <c r="K155" s="35">
        <f t="shared" si="6"/>
        <v>0</v>
      </c>
      <c r="L155" s="12"/>
    </row>
    <row r="156" spans="1:12" ht="45">
      <c r="A156" s="5"/>
      <c r="B156" s="11"/>
      <c r="C156" s="30">
        <v>7.15</v>
      </c>
      <c r="D156" s="31"/>
      <c r="E156" s="31"/>
      <c r="F156" s="31"/>
      <c r="G156" s="32" t="s">
        <v>182</v>
      </c>
      <c r="H156" s="31" t="s">
        <v>53</v>
      </c>
      <c r="I156" s="33">
        <v>2</v>
      </c>
      <c r="J156" s="34"/>
      <c r="K156" s="35">
        <f t="shared" si="6"/>
        <v>0</v>
      </c>
      <c r="L156" s="12"/>
    </row>
    <row r="157" spans="1:12" ht="45">
      <c r="A157" s="5"/>
      <c r="B157" s="11"/>
      <c r="C157" s="63">
        <v>7.16</v>
      </c>
      <c r="D157" s="31"/>
      <c r="E157" s="31"/>
      <c r="F157" s="31"/>
      <c r="G157" s="32" t="s">
        <v>183</v>
      </c>
      <c r="H157" s="31" t="s">
        <v>53</v>
      </c>
      <c r="I157" s="33">
        <v>2</v>
      </c>
      <c r="J157" s="34"/>
      <c r="K157" s="35">
        <f t="shared" si="6"/>
        <v>0</v>
      </c>
      <c r="L157" s="12"/>
    </row>
    <row r="158" spans="1:12" ht="45">
      <c r="A158" s="5"/>
      <c r="B158" s="11"/>
      <c r="C158" s="30">
        <v>7.17</v>
      </c>
      <c r="D158" s="31"/>
      <c r="E158" s="31"/>
      <c r="F158" s="31"/>
      <c r="G158" s="32" t="s">
        <v>184</v>
      </c>
      <c r="H158" s="31" t="s">
        <v>53</v>
      </c>
      <c r="I158" s="33">
        <v>2</v>
      </c>
      <c r="J158" s="34"/>
      <c r="K158" s="35">
        <f t="shared" si="6"/>
        <v>0</v>
      </c>
      <c r="L158" s="12"/>
    </row>
    <row r="159" spans="1:12" ht="75">
      <c r="A159" s="5"/>
      <c r="B159" s="11"/>
      <c r="C159" s="63">
        <v>7.1800000000000104</v>
      </c>
      <c r="D159" s="31"/>
      <c r="E159" s="31"/>
      <c r="F159" s="31"/>
      <c r="G159" s="32" t="s">
        <v>185</v>
      </c>
      <c r="H159" s="31" t="s">
        <v>53</v>
      </c>
      <c r="I159" s="33">
        <v>5</v>
      </c>
      <c r="J159" s="34"/>
      <c r="K159" s="35">
        <f t="shared" si="6"/>
        <v>0</v>
      </c>
      <c r="L159" s="12"/>
    </row>
    <row r="160" spans="1:12" ht="60">
      <c r="A160" s="5"/>
      <c r="B160" s="11"/>
      <c r="C160" s="30">
        <v>7.1900000000000102</v>
      </c>
      <c r="D160" s="31"/>
      <c r="E160" s="31"/>
      <c r="F160" s="31"/>
      <c r="G160" s="32" t="s">
        <v>186</v>
      </c>
      <c r="H160" s="31" t="s">
        <v>53</v>
      </c>
      <c r="I160" s="33">
        <v>1</v>
      </c>
      <c r="J160" s="34"/>
      <c r="K160" s="35">
        <f t="shared" si="6"/>
        <v>0</v>
      </c>
      <c r="L160" s="12"/>
    </row>
    <row r="161" spans="1:12" ht="60">
      <c r="A161" s="5"/>
      <c r="B161" s="11"/>
      <c r="C161" s="63">
        <v>7.2000000000000099</v>
      </c>
      <c r="D161" s="31"/>
      <c r="E161" s="31"/>
      <c r="F161" s="31"/>
      <c r="G161" s="32" t="s">
        <v>187</v>
      </c>
      <c r="H161" s="31" t="s">
        <v>53</v>
      </c>
      <c r="I161" s="33">
        <v>1</v>
      </c>
      <c r="J161" s="34"/>
      <c r="K161" s="35">
        <f t="shared" si="6"/>
        <v>0</v>
      </c>
      <c r="L161" s="12"/>
    </row>
    <row r="162" spans="1:12" ht="60">
      <c r="A162" s="5"/>
      <c r="B162" s="11"/>
      <c r="C162" s="30">
        <v>7.2100000000000097</v>
      </c>
      <c r="D162" s="31"/>
      <c r="E162" s="31"/>
      <c r="F162" s="31"/>
      <c r="G162" s="32" t="s">
        <v>188</v>
      </c>
      <c r="H162" s="31" t="s">
        <v>53</v>
      </c>
      <c r="I162" s="33">
        <v>20</v>
      </c>
      <c r="J162" s="34"/>
      <c r="K162" s="35">
        <f t="shared" si="6"/>
        <v>0</v>
      </c>
      <c r="L162" s="12"/>
    </row>
    <row r="163" spans="1:12" ht="60">
      <c r="A163" s="5"/>
      <c r="B163" s="11"/>
      <c r="C163" s="63">
        <v>7.2200000000000104</v>
      </c>
      <c r="D163" s="31"/>
      <c r="E163" s="31"/>
      <c r="F163" s="31"/>
      <c r="G163" s="32" t="s">
        <v>189</v>
      </c>
      <c r="H163" s="31" t="s">
        <v>53</v>
      </c>
      <c r="I163" s="33">
        <v>15</v>
      </c>
      <c r="J163" s="34"/>
      <c r="K163" s="35">
        <f t="shared" si="6"/>
        <v>0</v>
      </c>
      <c r="L163" s="12"/>
    </row>
    <row r="164" spans="1:12" ht="60">
      <c r="A164" s="5"/>
      <c r="B164" s="11"/>
      <c r="C164" s="30">
        <v>7.2300000000000102</v>
      </c>
      <c r="D164" s="31"/>
      <c r="E164" s="31"/>
      <c r="F164" s="31"/>
      <c r="G164" s="32" t="s">
        <v>190</v>
      </c>
      <c r="H164" s="31" t="s">
        <v>53</v>
      </c>
      <c r="I164" s="33">
        <v>1</v>
      </c>
      <c r="J164" s="34"/>
      <c r="K164" s="35">
        <f t="shared" si="6"/>
        <v>0</v>
      </c>
      <c r="L164" s="12"/>
    </row>
    <row r="165" spans="1:12" ht="60">
      <c r="A165" s="5"/>
      <c r="B165" s="11"/>
      <c r="C165" s="63">
        <v>7.24000000000001</v>
      </c>
      <c r="D165" s="31"/>
      <c r="E165" s="31"/>
      <c r="F165" s="31"/>
      <c r="G165" s="32" t="s">
        <v>191</v>
      </c>
      <c r="H165" s="31" t="s">
        <v>53</v>
      </c>
      <c r="I165" s="33">
        <v>1</v>
      </c>
      <c r="J165" s="34"/>
      <c r="K165" s="35">
        <f t="shared" si="6"/>
        <v>0</v>
      </c>
      <c r="L165" s="12"/>
    </row>
    <row r="166" spans="1:12" ht="60">
      <c r="A166" s="5"/>
      <c r="B166" s="11"/>
      <c r="C166" s="30">
        <v>7.2500000000000098</v>
      </c>
      <c r="D166" s="31"/>
      <c r="E166" s="31"/>
      <c r="F166" s="31"/>
      <c r="G166" s="32" t="s">
        <v>192</v>
      </c>
      <c r="H166" s="31" t="s">
        <v>53</v>
      </c>
      <c r="I166" s="33">
        <v>3</v>
      </c>
      <c r="J166" s="34"/>
      <c r="K166" s="35">
        <f t="shared" si="6"/>
        <v>0</v>
      </c>
      <c r="L166" s="12"/>
    </row>
    <row r="167" spans="1:12" ht="60">
      <c r="A167" s="5"/>
      <c r="B167" s="11"/>
      <c r="C167" s="63">
        <v>7.2600000000000096</v>
      </c>
      <c r="D167" s="31"/>
      <c r="E167" s="31"/>
      <c r="F167" s="31"/>
      <c r="G167" s="32" t="s">
        <v>193</v>
      </c>
      <c r="H167" s="31" t="s">
        <v>53</v>
      </c>
      <c r="I167" s="33">
        <v>1</v>
      </c>
      <c r="J167" s="34"/>
      <c r="K167" s="35">
        <f t="shared" si="6"/>
        <v>0</v>
      </c>
      <c r="L167" s="12"/>
    </row>
    <row r="168" spans="1:12" ht="60">
      <c r="A168" s="5"/>
      <c r="B168" s="11"/>
      <c r="C168" s="30">
        <v>7.2700000000000102</v>
      </c>
      <c r="D168" s="31"/>
      <c r="E168" s="31"/>
      <c r="F168" s="31"/>
      <c r="G168" s="32" t="s">
        <v>194</v>
      </c>
      <c r="H168" s="31" t="s">
        <v>53</v>
      </c>
      <c r="I168" s="33">
        <v>1</v>
      </c>
      <c r="J168" s="34"/>
      <c r="K168" s="35">
        <f t="shared" si="6"/>
        <v>0</v>
      </c>
      <c r="L168" s="12"/>
    </row>
    <row r="169" spans="1:12" ht="60">
      <c r="A169" s="5"/>
      <c r="B169" s="11"/>
      <c r="C169" s="63">
        <v>7.28000000000001</v>
      </c>
      <c r="D169" s="31"/>
      <c r="E169" s="31"/>
      <c r="F169" s="31"/>
      <c r="G169" s="32" t="s">
        <v>195</v>
      </c>
      <c r="H169" s="31" t="s">
        <v>53</v>
      </c>
      <c r="I169" s="33">
        <v>1</v>
      </c>
      <c r="J169" s="34"/>
      <c r="K169" s="35">
        <f t="shared" si="6"/>
        <v>0</v>
      </c>
      <c r="L169" s="12"/>
    </row>
    <row r="170" spans="1:12" ht="60">
      <c r="A170" s="5"/>
      <c r="B170" s="11"/>
      <c r="C170" s="30">
        <v>7.2900000000000098</v>
      </c>
      <c r="D170" s="31"/>
      <c r="E170" s="31"/>
      <c r="F170" s="31"/>
      <c r="G170" s="32" t="s">
        <v>196</v>
      </c>
      <c r="H170" s="31" t="s">
        <v>53</v>
      </c>
      <c r="I170" s="33">
        <v>1</v>
      </c>
      <c r="J170" s="34"/>
      <c r="K170" s="35">
        <f t="shared" si="6"/>
        <v>0</v>
      </c>
      <c r="L170" s="12"/>
    </row>
    <row r="171" spans="1:12" ht="60">
      <c r="A171" s="5"/>
      <c r="B171" s="11"/>
      <c r="C171" s="63">
        <v>7.3000000000000096</v>
      </c>
      <c r="D171" s="31"/>
      <c r="E171" s="31"/>
      <c r="F171" s="31"/>
      <c r="G171" s="32" t="s">
        <v>197</v>
      </c>
      <c r="H171" s="31" t="s">
        <v>53</v>
      </c>
      <c r="I171" s="33">
        <v>1</v>
      </c>
      <c r="J171" s="34"/>
      <c r="K171" s="35">
        <f t="shared" si="6"/>
        <v>0</v>
      </c>
      <c r="L171" s="12"/>
    </row>
    <row r="172" spans="1:12" ht="60">
      <c r="A172" s="5"/>
      <c r="B172" s="11"/>
      <c r="C172" s="30">
        <v>7.3100000000000103</v>
      </c>
      <c r="D172" s="31"/>
      <c r="E172" s="31"/>
      <c r="F172" s="31"/>
      <c r="G172" s="32" t="s">
        <v>198</v>
      </c>
      <c r="H172" s="31" t="s">
        <v>53</v>
      </c>
      <c r="I172" s="33">
        <v>1</v>
      </c>
      <c r="J172" s="34"/>
      <c r="K172" s="35">
        <f t="shared" si="6"/>
        <v>0</v>
      </c>
      <c r="L172" s="12"/>
    </row>
    <row r="173" spans="1:12" ht="60">
      <c r="A173" s="5"/>
      <c r="B173" s="11"/>
      <c r="C173" s="63">
        <v>7.3200000000000101</v>
      </c>
      <c r="D173" s="31"/>
      <c r="E173" s="31"/>
      <c r="F173" s="31"/>
      <c r="G173" s="32" t="s">
        <v>199</v>
      </c>
      <c r="H173" s="31" t="s">
        <v>53</v>
      </c>
      <c r="I173" s="33">
        <v>1</v>
      </c>
      <c r="J173" s="34"/>
      <c r="K173" s="35">
        <f t="shared" si="6"/>
        <v>0</v>
      </c>
      <c r="L173" s="12"/>
    </row>
    <row r="174" spans="1:12" ht="60">
      <c r="A174" s="5"/>
      <c r="B174" s="11"/>
      <c r="C174" s="30">
        <v>7.3300000000000098</v>
      </c>
      <c r="D174" s="31"/>
      <c r="E174" s="31"/>
      <c r="F174" s="31"/>
      <c r="G174" s="32" t="s">
        <v>200</v>
      </c>
      <c r="H174" s="31" t="s">
        <v>53</v>
      </c>
      <c r="I174" s="33">
        <v>13</v>
      </c>
      <c r="J174" s="34"/>
      <c r="K174" s="35">
        <f t="shared" si="6"/>
        <v>0</v>
      </c>
      <c r="L174" s="12"/>
    </row>
    <row r="175" spans="1:12" ht="75">
      <c r="A175" s="5"/>
      <c r="B175" s="11"/>
      <c r="C175" s="63">
        <v>7.3400000000000096</v>
      </c>
      <c r="D175" s="31"/>
      <c r="E175" s="31"/>
      <c r="F175" s="31"/>
      <c r="G175" s="32" t="s">
        <v>201</v>
      </c>
      <c r="H175" s="31" t="s">
        <v>53</v>
      </c>
      <c r="I175" s="33">
        <v>1</v>
      </c>
      <c r="J175" s="34"/>
      <c r="K175" s="35">
        <f t="shared" si="6"/>
        <v>0</v>
      </c>
      <c r="L175" s="12"/>
    </row>
    <row r="176" spans="1:12" ht="17" thickBot="1">
      <c r="A176" s="5"/>
      <c r="B176" s="11"/>
      <c r="C176" s="36" t="s">
        <v>13</v>
      </c>
      <c r="D176" s="38"/>
      <c r="E176" s="39"/>
      <c r="F176" s="38"/>
      <c r="G176" s="38"/>
      <c r="H176" s="38"/>
      <c r="I176" s="33"/>
      <c r="J176" s="38"/>
      <c r="K176" s="37">
        <f>SUM(K142:K175)</f>
        <v>0</v>
      </c>
      <c r="L176" s="12"/>
    </row>
    <row r="177" spans="1:12" ht="17" thickBot="1">
      <c r="A177" s="5"/>
      <c r="B177" s="11"/>
      <c r="C177" s="27" t="s">
        <v>202</v>
      </c>
      <c r="D177" s="28"/>
      <c r="E177" s="28"/>
      <c r="F177" s="28"/>
      <c r="G177" s="28"/>
      <c r="H177" s="28"/>
      <c r="I177" s="28"/>
      <c r="J177" s="28"/>
      <c r="K177" s="29"/>
      <c r="L177" s="12"/>
    </row>
    <row r="178" spans="1:12" ht="17" thickBot="1">
      <c r="A178" s="5"/>
      <c r="B178" s="11"/>
      <c r="C178" s="69" t="s">
        <v>203</v>
      </c>
      <c r="D178" s="67"/>
      <c r="E178" s="67"/>
      <c r="F178" s="67"/>
      <c r="G178" s="67"/>
      <c r="H178" s="67"/>
      <c r="I178" s="67"/>
      <c r="J178" s="67"/>
      <c r="K178" s="68"/>
      <c r="L178" s="12"/>
    </row>
    <row r="179" spans="1:12" ht="16">
      <c r="A179" s="5"/>
      <c r="B179" s="11"/>
      <c r="C179" s="30">
        <v>8.1</v>
      </c>
      <c r="D179" s="31"/>
      <c r="E179" s="31"/>
      <c r="F179" s="31"/>
      <c r="G179" s="32" t="s">
        <v>204</v>
      </c>
      <c r="H179" s="31" t="s">
        <v>205</v>
      </c>
      <c r="I179" s="33">
        <v>113</v>
      </c>
      <c r="J179" s="34"/>
      <c r="K179" s="35">
        <f>I179*J179</f>
        <v>0</v>
      </c>
      <c r="L179" s="12"/>
    </row>
    <row r="180" spans="1:12" ht="16">
      <c r="A180" s="5"/>
      <c r="B180" s="11"/>
      <c r="C180" s="30">
        <v>8.1999999999999993</v>
      </c>
      <c r="D180" s="31"/>
      <c r="E180" s="31"/>
      <c r="F180" s="31"/>
      <c r="G180" s="32" t="s">
        <v>206</v>
      </c>
      <c r="H180" s="31" t="s">
        <v>205</v>
      </c>
      <c r="I180" s="33">
        <v>1</v>
      </c>
      <c r="J180" s="34"/>
      <c r="K180" s="35">
        <f t="shared" ref="K180:K191" si="7">I180*J180</f>
        <v>0</v>
      </c>
      <c r="L180" s="12"/>
    </row>
    <row r="181" spans="1:12" ht="16">
      <c r="A181" s="5"/>
      <c r="B181" s="11"/>
      <c r="C181" s="30">
        <v>8.3000000000000007</v>
      </c>
      <c r="D181" s="31"/>
      <c r="E181" s="31"/>
      <c r="F181" s="31"/>
      <c r="G181" s="32" t="s">
        <v>207</v>
      </c>
      <c r="H181" s="31" t="s">
        <v>40</v>
      </c>
      <c r="I181" s="33">
        <v>462</v>
      </c>
      <c r="J181" s="34"/>
      <c r="K181" s="35">
        <f t="shared" si="7"/>
        <v>0</v>
      </c>
      <c r="L181" s="12"/>
    </row>
    <row r="182" spans="1:12" ht="16">
      <c r="A182" s="5"/>
      <c r="B182" s="11"/>
      <c r="C182" s="30">
        <v>8.4</v>
      </c>
      <c r="D182" s="31"/>
      <c r="E182" s="31"/>
      <c r="F182" s="31"/>
      <c r="G182" s="32" t="s">
        <v>208</v>
      </c>
      <c r="H182" s="31" t="s">
        <v>40</v>
      </c>
      <c r="I182" s="33">
        <v>310</v>
      </c>
      <c r="J182" s="34"/>
      <c r="K182" s="35">
        <f t="shared" si="7"/>
        <v>0</v>
      </c>
      <c r="L182" s="12"/>
    </row>
    <row r="183" spans="1:12" ht="16">
      <c r="A183" s="5"/>
      <c r="B183" s="11"/>
      <c r="C183" s="30">
        <v>8.5</v>
      </c>
      <c r="D183" s="31"/>
      <c r="E183" s="31"/>
      <c r="F183" s="31"/>
      <c r="G183" s="32" t="s">
        <v>209</v>
      </c>
      <c r="H183" s="31" t="s">
        <v>40</v>
      </c>
      <c r="I183" s="33">
        <v>210</v>
      </c>
      <c r="J183" s="34"/>
      <c r="K183" s="35">
        <f t="shared" si="7"/>
        <v>0</v>
      </c>
      <c r="L183" s="12"/>
    </row>
    <row r="184" spans="1:12" ht="16">
      <c r="A184" s="5"/>
      <c r="B184" s="11"/>
      <c r="C184" s="30">
        <v>8.6</v>
      </c>
      <c r="D184" s="31"/>
      <c r="E184" s="31"/>
      <c r="F184" s="31"/>
      <c r="G184" s="32" t="s">
        <v>210</v>
      </c>
      <c r="H184" s="31" t="s">
        <v>40</v>
      </c>
      <c r="I184" s="33">
        <v>66</v>
      </c>
      <c r="J184" s="34"/>
      <c r="K184" s="35">
        <f t="shared" si="7"/>
        <v>0</v>
      </c>
      <c r="L184" s="12"/>
    </row>
    <row r="185" spans="1:12" ht="16">
      <c r="A185" s="5"/>
      <c r="B185" s="11"/>
      <c r="C185" s="30">
        <v>8.6999999999999993</v>
      </c>
      <c r="D185" s="31"/>
      <c r="E185" s="31"/>
      <c r="F185" s="31"/>
      <c r="G185" s="32" t="s">
        <v>211</v>
      </c>
      <c r="H185" s="31" t="s">
        <v>40</v>
      </c>
      <c r="I185" s="33">
        <v>68</v>
      </c>
      <c r="J185" s="34"/>
      <c r="K185" s="35">
        <f t="shared" si="7"/>
        <v>0</v>
      </c>
      <c r="L185" s="12"/>
    </row>
    <row r="186" spans="1:12" ht="16">
      <c r="A186" s="5"/>
      <c r="B186" s="11"/>
      <c r="C186" s="30">
        <v>8.8000000000000007</v>
      </c>
      <c r="D186" s="31"/>
      <c r="E186" s="31"/>
      <c r="F186" s="31"/>
      <c r="G186" s="32" t="s">
        <v>212</v>
      </c>
      <c r="H186" s="31" t="s">
        <v>40</v>
      </c>
      <c r="I186" s="33">
        <v>24</v>
      </c>
      <c r="J186" s="34"/>
      <c r="K186" s="35">
        <f t="shared" si="7"/>
        <v>0</v>
      </c>
      <c r="L186" s="12"/>
    </row>
    <row r="187" spans="1:12" ht="16">
      <c r="A187" s="5"/>
      <c r="B187" s="11"/>
      <c r="C187" s="30">
        <v>8.9</v>
      </c>
      <c r="D187" s="31"/>
      <c r="E187" s="31"/>
      <c r="F187" s="31"/>
      <c r="G187" s="32" t="s">
        <v>213</v>
      </c>
      <c r="H187" s="31" t="s">
        <v>40</v>
      </c>
      <c r="I187" s="33">
        <v>18</v>
      </c>
      <c r="J187" s="34"/>
      <c r="K187" s="35">
        <f t="shared" si="7"/>
        <v>0</v>
      </c>
      <c r="L187" s="12"/>
    </row>
    <row r="188" spans="1:12" ht="16">
      <c r="A188" s="5"/>
      <c r="B188" s="11"/>
      <c r="C188" s="63">
        <v>8.1</v>
      </c>
      <c r="D188" s="31"/>
      <c r="E188" s="31"/>
      <c r="F188" s="31"/>
      <c r="G188" s="32" t="s">
        <v>214</v>
      </c>
      <c r="H188" s="31" t="s">
        <v>53</v>
      </c>
      <c r="I188" s="33">
        <v>18</v>
      </c>
      <c r="J188" s="34"/>
      <c r="K188" s="35">
        <f t="shared" si="7"/>
        <v>0</v>
      </c>
      <c r="L188" s="12"/>
    </row>
    <row r="189" spans="1:12" ht="16">
      <c r="A189" s="5"/>
      <c r="B189" s="11"/>
      <c r="C189" s="30">
        <v>8.11</v>
      </c>
      <c r="D189" s="31"/>
      <c r="E189" s="31"/>
      <c r="F189" s="31"/>
      <c r="G189" s="32" t="s">
        <v>215</v>
      </c>
      <c r="H189" s="31" t="s">
        <v>53</v>
      </c>
      <c r="I189" s="33">
        <v>6</v>
      </c>
      <c r="J189" s="34"/>
      <c r="K189" s="35">
        <f t="shared" si="7"/>
        <v>0</v>
      </c>
      <c r="L189" s="12"/>
    </row>
    <row r="190" spans="1:12" ht="16">
      <c r="A190" s="5"/>
      <c r="B190" s="11"/>
      <c r="C190" s="63">
        <v>8.1199999999999992</v>
      </c>
      <c r="D190" s="31"/>
      <c r="E190" s="31"/>
      <c r="F190" s="31"/>
      <c r="G190" s="32" t="s">
        <v>216</v>
      </c>
      <c r="H190" s="31" t="s">
        <v>53</v>
      </c>
      <c r="I190" s="33">
        <v>4</v>
      </c>
      <c r="J190" s="34"/>
      <c r="K190" s="35">
        <f t="shared" si="7"/>
        <v>0</v>
      </c>
      <c r="L190" s="12"/>
    </row>
    <row r="191" spans="1:12" ht="17" thickBot="1">
      <c r="A191" s="5"/>
      <c r="B191" s="11"/>
      <c r="C191" s="30">
        <v>8.1300000000000008</v>
      </c>
      <c r="D191" s="31"/>
      <c r="E191" s="31"/>
      <c r="F191" s="31"/>
      <c r="G191" s="32" t="s">
        <v>217</v>
      </c>
      <c r="H191" s="31" t="s">
        <v>53</v>
      </c>
      <c r="I191" s="33">
        <v>4</v>
      </c>
      <c r="J191" s="34"/>
      <c r="K191" s="35">
        <f t="shared" si="7"/>
        <v>0</v>
      </c>
      <c r="L191" s="12"/>
    </row>
    <row r="192" spans="1:12" ht="17" thickBot="1">
      <c r="A192" s="5"/>
      <c r="B192" s="11"/>
      <c r="C192" s="69" t="s">
        <v>218</v>
      </c>
      <c r="D192" s="70"/>
      <c r="E192" s="70"/>
      <c r="F192" s="70"/>
      <c r="G192" s="70"/>
      <c r="H192" s="70"/>
      <c r="I192" s="70"/>
      <c r="J192" s="70"/>
      <c r="K192" s="71"/>
      <c r="L192" s="12"/>
    </row>
    <row r="193" spans="1:12" ht="17" thickBot="1">
      <c r="A193" s="5"/>
      <c r="B193" s="11"/>
      <c r="C193" s="69" t="s">
        <v>219</v>
      </c>
      <c r="D193" s="70"/>
      <c r="E193" s="70"/>
      <c r="F193" s="70"/>
      <c r="G193" s="70"/>
      <c r="H193" s="70"/>
      <c r="I193" s="70"/>
      <c r="J193" s="70"/>
      <c r="K193" s="71"/>
      <c r="L193" s="12"/>
    </row>
    <row r="194" spans="1:12" ht="17" thickBot="1">
      <c r="A194" s="5"/>
      <c r="B194" s="11"/>
      <c r="C194" s="30">
        <v>8.14</v>
      </c>
      <c r="D194" s="31"/>
      <c r="E194" s="31"/>
      <c r="F194" s="31"/>
      <c r="G194" s="32" t="s">
        <v>220</v>
      </c>
      <c r="H194" s="31" t="s">
        <v>40</v>
      </c>
      <c r="I194" s="33">
        <v>12</v>
      </c>
      <c r="J194" s="34"/>
      <c r="K194" s="35">
        <f>I194*J194</f>
        <v>0</v>
      </c>
      <c r="L194" s="12"/>
    </row>
    <row r="195" spans="1:12" ht="17" thickBot="1">
      <c r="A195" s="5"/>
      <c r="B195" s="11"/>
      <c r="C195" s="69" t="s">
        <v>221</v>
      </c>
      <c r="D195" s="70"/>
      <c r="E195" s="70"/>
      <c r="F195" s="70"/>
      <c r="G195" s="70"/>
      <c r="H195" s="70"/>
      <c r="I195" s="70"/>
      <c r="J195" s="70"/>
      <c r="K195" s="71"/>
      <c r="L195" s="12"/>
    </row>
    <row r="196" spans="1:12" ht="17" thickBot="1">
      <c r="A196" s="5"/>
      <c r="B196" s="11"/>
      <c r="C196" s="30">
        <v>8.15</v>
      </c>
      <c r="D196" s="31"/>
      <c r="E196" s="31"/>
      <c r="F196" s="31"/>
      <c r="G196" s="32" t="s">
        <v>222</v>
      </c>
      <c r="H196" s="31" t="s">
        <v>53</v>
      </c>
      <c r="I196" s="33">
        <v>2</v>
      </c>
      <c r="J196" s="34"/>
      <c r="K196" s="35">
        <f>I196*J196</f>
        <v>0</v>
      </c>
      <c r="L196" s="12"/>
    </row>
    <row r="197" spans="1:12" ht="17" thickBot="1">
      <c r="A197" s="5"/>
      <c r="B197" s="11"/>
      <c r="C197" s="69" t="s">
        <v>223</v>
      </c>
      <c r="D197" s="70"/>
      <c r="E197" s="70"/>
      <c r="F197" s="70"/>
      <c r="G197" s="70"/>
      <c r="H197" s="70"/>
      <c r="I197" s="70"/>
      <c r="J197" s="70"/>
      <c r="K197" s="71"/>
      <c r="L197" s="12"/>
    </row>
    <row r="198" spans="1:12" ht="17" thickBot="1">
      <c r="A198" s="5"/>
      <c r="B198" s="11"/>
      <c r="C198" s="30">
        <v>8.16</v>
      </c>
      <c r="D198" s="31"/>
      <c r="E198" s="31"/>
      <c r="F198" s="31"/>
      <c r="G198" s="32" t="s">
        <v>224</v>
      </c>
      <c r="H198" s="31" t="s">
        <v>53</v>
      </c>
      <c r="I198" s="33">
        <v>2</v>
      </c>
      <c r="J198" s="34"/>
      <c r="K198" s="35">
        <f>I198*J198</f>
        <v>0</v>
      </c>
      <c r="L198" s="12"/>
    </row>
    <row r="199" spans="1:12" ht="17" thickBot="1">
      <c r="A199" s="5"/>
      <c r="B199" s="11"/>
      <c r="C199" s="69" t="s">
        <v>225</v>
      </c>
      <c r="D199" s="70"/>
      <c r="E199" s="70"/>
      <c r="F199" s="70"/>
      <c r="G199" s="70"/>
      <c r="H199" s="70"/>
      <c r="I199" s="70"/>
      <c r="J199" s="70"/>
      <c r="K199" s="71"/>
      <c r="L199" s="12"/>
    </row>
    <row r="200" spans="1:12" ht="17" thickBot="1">
      <c r="A200" s="5"/>
      <c r="B200" s="11"/>
      <c r="C200" s="69" t="s">
        <v>226</v>
      </c>
      <c r="D200" s="70"/>
      <c r="E200" s="70"/>
      <c r="F200" s="70"/>
      <c r="G200" s="70"/>
      <c r="H200" s="70"/>
      <c r="I200" s="70"/>
      <c r="J200" s="70"/>
      <c r="K200" s="71"/>
      <c r="L200" s="12"/>
    </row>
    <row r="201" spans="1:12" ht="16">
      <c r="A201" s="5"/>
      <c r="B201" s="11"/>
      <c r="C201" s="30">
        <v>8.17</v>
      </c>
      <c r="D201" s="31"/>
      <c r="E201" s="31"/>
      <c r="F201" s="31"/>
      <c r="G201" s="32" t="s">
        <v>227</v>
      </c>
      <c r="H201" s="31" t="s">
        <v>40</v>
      </c>
      <c r="I201" s="33">
        <v>6</v>
      </c>
      <c r="J201" s="34"/>
      <c r="K201" s="35">
        <f>I201*J201</f>
        <v>0</v>
      </c>
      <c r="L201" s="12"/>
    </row>
    <row r="202" spans="1:12" ht="16">
      <c r="A202" s="5"/>
      <c r="B202" s="11"/>
      <c r="C202" s="30">
        <v>8.18</v>
      </c>
      <c r="D202" s="31"/>
      <c r="E202" s="31"/>
      <c r="F202" s="31"/>
      <c r="G202" s="32" t="s">
        <v>228</v>
      </c>
      <c r="H202" s="31" t="s">
        <v>40</v>
      </c>
      <c r="I202" s="33">
        <v>6</v>
      </c>
      <c r="J202" s="34"/>
      <c r="K202" s="35">
        <f>I202*J202</f>
        <v>0</v>
      </c>
      <c r="L202" s="12"/>
    </row>
    <row r="203" spans="1:12" ht="17" thickBot="1">
      <c r="A203" s="5"/>
      <c r="B203" s="11"/>
      <c r="C203" s="30">
        <v>8.19</v>
      </c>
      <c r="D203" s="31"/>
      <c r="E203" s="31"/>
      <c r="F203" s="31"/>
      <c r="G203" s="32" t="s">
        <v>229</v>
      </c>
      <c r="H203" s="31" t="s">
        <v>40</v>
      </c>
      <c r="I203" s="33">
        <v>24</v>
      </c>
      <c r="J203" s="34"/>
      <c r="K203" s="35">
        <f>I203*J203</f>
        <v>0</v>
      </c>
      <c r="L203" s="12"/>
    </row>
    <row r="204" spans="1:12" ht="17" thickBot="1">
      <c r="A204" s="5"/>
      <c r="B204" s="11"/>
      <c r="C204" s="69" t="s">
        <v>230</v>
      </c>
      <c r="D204" s="70"/>
      <c r="E204" s="70"/>
      <c r="F204" s="70"/>
      <c r="G204" s="70"/>
      <c r="H204" s="70"/>
      <c r="I204" s="70"/>
      <c r="J204" s="70"/>
      <c r="K204" s="71"/>
      <c r="L204" s="12"/>
    </row>
    <row r="205" spans="1:12" ht="17" thickBot="1">
      <c r="A205" s="5"/>
      <c r="B205" s="11"/>
      <c r="C205" s="63">
        <v>8.1999999999999993</v>
      </c>
      <c r="D205" s="31"/>
      <c r="E205" s="31"/>
      <c r="F205" s="31"/>
      <c r="G205" s="32" t="s">
        <v>231</v>
      </c>
      <c r="H205" s="31" t="s">
        <v>53</v>
      </c>
      <c r="I205" s="33">
        <v>2</v>
      </c>
      <c r="J205" s="34"/>
      <c r="K205" s="35">
        <f>I205*J205</f>
        <v>0</v>
      </c>
      <c r="L205" s="12"/>
    </row>
    <row r="206" spans="1:12" ht="17" thickBot="1">
      <c r="A206" s="5"/>
      <c r="B206" s="11"/>
      <c r="C206" s="69" t="s">
        <v>223</v>
      </c>
      <c r="D206" s="70"/>
      <c r="E206" s="70"/>
      <c r="F206" s="70"/>
      <c r="G206" s="70"/>
      <c r="H206" s="70"/>
      <c r="I206" s="70"/>
      <c r="J206" s="70"/>
      <c r="K206" s="71"/>
      <c r="L206" s="12"/>
    </row>
    <row r="207" spans="1:12" ht="17" thickBot="1">
      <c r="A207" s="5"/>
      <c r="B207" s="11"/>
      <c r="C207" s="63">
        <v>8.2100000000000009</v>
      </c>
      <c r="D207" s="31"/>
      <c r="E207" s="31"/>
      <c r="F207" s="31"/>
      <c r="G207" s="32" t="s">
        <v>232</v>
      </c>
      <c r="H207" s="31" t="s">
        <v>53</v>
      </c>
      <c r="I207" s="33">
        <v>2</v>
      </c>
      <c r="J207" s="34"/>
      <c r="K207" s="35">
        <f>I207*J207</f>
        <v>0</v>
      </c>
      <c r="L207" s="12"/>
    </row>
    <row r="208" spans="1:12" ht="17" thickBot="1">
      <c r="A208" s="5"/>
      <c r="B208" s="11"/>
      <c r="C208" s="69" t="s">
        <v>233</v>
      </c>
      <c r="D208" s="70"/>
      <c r="E208" s="70"/>
      <c r="F208" s="70"/>
      <c r="G208" s="70"/>
      <c r="H208" s="70"/>
      <c r="I208" s="70"/>
      <c r="J208" s="70"/>
      <c r="K208" s="71"/>
      <c r="L208" s="12"/>
    </row>
    <row r="209" spans="1:12" ht="16">
      <c r="A209" s="5"/>
      <c r="B209" s="11"/>
      <c r="C209" s="30">
        <v>8.2200000000000006</v>
      </c>
      <c r="D209" s="31"/>
      <c r="E209" s="31"/>
      <c r="F209" s="31"/>
      <c r="G209" s="32" t="s">
        <v>234</v>
      </c>
      <c r="H209" s="31" t="s">
        <v>53</v>
      </c>
      <c r="I209" s="33">
        <v>2</v>
      </c>
      <c r="J209" s="34"/>
      <c r="K209" s="35">
        <f>I209*J209</f>
        <v>0</v>
      </c>
      <c r="L209" s="12"/>
    </row>
    <row r="210" spans="1:12" ht="61" thickBot="1">
      <c r="A210" s="5"/>
      <c r="B210" s="11"/>
      <c r="C210" s="30">
        <v>8.23</v>
      </c>
      <c r="D210" s="31"/>
      <c r="E210" s="31"/>
      <c r="F210" s="31"/>
      <c r="G210" s="32" t="s">
        <v>235</v>
      </c>
      <c r="H210" s="31" t="s">
        <v>53</v>
      </c>
      <c r="I210" s="33">
        <v>1</v>
      </c>
      <c r="J210" s="34"/>
      <c r="K210" s="35">
        <f>I210*J210</f>
        <v>0</v>
      </c>
      <c r="L210" s="12"/>
    </row>
    <row r="211" spans="1:12" ht="17" thickBot="1">
      <c r="A211" s="5"/>
      <c r="B211" s="11"/>
      <c r="C211" s="69" t="s">
        <v>236</v>
      </c>
      <c r="D211" s="70"/>
      <c r="E211" s="70"/>
      <c r="F211" s="70"/>
      <c r="G211" s="70"/>
      <c r="H211" s="70"/>
      <c r="I211" s="70"/>
      <c r="J211" s="70"/>
      <c r="K211" s="71"/>
      <c r="L211" s="12"/>
    </row>
    <row r="212" spans="1:12" ht="16">
      <c r="A212" s="5"/>
      <c r="B212" s="11"/>
      <c r="C212" s="63">
        <v>8.24</v>
      </c>
      <c r="D212" s="31"/>
      <c r="E212" s="31"/>
      <c r="F212" s="31"/>
      <c r="G212" s="32" t="s">
        <v>237</v>
      </c>
      <c r="H212" s="31" t="s">
        <v>205</v>
      </c>
      <c r="I212" s="33">
        <v>38</v>
      </c>
      <c r="J212" s="34"/>
      <c r="K212" s="35">
        <f>I212*J212</f>
        <v>0</v>
      </c>
      <c r="L212" s="12"/>
    </row>
    <row r="213" spans="1:12" ht="16">
      <c r="A213" s="5"/>
      <c r="B213" s="11"/>
      <c r="C213" s="63">
        <v>8.25</v>
      </c>
      <c r="D213" s="31"/>
      <c r="E213" s="31"/>
      <c r="F213" s="31"/>
      <c r="G213" s="32" t="s">
        <v>238</v>
      </c>
      <c r="H213" s="31" t="s">
        <v>205</v>
      </c>
      <c r="I213" s="33">
        <v>10</v>
      </c>
      <c r="J213" s="34"/>
      <c r="K213" s="35">
        <f t="shared" ref="K213:K238" si="8">I213*J213</f>
        <v>0</v>
      </c>
      <c r="L213" s="12"/>
    </row>
    <row r="214" spans="1:12" ht="16">
      <c r="A214" s="5"/>
      <c r="B214" s="11"/>
      <c r="C214" s="63">
        <v>8.26</v>
      </c>
      <c r="D214" s="31"/>
      <c r="E214" s="31"/>
      <c r="F214" s="31"/>
      <c r="G214" s="32" t="s">
        <v>239</v>
      </c>
      <c r="H214" s="31" t="s">
        <v>205</v>
      </c>
      <c r="I214" s="33">
        <v>25</v>
      </c>
      <c r="J214" s="34"/>
      <c r="K214" s="35">
        <f t="shared" si="8"/>
        <v>0</v>
      </c>
      <c r="L214" s="12"/>
    </row>
    <row r="215" spans="1:12" ht="16">
      <c r="A215" s="5"/>
      <c r="B215" s="11"/>
      <c r="C215" s="63">
        <v>8.27</v>
      </c>
      <c r="D215" s="31"/>
      <c r="E215" s="31"/>
      <c r="F215" s="31"/>
      <c r="G215" s="32" t="s">
        <v>240</v>
      </c>
      <c r="H215" s="31" t="s">
        <v>205</v>
      </c>
      <c r="I215" s="33">
        <v>35</v>
      </c>
      <c r="J215" s="34"/>
      <c r="K215" s="35">
        <f t="shared" si="8"/>
        <v>0</v>
      </c>
      <c r="L215" s="12"/>
    </row>
    <row r="216" spans="1:12" ht="16">
      <c r="A216" s="5"/>
      <c r="B216" s="11"/>
      <c r="C216" s="63">
        <v>8.2799999999999994</v>
      </c>
      <c r="D216" s="31"/>
      <c r="E216" s="31"/>
      <c r="F216" s="31"/>
      <c r="G216" s="32" t="s">
        <v>241</v>
      </c>
      <c r="H216" s="31" t="s">
        <v>205</v>
      </c>
      <c r="I216" s="33">
        <v>18</v>
      </c>
      <c r="J216" s="34"/>
      <c r="K216" s="35">
        <f t="shared" si="8"/>
        <v>0</v>
      </c>
      <c r="L216" s="12"/>
    </row>
    <row r="217" spans="1:12" ht="16">
      <c r="A217" s="5"/>
      <c r="B217" s="11"/>
      <c r="C217" s="63">
        <v>8.2899999999999991</v>
      </c>
      <c r="D217" s="31"/>
      <c r="E217" s="31"/>
      <c r="F217" s="31"/>
      <c r="G217" s="32" t="s">
        <v>242</v>
      </c>
      <c r="H217" s="31" t="s">
        <v>205</v>
      </c>
      <c r="I217" s="33">
        <v>4</v>
      </c>
      <c r="J217" s="34"/>
      <c r="K217" s="35">
        <f t="shared" si="8"/>
        <v>0</v>
      </c>
      <c r="L217" s="12"/>
    </row>
    <row r="218" spans="1:12" ht="16">
      <c r="A218" s="5"/>
      <c r="B218" s="11"/>
      <c r="C218" s="63">
        <v>8.3000000000000007</v>
      </c>
      <c r="D218" s="31"/>
      <c r="E218" s="31"/>
      <c r="F218" s="31"/>
      <c r="G218" s="32" t="s">
        <v>243</v>
      </c>
      <c r="H218" s="31" t="s">
        <v>205</v>
      </c>
      <c r="I218" s="33">
        <v>9</v>
      </c>
      <c r="J218" s="34"/>
      <c r="K218" s="35">
        <f t="shared" si="8"/>
        <v>0</v>
      </c>
      <c r="L218" s="12"/>
    </row>
    <row r="219" spans="1:12" ht="16">
      <c r="A219" s="5"/>
      <c r="B219" s="11"/>
      <c r="C219" s="63">
        <v>8.31</v>
      </c>
      <c r="D219" s="31"/>
      <c r="E219" s="31"/>
      <c r="F219" s="31"/>
      <c r="G219" s="32" t="s">
        <v>244</v>
      </c>
      <c r="H219" s="31" t="s">
        <v>53</v>
      </c>
      <c r="I219" s="33">
        <v>98</v>
      </c>
      <c r="J219" s="34"/>
      <c r="K219" s="35">
        <f t="shared" si="8"/>
        <v>0</v>
      </c>
      <c r="L219" s="12"/>
    </row>
    <row r="220" spans="1:12" ht="16">
      <c r="A220" s="5"/>
      <c r="B220" s="11"/>
      <c r="C220" s="63">
        <v>8.32</v>
      </c>
      <c r="D220" s="31"/>
      <c r="E220" s="31"/>
      <c r="F220" s="31"/>
      <c r="G220" s="32" t="s">
        <v>245</v>
      </c>
      <c r="H220" s="31" t="s">
        <v>40</v>
      </c>
      <c r="I220" s="33">
        <v>12</v>
      </c>
      <c r="J220" s="34"/>
      <c r="K220" s="35">
        <f t="shared" si="8"/>
        <v>0</v>
      </c>
      <c r="L220" s="12"/>
    </row>
    <row r="221" spans="1:12" ht="16">
      <c r="A221" s="5"/>
      <c r="B221" s="11"/>
      <c r="C221" s="63">
        <v>8.33</v>
      </c>
      <c r="D221" s="31"/>
      <c r="E221" s="31"/>
      <c r="F221" s="31"/>
      <c r="G221" s="32" t="s">
        <v>246</v>
      </c>
      <c r="H221" s="31" t="s">
        <v>40</v>
      </c>
      <c r="I221" s="33">
        <v>48</v>
      </c>
      <c r="J221" s="34"/>
      <c r="K221" s="35">
        <f t="shared" si="8"/>
        <v>0</v>
      </c>
      <c r="L221" s="12"/>
    </row>
    <row r="222" spans="1:12" ht="16">
      <c r="A222" s="5"/>
      <c r="B222" s="11"/>
      <c r="C222" s="63">
        <v>8.34</v>
      </c>
      <c r="D222" s="31"/>
      <c r="E222" s="31"/>
      <c r="F222" s="31"/>
      <c r="G222" s="32" t="s">
        <v>247</v>
      </c>
      <c r="H222" s="31" t="s">
        <v>40</v>
      </c>
      <c r="I222" s="33">
        <v>24</v>
      </c>
      <c r="J222" s="34"/>
      <c r="K222" s="35">
        <f t="shared" si="8"/>
        <v>0</v>
      </c>
      <c r="L222" s="12"/>
    </row>
    <row r="223" spans="1:12" ht="16">
      <c r="A223" s="5"/>
      <c r="B223" s="11"/>
      <c r="C223" s="63">
        <v>8.35</v>
      </c>
      <c r="D223" s="31"/>
      <c r="E223" s="31"/>
      <c r="F223" s="31"/>
      <c r="G223" s="32" t="s">
        <v>248</v>
      </c>
      <c r="H223" s="31" t="s">
        <v>40</v>
      </c>
      <c r="I223" s="33">
        <v>18</v>
      </c>
      <c r="J223" s="34"/>
      <c r="K223" s="35">
        <f t="shared" si="8"/>
        <v>0</v>
      </c>
      <c r="L223" s="12"/>
    </row>
    <row r="224" spans="1:12" ht="16">
      <c r="A224" s="5"/>
      <c r="B224" s="11"/>
      <c r="C224" s="63">
        <v>8.36</v>
      </c>
      <c r="D224" s="31"/>
      <c r="E224" s="31"/>
      <c r="F224" s="31"/>
      <c r="G224" s="32" t="s">
        <v>249</v>
      </c>
      <c r="H224" s="31" t="s">
        <v>40</v>
      </c>
      <c r="I224" s="33">
        <v>192</v>
      </c>
      <c r="J224" s="34"/>
      <c r="K224" s="35">
        <f t="shared" si="8"/>
        <v>0</v>
      </c>
      <c r="L224" s="12"/>
    </row>
    <row r="225" spans="1:12" ht="16">
      <c r="A225" s="5"/>
      <c r="B225" s="11"/>
      <c r="C225" s="63">
        <v>8.3699999999999992</v>
      </c>
      <c r="D225" s="31"/>
      <c r="E225" s="31"/>
      <c r="F225" s="31"/>
      <c r="G225" s="32" t="s">
        <v>250</v>
      </c>
      <c r="H225" s="31" t="s">
        <v>40</v>
      </c>
      <c r="I225" s="33">
        <v>30</v>
      </c>
      <c r="J225" s="34"/>
      <c r="K225" s="35">
        <f t="shared" si="8"/>
        <v>0</v>
      </c>
      <c r="L225" s="12"/>
    </row>
    <row r="226" spans="1:12" ht="16">
      <c r="A226" s="5"/>
      <c r="B226" s="11"/>
      <c r="C226" s="63">
        <v>8.3800000000000008</v>
      </c>
      <c r="D226" s="31"/>
      <c r="E226" s="31"/>
      <c r="F226" s="31"/>
      <c r="G226" s="32" t="s">
        <v>251</v>
      </c>
      <c r="H226" s="31" t="s">
        <v>40</v>
      </c>
      <c r="I226" s="33">
        <v>210</v>
      </c>
      <c r="J226" s="34"/>
      <c r="K226" s="35">
        <f t="shared" si="8"/>
        <v>0</v>
      </c>
      <c r="L226" s="12"/>
    </row>
    <row r="227" spans="1:12" ht="16">
      <c r="A227" s="5"/>
      <c r="B227" s="11"/>
      <c r="C227" s="63">
        <v>8.39</v>
      </c>
      <c r="D227" s="31"/>
      <c r="E227" s="31"/>
      <c r="F227" s="31"/>
      <c r="G227" s="32" t="s">
        <v>252</v>
      </c>
      <c r="H227" s="31" t="s">
        <v>40</v>
      </c>
      <c r="I227" s="33">
        <v>48</v>
      </c>
      <c r="J227" s="34"/>
      <c r="K227" s="35">
        <f t="shared" si="8"/>
        <v>0</v>
      </c>
      <c r="L227" s="12"/>
    </row>
    <row r="228" spans="1:12" ht="16">
      <c r="A228" s="5"/>
      <c r="B228" s="11"/>
      <c r="C228" s="63">
        <v>8.4</v>
      </c>
      <c r="D228" s="31"/>
      <c r="E228" s="31"/>
      <c r="F228" s="31"/>
      <c r="G228" s="32" t="s">
        <v>253</v>
      </c>
      <c r="H228" s="31" t="s">
        <v>40</v>
      </c>
      <c r="I228" s="33">
        <v>18</v>
      </c>
      <c r="J228" s="34"/>
      <c r="K228" s="35">
        <f t="shared" si="8"/>
        <v>0</v>
      </c>
      <c r="L228" s="12"/>
    </row>
    <row r="229" spans="1:12" ht="16">
      <c r="A229" s="5"/>
      <c r="B229" s="11"/>
      <c r="C229" s="63">
        <v>8.41</v>
      </c>
      <c r="D229" s="31"/>
      <c r="E229" s="31"/>
      <c r="F229" s="31"/>
      <c r="G229" s="32" t="s">
        <v>254</v>
      </c>
      <c r="H229" s="31" t="s">
        <v>40</v>
      </c>
      <c r="I229" s="33">
        <v>30</v>
      </c>
      <c r="J229" s="34"/>
      <c r="K229" s="35">
        <f t="shared" si="8"/>
        <v>0</v>
      </c>
      <c r="L229" s="12"/>
    </row>
    <row r="230" spans="1:12" ht="16">
      <c r="A230" s="5"/>
      <c r="B230" s="11"/>
      <c r="C230" s="63">
        <v>8.42</v>
      </c>
      <c r="D230" s="31"/>
      <c r="E230" s="31"/>
      <c r="F230" s="31"/>
      <c r="G230" s="32" t="s">
        <v>255</v>
      </c>
      <c r="H230" s="31" t="s">
        <v>40</v>
      </c>
      <c r="I230" s="33">
        <v>42</v>
      </c>
      <c r="J230" s="34"/>
      <c r="K230" s="35">
        <f t="shared" si="8"/>
        <v>0</v>
      </c>
      <c r="L230" s="12"/>
    </row>
    <row r="231" spans="1:12" ht="16">
      <c r="A231" s="5"/>
      <c r="B231" s="11"/>
      <c r="C231" s="63">
        <v>8.43</v>
      </c>
      <c r="D231" s="31"/>
      <c r="E231" s="31"/>
      <c r="F231" s="31"/>
      <c r="G231" s="32" t="s">
        <v>256</v>
      </c>
      <c r="H231" s="31" t="s">
        <v>40</v>
      </c>
      <c r="I231" s="33">
        <v>36</v>
      </c>
      <c r="J231" s="34"/>
      <c r="K231" s="35">
        <f t="shared" si="8"/>
        <v>0</v>
      </c>
      <c r="L231" s="12"/>
    </row>
    <row r="232" spans="1:12" ht="16">
      <c r="A232" s="5"/>
      <c r="B232" s="11"/>
      <c r="C232" s="63">
        <v>8.44</v>
      </c>
      <c r="D232" s="31"/>
      <c r="E232" s="31"/>
      <c r="F232" s="31"/>
      <c r="G232" s="32" t="s">
        <v>257</v>
      </c>
      <c r="H232" s="31" t="s">
        <v>40</v>
      </c>
      <c r="I232" s="33">
        <v>36</v>
      </c>
      <c r="J232" s="34"/>
      <c r="K232" s="35">
        <f t="shared" si="8"/>
        <v>0</v>
      </c>
      <c r="L232" s="12"/>
    </row>
    <row r="233" spans="1:12" ht="16">
      <c r="A233" s="5"/>
      <c r="B233" s="11"/>
      <c r="C233" s="63">
        <v>8.4499999999999993</v>
      </c>
      <c r="D233" s="31"/>
      <c r="E233" s="31"/>
      <c r="F233" s="31"/>
      <c r="G233" s="32" t="s">
        <v>258</v>
      </c>
      <c r="H233" s="31" t="s">
        <v>53</v>
      </c>
      <c r="I233" s="33">
        <v>6</v>
      </c>
      <c r="J233" s="34"/>
      <c r="K233" s="35">
        <f t="shared" si="8"/>
        <v>0</v>
      </c>
      <c r="L233" s="12"/>
    </row>
    <row r="234" spans="1:12" ht="16">
      <c r="A234" s="5"/>
      <c r="B234" s="11"/>
      <c r="C234" s="63">
        <v>8.4600000000000009</v>
      </c>
      <c r="D234" s="31"/>
      <c r="E234" s="31"/>
      <c r="F234" s="31"/>
      <c r="G234" s="32" t="s">
        <v>259</v>
      </c>
      <c r="H234" s="31" t="s">
        <v>53</v>
      </c>
      <c r="I234" s="33">
        <v>3</v>
      </c>
      <c r="J234" s="34"/>
      <c r="K234" s="35">
        <f t="shared" si="8"/>
        <v>0</v>
      </c>
      <c r="L234" s="12"/>
    </row>
    <row r="235" spans="1:12" ht="16">
      <c r="A235" s="5"/>
      <c r="B235" s="11"/>
      <c r="C235" s="63">
        <v>8.4700000000000006</v>
      </c>
      <c r="D235" s="31"/>
      <c r="E235" s="31"/>
      <c r="F235" s="31"/>
      <c r="G235" s="32" t="s">
        <v>260</v>
      </c>
      <c r="H235" s="31" t="s">
        <v>40</v>
      </c>
      <c r="I235" s="33">
        <v>102</v>
      </c>
      <c r="J235" s="34"/>
      <c r="K235" s="35">
        <f t="shared" si="8"/>
        <v>0</v>
      </c>
      <c r="L235" s="12"/>
    </row>
    <row r="236" spans="1:12" ht="16">
      <c r="A236" s="5"/>
      <c r="B236" s="11"/>
      <c r="C236" s="63">
        <v>8.48</v>
      </c>
      <c r="D236" s="31"/>
      <c r="E236" s="31"/>
      <c r="F236" s="31"/>
      <c r="G236" s="32" t="s">
        <v>261</v>
      </c>
      <c r="H236" s="31" t="s">
        <v>40</v>
      </c>
      <c r="I236" s="33">
        <v>102</v>
      </c>
      <c r="J236" s="34"/>
      <c r="K236" s="35">
        <f t="shared" si="8"/>
        <v>0</v>
      </c>
      <c r="L236" s="12"/>
    </row>
    <row r="237" spans="1:12" ht="16">
      <c r="A237" s="5"/>
      <c r="B237" s="11"/>
      <c r="C237" s="63">
        <v>8.4899999999999896</v>
      </c>
      <c r="D237" s="31"/>
      <c r="E237" s="31"/>
      <c r="F237" s="31"/>
      <c r="G237" s="32" t="s">
        <v>262</v>
      </c>
      <c r="H237" s="31" t="s">
        <v>40</v>
      </c>
      <c r="I237" s="33">
        <v>102</v>
      </c>
      <c r="J237" s="34"/>
      <c r="K237" s="35">
        <f t="shared" si="8"/>
        <v>0</v>
      </c>
      <c r="L237" s="12"/>
    </row>
    <row r="238" spans="1:12" ht="17" thickBot="1">
      <c r="A238" s="5"/>
      <c r="B238" s="11"/>
      <c r="C238" s="63">
        <v>8.4999999999999893</v>
      </c>
      <c r="D238" s="31"/>
      <c r="E238" s="31"/>
      <c r="F238" s="31"/>
      <c r="G238" s="32" t="s">
        <v>263</v>
      </c>
      <c r="H238" s="31" t="s">
        <v>40</v>
      </c>
      <c r="I238" s="33">
        <v>102</v>
      </c>
      <c r="J238" s="34"/>
      <c r="K238" s="35">
        <f t="shared" si="8"/>
        <v>0</v>
      </c>
      <c r="L238" s="12"/>
    </row>
    <row r="239" spans="1:12" ht="17" thickBot="1">
      <c r="A239" s="5"/>
      <c r="B239" s="11"/>
      <c r="C239" s="69" t="s">
        <v>264</v>
      </c>
      <c r="D239" s="70"/>
      <c r="E239" s="70"/>
      <c r="F239" s="70"/>
      <c r="G239" s="70"/>
      <c r="H239" s="70"/>
      <c r="I239" s="70"/>
      <c r="J239" s="70"/>
      <c r="K239" s="71"/>
      <c r="L239" s="12"/>
    </row>
    <row r="240" spans="1:12" ht="16">
      <c r="A240" s="5"/>
      <c r="B240" s="11"/>
      <c r="C240" s="30">
        <v>8.51</v>
      </c>
      <c r="D240" s="31"/>
      <c r="E240" s="31"/>
      <c r="F240" s="31"/>
      <c r="G240" s="32" t="s">
        <v>265</v>
      </c>
      <c r="H240" s="31" t="s">
        <v>205</v>
      </c>
      <c r="I240" s="33">
        <v>17</v>
      </c>
      <c r="J240" s="34"/>
      <c r="K240" s="35">
        <f>I240*J240</f>
        <v>0</v>
      </c>
      <c r="L240" s="12"/>
    </row>
    <row r="241" spans="1:12" ht="16">
      <c r="A241" s="5"/>
      <c r="B241" s="11"/>
      <c r="C241" s="30">
        <v>8.52</v>
      </c>
      <c r="D241" s="31"/>
      <c r="E241" s="31"/>
      <c r="F241" s="31"/>
      <c r="G241" s="32" t="s">
        <v>242</v>
      </c>
      <c r="H241" s="31" t="s">
        <v>205</v>
      </c>
      <c r="I241" s="33">
        <v>6</v>
      </c>
      <c r="J241" s="34"/>
      <c r="K241" s="35">
        <f t="shared" ref="K241:K252" si="9">I241*J241</f>
        <v>0</v>
      </c>
      <c r="L241" s="12"/>
    </row>
    <row r="242" spans="1:12" ht="16">
      <c r="A242" s="5"/>
      <c r="B242" s="11"/>
      <c r="C242" s="30">
        <v>8.5299999999999994</v>
      </c>
      <c r="D242" s="31"/>
      <c r="E242" s="31"/>
      <c r="F242" s="31"/>
      <c r="G242" s="32" t="s">
        <v>244</v>
      </c>
      <c r="H242" s="31" t="s">
        <v>53</v>
      </c>
      <c r="I242" s="33">
        <v>17</v>
      </c>
      <c r="J242" s="34"/>
      <c r="K242" s="35">
        <f t="shared" si="9"/>
        <v>0</v>
      </c>
      <c r="L242" s="12"/>
    </row>
    <row r="243" spans="1:12" ht="16">
      <c r="A243" s="5"/>
      <c r="B243" s="11"/>
      <c r="C243" s="30">
        <v>8.5399999999999991</v>
      </c>
      <c r="D243" s="31"/>
      <c r="E243" s="31"/>
      <c r="F243" s="31"/>
      <c r="G243" s="32" t="s">
        <v>266</v>
      </c>
      <c r="H243" s="31" t="s">
        <v>40</v>
      </c>
      <c r="I243" s="33">
        <v>40</v>
      </c>
      <c r="J243" s="34"/>
      <c r="K243" s="35">
        <f t="shared" si="9"/>
        <v>0</v>
      </c>
      <c r="L243" s="12"/>
    </row>
    <row r="244" spans="1:12" ht="16">
      <c r="A244" s="5"/>
      <c r="B244" s="11"/>
      <c r="C244" s="30">
        <v>8.5500000000000007</v>
      </c>
      <c r="D244" s="31"/>
      <c r="E244" s="31"/>
      <c r="F244" s="31"/>
      <c r="G244" s="32" t="s">
        <v>267</v>
      </c>
      <c r="H244" s="31" t="s">
        <v>40</v>
      </c>
      <c r="I244" s="33">
        <v>102</v>
      </c>
      <c r="J244" s="34"/>
      <c r="K244" s="35">
        <f t="shared" si="9"/>
        <v>0</v>
      </c>
      <c r="L244" s="12"/>
    </row>
    <row r="245" spans="1:12" ht="16">
      <c r="A245" s="5"/>
      <c r="B245" s="11"/>
      <c r="C245" s="30">
        <v>8.56</v>
      </c>
      <c r="D245" s="31"/>
      <c r="E245" s="31"/>
      <c r="F245" s="31"/>
      <c r="G245" s="32" t="s">
        <v>268</v>
      </c>
      <c r="H245" s="31" t="s">
        <v>40</v>
      </c>
      <c r="I245" s="33">
        <v>18</v>
      </c>
      <c r="J245" s="34"/>
      <c r="K245" s="35">
        <f t="shared" si="9"/>
        <v>0</v>
      </c>
      <c r="L245" s="12"/>
    </row>
    <row r="246" spans="1:12" ht="16">
      <c r="A246" s="5"/>
      <c r="B246" s="11"/>
      <c r="C246" s="30">
        <v>8.57</v>
      </c>
      <c r="D246" s="31"/>
      <c r="E246" s="31"/>
      <c r="F246" s="31"/>
      <c r="G246" s="32" t="s">
        <v>269</v>
      </c>
      <c r="H246" s="31" t="s">
        <v>40</v>
      </c>
      <c r="I246" s="33">
        <v>42</v>
      </c>
      <c r="J246" s="34"/>
      <c r="K246" s="35">
        <f t="shared" si="9"/>
        <v>0</v>
      </c>
      <c r="L246" s="12"/>
    </row>
    <row r="247" spans="1:12" ht="16">
      <c r="A247" s="5"/>
      <c r="B247" s="11"/>
      <c r="C247" s="30">
        <v>8.58</v>
      </c>
      <c r="D247" s="31"/>
      <c r="E247" s="31"/>
      <c r="F247" s="31"/>
      <c r="G247" s="32" t="s">
        <v>270</v>
      </c>
      <c r="H247" s="31" t="s">
        <v>53</v>
      </c>
      <c r="I247" s="33">
        <v>1</v>
      </c>
      <c r="J247" s="34"/>
      <c r="K247" s="35">
        <f t="shared" si="9"/>
        <v>0</v>
      </c>
      <c r="L247" s="12"/>
    </row>
    <row r="248" spans="1:12" ht="16">
      <c r="A248" s="5"/>
      <c r="B248" s="11"/>
      <c r="C248" s="30">
        <v>8.59</v>
      </c>
      <c r="D248" s="31"/>
      <c r="E248" s="31"/>
      <c r="F248" s="31"/>
      <c r="G248" s="32" t="s">
        <v>271</v>
      </c>
      <c r="H248" s="31" t="s">
        <v>53</v>
      </c>
      <c r="I248" s="33">
        <v>1</v>
      </c>
      <c r="J248" s="34"/>
      <c r="K248" s="35">
        <f t="shared" si="9"/>
        <v>0</v>
      </c>
      <c r="L248" s="12"/>
    </row>
    <row r="249" spans="1:12" ht="16">
      <c r="A249" s="5"/>
      <c r="B249" s="11"/>
      <c r="C249" s="30">
        <v>8.6</v>
      </c>
      <c r="D249" s="31"/>
      <c r="E249" s="31"/>
      <c r="F249" s="31"/>
      <c r="G249" s="32" t="s">
        <v>260</v>
      </c>
      <c r="H249" s="31" t="s">
        <v>40</v>
      </c>
      <c r="I249" s="33">
        <v>40</v>
      </c>
      <c r="J249" s="34"/>
      <c r="K249" s="35">
        <f t="shared" si="9"/>
        <v>0</v>
      </c>
      <c r="L249" s="12"/>
    </row>
    <row r="250" spans="1:12" ht="16">
      <c r="A250" s="5"/>
      <c r="B250" s="11"/>
      <c r="C250" s="30">
        <v>8.61</v>
      </c>
      <c r="D250" s="31"/>
      <c r="E250" s="31"/>
      <c r="F250" s="31"/>
      <c r="G250" s="32" t="s">
        <v>261</v>
      </c>
      <c r="H250" s="31" t="s">
        <v>40</v>
      </c>
      <c r="I250" s="33">
        <v>40</v>
      </c>
      <c r="J250" s="34"/>
      <c r="K250" s="35">
        <f t="shared" si="9"/>
        <v>0</v>
      </c>
      <c r="L250" s="12"/>
    </row>
    <row r="251" spans="1:12" ht="16">
      <c r="A251" s="5"/>
      <c r="B251" s="11"/>
      <c r="C251" s="30">
        <v>8.6199999999999992</v>
      </c>
      <c r="D251" s="31"/>
      <c r="E251" s="31"/>
      <c r="F251" s="31"/>
      <c r="G251" s="32" t="s">
        <v>262</v>
      </c>
      <c r="H251" s="31" t="s">
        <v>40</v>
      </c>
      <c r="I251" s="33">
        <v>40</v>
      </c>
      <c r="J251" s="34"/>
      <c r="K251" s="35">
        <f t="shared" si="9"/>
        <v>0</v>
      </c>
      <c r="L251" s="12"/>
    </row>
    <row r="252" spans="1:12" ht="17" thickBot="1">
      <c r="A252" s="5"/>
      <c r="B252" s="11"/>
      <c r="C252" s="30">
        <v>8.6300000000000008</v>
      </c>
      <c r="D252" s="31"/>
      <c r="E252" s="31"/>
      <c r="F252" s="31"/>
      <c r="G252" s="32" t="s">
        <v>263</v>
      </c>
      <c r="H252" s="31" t="s">
        <v>40</v>
      </c>
      <c r="I252" s="33">
        <v>40</v>
      </c>
      <c r="J252" s="34"/>
      <c r="K252" s="35">
        <f t="shared" si="9"/>
        <v>0</v>
      </c>
      <c r="L252" s="12"/>
    </row>
    <row r="253" spans="1:12" ht="17" thickBot="1">
      <c r="A253" s="5"/>
      <c r="B253" s="11"/>
      <c r="C253" s="69" t="s">
        <v>272</v>
      </c>
      <c r="D253" s="70"/>
      <c r="E253" s="70"/>
      <c r="F253" s="70"/>
      <c r="G253" s="70"/>
      <c r="H253" s="70"/>
      <c r="I253" s="70"/>
      <c r="J253" s="70"/>
      <c r="K253" s="71"/>
      <c r="L253" s="12"/>
    </row>
    <row r="254" spans="1:12" ht="17" thickBot="1">
      <c r="A254" s="5"/>
      <c r="B254" s="11"/>
      <c r="C254" s="63">
        <v>8.64</v>
      </c>
      <c r="D254" s="31"/>
      <c r="E254" s="31"/>
      <c r="F254" s="31"/>
      <c r="G254" s="32" t="s">
        <v>273</v>
      </c>
      <c r="H254" s="31" t="s">
        <v>205</v>
      </c>
      <c r="I254" s="33">
        <v>24</v>
      </c>
      <c r="J254" s="34"/>
      <c r="K254" s="35">
        <f>I254*J254</f>
        <v>0</v>
      </c>
      <c r="L254" s="12"/>
    </row>
    <row r="255" spans="1:12" ht="17" thickBot="1">
      <c r="A255" s="5"/>
      <c r="B255" s="11"/>
      <c r="C255" s="69" t="s">
        <v>274</v>
      </c>
      <c r="D255" s="70"/>
      <c r="E255" s="70"/>
      <c r="F255" s="70"/>
      <c r="G255" s="70"/>
      <c r="H255" s="70"/>
      <c r="I255" s="70"/>
      <c r="J255" s="70"/>
      <c r="K255" s="71"/>
      <c r="L255" s="12"/>
    </row>
    <row r="256" spans="1:12" ht="16">
      <c r="A256" s="5"/>
      <c r="B256" s="11"/>
      <c r="C256" s="63">
        <v>8.65</v>
      </c>
      <c r="D256" s="31"/>
      <c r="E256" s="31"/>
      <c r="F256" s="31"/>
      <c r="G256" s="32" t="s">
        <v>275</v>
      </c>
      <c r="H256" s="31" t="s">
        <v>40</v>
      </c>
      <c r="I256" s="33">
        <v>66</v>
      </c>
      <c r="J256" s="34"/>
      <c r="K256" s="35">
        <f>I256*J256</f>
        <v>0</v>
      </c>
      <c r="L256" s="12"/>
    </row>
    <row r="257" spans="1:12" ht="16">
      <c r="A257" s="5"/>
      <c r="B257" s="11"/>
      <c r="C257" s="63">
        <v>8.66</v>
      </c>
      <c r="D257" s="31"/>
      <c r="E257" s="31"/>
      <c r="F257" s="31"/>
      <c r="G257" s="32" t="s">
        <v>276</v>
      </c>
      <c r="H257" s="31" t="s">
        <v>40</v>
      </c>
      <c r="I257" s="33">
        <v>48</v>
      </c>
      <c r="J257" s="34"/>
      <c r="K257" s="35">
        <f>I257*J257</f>
        <v>0</v>
      </c>
      <c r="L257" s="12"/>
    </row>
    <row r="258" spans="1:12" ht="16">
      <c r="A258" s="5"/>
      <c r="B258" s="11"/>
      <c r="C258" s="63">
        <v>8.67</v>
      </c>
      <c r="D258" s="31"/>
      <c r="E258" s="31"/>
      <c r="F258" s="31"/>
      <c r="G258" s="32" t="s">
        <v>277</v>
      </c>
      <c r="H258" s="31" t="s">
        <v>40</v>
      </c>
      <c r="I258" s="33">
        <v>42</v>
      </c>
      <c r="J258" s="34"/>
      <c r="K258" s="35">
        <f>I258*J258</f>
        <v>0</v>
      </c>
      <c r="L258" s="12"/>
    </row>
    <row r="259" spans="1:12" ht="17" thickBot="1">
      <c r="A259" s="5"/>
      <c r="B259" s="11"/>
      <c r="C259" s="63">
        <v>8.68</v>
      </c>
      <c r="D259" s="31"/>
      <c r="E259" s="31"/>
      <c r="F259" s="31"/>
      <c r="G259" s="32" t="s">
        <v>278</v>
      </c>
      <c r="H259" s="31" t="s">
        <v>40</v>
      </c>
      <c r="I259" s="33">
        <v>66</v>
      </c>
      <c r="J259" s="34"/>
      <c r="K259" s="35">
        <f>I259*J259</f>
        <v>0</v>
      </c>
      <c r="L259" s="12"/>
    </row>
    <row r="260" spans="1:12" ht="17" thickBot="1">
      <c r="A260" s="5"/>
      <c r="B260" s="11"/>
      <c r="C260" s="69" t="s">
        <v>279</v>
      </c>
      <c r="D260" s="70"/>
      <c r="E260" s="70"/>
      <c r="F260" s="70"/>
      <c r="G260" s="70"/>
      <c r="H260" s="70"/>
      <c r="I260" s="70"/>
      <c r="J260" s="70"/>
      <c r="K260" s="71"/>
      <c r="L260" s="12"/>
    </row>
    <row r="261" spans="1:12" ht="16">
      <c r="A261" s="5"/>
      <c r="B261" s="11"/>
      <c r="C261" s="63">
        <v>8.69</v>
      </c>
      <c r="D261" s="31"/>
      <c r="E261" s="31"/>
      <c r="F261" s="31"/>
      <c r="G261" s="32" t="s">
        <v>280</v>
      </c>
      <c r="H261" s="31" t="s">
        <v>53</v>
      </c>
      <c r="I261" s="33">
        <v>1</v>
      </c>
      <c r="J261" s="34"/>
      <c r="K261" s="35">
        <f>I261*J261</f>
        <v>0</v>
      </c>
      <c r="L261" s="12"/>
    </row>
    <row r="262" spans="1:12" ht="16">
      <c r="A262" s="5"/>
      <c r="B262" s="11"/>
      <c r="C262" s="63">
        <v>8.6999999999999993</v>
      </c>
      <c r="D262" s="31"/>
      <c r="E262" s="31"/>
      <c r="F262" s="31"/>
      <c r="G262" s="32" t="s">
        <v>281</v>
      </c>
      <c r="H262" s="31" t="s">
        <v>53</v>
      </c>
      <c r="I262" s="33">
        <v>6</v>
      </c>
      <c r="J262" s="34"/>
      <c r="K262" s="35">
        <f>I262*J262</f>
        <v>0</v>
      </c>
      <c r="L262" s="12"/>
    </row>
    <row r="263" spans="1:12" ht="16">
      <c r="A263" s="5"/>
      <c r="B263" s="11"/>
      <c r="C263" s="63">
        <v>8.7100000000000009</v>
      </c>
      <c r="D263" s="31"/>
      <c r="E263" s="31"/>
      <c r="F263" s="31"/>
      <c r="G263" s="32" t="s">
        <v>282</v>
      </c>
      <c r="H263" s="31" t="s">
        <v>53</v>
      </c>
      <c r="I263" s="33">
        <v>2</v>
      </c>
      <c r="J263" s="34"/>
      <c r="K263" s="35">
        <f>I263*J263</f>
        <v>0</v>
      </c>
      <c r="L263" s="12"/>
    </row>
    <row r="264" spans="1:12" ht="16">
      <c r="A264" s="5"/>
      <c r="B264" s="11"/>
      <c r="C264" s="63">
        <v>8.7200000000000006</v>
      </c>
      <c r="D264" s="31"/>
      <c r="E264" s="31"/>
      <c r="F264" s="31"/>
      <c r="G264" s="32" t="s">
        <v>283</v>
      </c>
      <c r="H264" s="31" t="s">
        <v>53</v>
      </c>
      <c r="I264" s="33">
        <v>1</v>
      </c>
      <c r="J264" s="34"/>
      <c r="K264" s="35">
        <f>I264*J264</f>
        <v>0</v>
      </c>
      <c r="L264" s="12"/>
    </row>
    <row r="265" spans="1:12" ht="17" thickBot="1">
      <c r="A265" s="5"/>
      <c r="B265" s="11"/>
      <c r="C265" s="36" t="s">
        <v>13</v>
      </c>
      <c r="D265" s="38"/>
      <c r="E265" s="39"/>
      <c r="F265" s="38"/>
      <c r="G265" s="38"/>
      <c r="H265" s="38"/>
      <c r="I265" s="33"/>
      <c r="J265" s="38"/>
      <c r="K265" s="37">
        <f>SUM(K179:K264)</f>
        <v>0</v>
      </c>
      <c r="L265" s="12"/>
    </row>
    <row r="266" spans="1:12" ht="17" thickBot="1">
      <c r="A266" s="5"/>
      <c r="B266" s="11"/>
      <c r="C266" s="27" t="s">
        <v>284</v>
      </c>
      <c r="D266" s="28"/>
      <c r="E266" s="28"/>
      <c r="F266" s="28"/>
      <c r="G266" s="28"/>
      <c r="H266" s="28"/>
      <c r="I266" s="28"/>
      <c r="J266" s="28"/>
      <c r="K266" s="29"/>
      <c r="L266" s="12"/>
    </row>
    <row r="267" spans="1:12" ht="30">
      <c r="A267" s="5"/>
      <c r="B267" s="11"/>
      <c r="C267" s="30">
        <v>9.1</v>
      </c>
      <c r="D267" s="31"/>
      <c r="E267" s="31"/>
      <c r="F267" s="31"/>
      <c r="G267" s="32" t="s">
        <v>285</v>
      </c>
      <c r="H267" s="31" t="s">
        <v>53</v>
      </c>
      <c r="I267" s="33">
        <v>369</v>
      </c>
      <c r="J267" s="34"/>
      <c r="K267" s="35">
        <f>I267*J267</f>
        <v>0</v>
      </c>
      <c r="L267" s="12"/>
    </row>
    <row r="268" spans="1:12" ht="30">
      <c r="A268" s="5"/>
      <c r="B268" s="11"/>
      <c r="C268" s="30">
        <v>9.1999999999999993</v>
      </c>
      <c r="D268" s="31"/>
      <c r="E268" s="31"/>
      <c r="F268" s="31"/>
      <c r="G268" s="32" t="s">
        <v>286</v>
      </c>
      <c r="H268" s="31" t="s">
        <v>53</v>
      </c>
      <c r="I268" s="33">
        <v>55</v>
      </c>
      <c r="J268" s="34"/>
      <c r="K268" s="35">
        <f t="shared" ref="K268:K284" si="10">I268*J268</f>
        <v>0</v>
      </c>
      <c r="L268" s="12"/>
    </row>
    <row r="269" spans="1:12" ht="30">
      <c r="A269" s="5"/>
      <c r="B269" s="11"/>
      <c r="C269" s="30">
        <v>9.3000000000000007</v>
      </c>
      <c r="D269" s="31"/>
      <c r="E269" s="31"/>
      <c r="F269" s="31"/>
      <c r="G269" s="32" t="s">
        <v>287</v>
      </c>
      <c r="H269" s="31" t="s">
        <v>53</v>
      </c>
      <c r="I269" s="60">
        <v>55</v>
      </c>
      <c r="J269" s="34"/>
      <c r="K269" s="35">
        <f t="shared" si="10"/>
        <v>0</v>
      </c>
      <c r="L269" s="12"/>
    </row>
    <row r="270" spans="1:12" ht="30">
      <c r="A270" s="5"/>
      <c r="B270" s="11"/>
      <c r="C270" s="30">
        <v>9.4</v>
      </c>
      <c r="D270" s="31"/>
      <c r="E270" s="31"/>
      <c r="F270" s="31"/>
      <c r="G270" s="32" t="s">
        <v>288</v>
      </c>
      <c r="H270" s="31" t="s">
        <v>53</v>
      </c>
      <c r="I270" s="33">
        <v>21</v>
      </c>
      <c r="J270" s="34"/>
      <c r="K270" s="35">
        <f t="shared" si="10"/>
        <v>0</v>
      </c>
      <c r="L270" s="12"/>
    </row>
    <row r="271" spans="1:12" ht="30">
      <c r="A271" s="5"/>
      <c r="B271" s="11"/>
      <c r="C271" s="30">
        <v>9.5</v>
      </c>
      <c r="D271" s="31"/>
      <c r="E271" s="31"/>
      <c r="F271" s="31"/>
      <c r="G271" s="32" t="s">
        <v>289</v>
      </c>
      <c r="H271" s="31" t="s">
        <v>53</v>
      </c>
      <c r="I271" s="60">
        <v>7</v>
      </c>
      <c r="J271" s="34"/>
      <c r="K271" s="35">
        <f t="shared" si="10"/>
        <v>0</v>
      </c>
      <c r="L271" s="12"/>
    </row>
    <row r="272" spans="1:12" ht="30">
      <c r="A272" s="5"/>
      <c r="B272" s="11"/>
      <c r="C272" s="30">
        <v>9.6</v>
      </c>
      <c r="D272" s="31"/>
      <c r="E272" s="31"/>
      <c r="F272" s="31"/>
      <c r="G272" s="32" t="s">
        <v>290</v>
      </c>
      <c r="H272" s="31" t="s">
        <v>53</v>
      </c>
      <c r="I272" s="33">
        <v>7</v>
      </c>
      <c r="J272" s="34"/>
      <c r="K272" s="35">
        <f t="shared" si="10"/>
        <v>0</v>
      </c>
      <c r="L272" s="12"/>
    </row>
    <row r="273" spans="1:12" ht="30">
      <c r="A273" s="5"/>
      <c r="B273" s="11"/>
      <c r="C273" s="30">
        <v>9.6999999999999993</v>
      </c>
      <c r="D273" s="31"/>
      <c r="E273" s="31"/>
      <c r="F273" s="31"/>
      <c r="G273" s="32" t="s">
        <v>291</v>
      </c>
      <c r="H273" s="31" t="s">
        <v>53</v>
      </c>
      <c r="I273" s="60">
        <v>160</v>
      </c>
      <c r="J273" s="34"/>
      <c r="K273" s="35">
        <f t="shared" si="10"/>
        <v>0</v>
      </c>
      <c r="L273" s="12"/>
    </row>
    <row r="274" spans="1:12" ht="30">
      <c r="A274" s="5"/>
      <c r="B274" s="11"/>
      <c r="C274" s="30">
        <v>9.8000000000000007</v>
      </c>
      <c r="D274" s="31"/>
      <c r="E274" s="31"/>
      <c r="F274" s="31"/>
      <c r="G274" s="32" t="s">
        <v>292</v>
      </c>
      <c r="H274" s="31" t="s">
        <v>53</v>
      </c>
      <c r="I274" s="33">
        <v>26</v>
      </c>
      <c r="J274" s="34"/>
      <c r="K274" s="35">
        <f t="shared" si="10"/>
        <v>0</v>
      </c>
      <c r="L274" s="12"/>
    </row>
    <row r="275" spans="1:12" ht="16">
      <c r="A275" s="5"/>
      <c r="B275" s="11"/>
      <c r="C275" s="30">
        <v>9.9</v>
      </c>
      <c r="D275" s="31"/>
      <c r="E275" s="31"/>
      <c r="F275" s="31"/>
      <c r="G275" s="32" t="s">
        <v>293</v>
      </c>
      <c r="H275" s="31" t="s">
        <v>53</v>
      </c>
      <c r="I275" s="60">
        <v>10</v>
      </c>
      <c r="J275" s="34"/>
      <c r="K275" s="35">
        <f t="shared" si="10"/>
        <v>0</v>
      </c>
      <c r="L275" s="12"/>
    </row>
    <row r="276" spans="1:12" ht="16">
      <c r="A276" s="5"/>
      <c r="B276" s="11"/>
      <c r="C276" s="63">
        <v>9.1</v>
      </c>
      <c r="D276" s="31"/>
      <c r="E276" s="31"/>
      <c r="F276" s="31"/>
      <c r="G276" s="32" t="s">
        <v>294</v>
      </c>
      <c r="H276" s="31" t="s">
        <v>53</v>
      </c>
      <c r="I276" s="33">
        <v>13</v>
      </c>
      <c r="J276" s="34"/>
      <c r="K276" s="35">
        <f t="shared" si="10"/>
        <v>0</v>
      </c>
      <c r="L276" s="12"/>
    </row>
    <row r="277" spans="1:12" ht="16">
      <c r="A277" s="5"/>
      <c r="B277" s="11"/>
      <c r="C277" s="30">
        <v>9.11</v>
      </c>
      <c r="D277" s="31"/>
      <c r="E277" s="31"/>
      <c r="F277" s="31"/>
      <c r="G277" s="32" t="s">
        <v>295</v>
      </c>
      <c r="H277" s="31" t="s">
        <v>53</v>
      </c>
      <c r="I277" s="60">
        <v>2</v>
      </c>
      <c r="J277" s="34"/>
      <c r="K277" s="35">
        <f t="shared" si="10"/>
        <v>0</v>
      </c>
      <c r="L277" s="12"/>
    </row>
    <row r="278" spans="1:12" ht="16">
      <c r="A278" s="5"/>
      <c r="B278" s="11"/>
      <c r="C278" s="63">
        <v>9.1199999999999992</v>
      </c>
      <c r="D278" s="31"/>
      <c r="E278" s="31"/>
      <c r="F278" s="31"/>
      <c r="G278" s="32" t="s">
        <v>296</v>
      </c>
      <c r="H278" s="31" t="s">
        <v>53</v>
      </c>
      <c r="I278" s="33">
        <v>1</v>
      </c>
      <c r="J278" s="34"/>
      <c r="K278" s="35">
        <f t="shared" si="10"/>
        <v>0</v>
      </c>
      <c r="L278" s="12"/>
    </row>
    <row r="279" spans="1:12" ht="16">
      <c r="A279" s="5"/>
      <c r="B279" s="11"/>
      <c r="C279" s="30">
        <v>9.1300000000000008</v>
      </c>
      <c r="D279" s="31"/>
      <c r="E279" s="31"/>
      <c r="F279" s="31"/>
      <c r="G279" s="32" t="s">
        <v>297</v>
      </c>
      <c r="H279" s="31" t="s">
        <v>53</v>
      </c>
      <c r="I279" s="60">
        <v>1</v>
      </c>
      <c r="J279" s="34"/>
      <c r="K279" s="35">
        <f t="shared" si="10"/>
        <v>0</v>
      </c>
      <c r="L279" s="12"/>
    </row>
    <row r="280" spans="1:12" ht="16">
      <c r="A280" s="5"/>
      <c r="B280" s="11"/>
      <c r="C280" s="63">
        <v>9.14</v>
      </c>
      <c r="D280" s="31"/>
      <c r="E280" s="31"/>
      <c r="F280" s="31"/>
      <c r="G280" s="32" t="s">
        <v>298</v>
      </c>
      <c r="H280" s="31" t="s">
        <v>53</v>
      </c>
      <c r="I280" s="33">
        <v>25</v>
      </c>
      <c r="J280" s="34"/>
      <c r="K280" s="35">
        <f t="shared" si="10"/>
        <v>0</v>
      </c>
      <c r="L280" s="12"/>
    </row>
    <row r="281" spans="1:12" ht="16">
      <c r="A281" s="5"/>
      <c r="B281" s="11"/>
      <c r="C281" s="30">
        <v>9.15</v>
      </c>
      <c r="D281" s="31"/>
      <c r="E281" s="31"/>
      <c r="F281" s="31"/>
      <c r="G281" s="32" t="s">
        <v>299</v>
      </c>
      <c r="H281" s="31" t="s">
        <v>53</v>
      </c>
      <c r="I281" s="60">
        <v>30</v>
      </c>
      <c r="J281" s="34"/>
      <c r="K281" s="35">
        <f t="shared" si="10"/>
        <v>0</v>
      </c>
      <c r="L281" s="12"/>
    </row>
    <row r="282" spans="1:12" ht="16">
      <c r="A282" s="5"/>
      <c r="B282" s="11"/>
      <c r="C282" s="63">
        <v>9.16</v>
      </c>
      <c r="D282" s="31"/>
      <c r="E282" s="31"/>
      <c r="F282" s="31"/>
      <c r="G282" s="32" t="s">
        <v>300</v>
      </c>
      <c r="H282" s="31" t="s">
        <v>53</v>
      </c>
      <c r="I282" s="33">
        <v>2</v>
      </c>
      <c r="J282" s="34"/>
      <c r="K282" s="35">
        <f t="shared" si="10"/>
        <v>0</v>
      </c>
      <c r="L282" s="12"/>
    </row>
    <row r="283" spans="1:12" ht="16">
      <c r="A283" s="5"/>
      <c r="B283" s="11"/>
      <c r="C283" s="30">
        <v>9.17</v>
      </c>
      <c r="D283" s="31"/>
      <c r="E283" s="31"/>
      <c r="F283" s="31"/>
      <c r="G283" s="32" t="s">
        <v>301</v>
      </c>
      <c r="H283" s="31" t="s">
        <v>53</v>
      </c>
      <c r="I283" s="60">
        <v>12</v>
      </c>
      <c r="J283" s="34"/>
      <c r="K283" s="35">
        <f t="shared" si="10"/>
        <v>0</v>
      </c>
      <c r="L283" s="12"/>
    </row>
    <row r="284" spans="1:12" ht="17" thickBot="1">
      <c r="A284" s="5"/>
      <c r="B284" s="11"/>
      <c r="C284" s="63">
        <v>9.18</v>
      </c>
      <c r="D284" s="31"/>
      <c r="E284" s="31"/>
      <c r="F284" s="31"/>
      <c r="G284" s="32" t="s">
        <v>302</v>
      </c>
      <c r="H284" s="31" t="s">
        <v>53</v>
      </c>
      <c r="I284" s="33">
        <v>6</v>
      </c>
      <c r="J284" s="34"/>
      <c r="K284" s="35">
        <f t="shared" si="10"/>
        <v>0</v>
      </c>
      <c r="L284" s="12"/>
    </row>
    <row r="285" spans="1:12" ht="17" thickBot="1">
      <c r="A285" s="5"/>
      <c r="B285" s="11"/>
      <c r="C285" s="69" t="s">
        <v>303</v>
      </c>
      <c r="D285" s="70"/>
      <c r="E285" s="70"/>
      <c r="F285" s="70"/>
      <c r="G285" s="70"/>
      <c r="H285" s="70"/>
      <c r="I285" s="70"/>
      <c r="J285" s="70"/>
      <c r="K285" s="71"/>
      <c r="L285" s="12"/>
    </row>
    <row r="286" spans="1:12" ht="16">
      <c r="A286" s="5"/>
      <c r="B286" s="11"/>
      <c r="C286" s="30">
        <v>9.19</v>
      </c>
      <c r="D286" s="31"/>
      <c r="E286" s="31"/>
      <c r="F286" s="31"/>
      <c r="G286" s="32" t="s">
        <v>304</v>
      </c>
      <c r="H286" s="31" t="s">
        <v>53</v>
      </c>
      <c r="I286" s="33">
        <v>55</v>
      </c>
      <c r="J286" s="34"/>
      <c r="K286" s="35">
        <f>I286*J286</f>
        <v>0</v>
      </c>
      <c r="L286" s="12"/>
    </row>
    <row r="287" spans="1:12" ht="16">
      <c r="A287" s="5"/>
      <c r="B287" s="11"/>
      <c r="C287" s="63">
        <v>9.1999999999999993</v>
      </c>
      <c r="D287" s="31"/>
      <c r="E287" s="31"/>
      <c r="F287" s="31"/>
      <c r="G287" s="32" t="s">
        <v>305</v>
      </c>
      <c r="H287" s="31" t="s">
        <v>53</v>
      </c>
      <c r="I287" s="33">
        <v>21</v>
      </c>
      <c r="J287" s="34"/>
      <c r="K287" s="35">
        <f t="shared" ref="K287:K295" si="11">I287*J287</f>
        <v>0</v>
      </c>
      <c r="L287" s="12"/>
    </row>
    <row r="288" spans="1:12" ht="16">
      <c r="A288" s="5"/>
      <c r="B288" s="11"/>
      <c r="C288" s="30">
        <v>9.2100000000000009</v>
      </c>
      <c r="D288" s="31"/>
      <c r="E288" s="31"/>
      <c r="F288" s="31"/>
      <c r="G288" s="32" t="s">
        <v>306</v>
      </c>
      <c r="H288" s="31" t="s">
        <v>53</v>
      </c>
      <c r="I288" s="33">
        <v>7</v>
      </c>
      <c r="J288" s="34"/>
      <c r="K288" s="35">
        <f t="shared" si="11"/>
        <v>0</v>
      </c>
      <c r="L288" s="12"/>
    </row>
    <row r="289" spans="1:12" ht="16">
      <c r="A289" s="5"/>
      <c r="B289" s="11"/>
      <c r="C289" s="63">
        <v>9.2200000000000006</v>
      </c>
      <c r="D289" s="31"/>
      <c r="E289" s="31"/>
      <c r="F289" s="31"/>
      <c r="G289" s="32" t="s">
        <v>307</v>
      </c>
      <c r="H289" s="31" t="s">
        <v>53</v>
      </c>
      <c r="I289" s="33">
        <v>170</v>
      </c>
      <c r="J289" s="34"/>
      <c r="K289" s="35">
        <f t="shared" si="11"/>
        <v>0</v>
      </c>
      <c r="L289" s="12"/>
    </row>
    <row r="290" spans="1:12" ht="16">
      <c r="A290" s="5"/>
      <c r="B290" s="11"/>
      <c r="C290" s="30">
        <v>9.23</v>
      </c>
      <c r="D290" s="31"/>
      <c r="E290" s="31"/>
      <c r="F290" s="31"/>
      <c r="G290" s="32" t="s">
        <v>308</v>
      </c>
      <c r="H290" s="31" t="s">
        <v>53</v>
      </c>
      <c r="I290" s="33">
        <v>118</v>
      </c>
      <c r="J290" s="34"/>
      <c r="K290" s="35">
        <f t="shared" si="11"/>
        <v>0</v>
      </c>
      <c r="L290" s="12"/>
    </row>
    <row r="291" spans="1:12" ht="16">
      <c r="A291" s="5"/>
      <c r="B291" s="11"/>
      <c r="C291" s="63">
        <v>9.2400000000000109</v>
      </c>
      <c r="D291" s="31"/>
      <c r="E291" s="31"/>
      <c r="F291" s="31"/>
      <c r="G291" s="32" t="s">
        <v>309</v>
      </c>
      <c r="H291" s="31" t="s">
        <v>53</v>
      </c>
      <c r="I291" s="33">
        <v>39</v>
      </c>
      <c r="J291" s="34"/>
      <c r="K291" s="35">
        <f t="shared" si="11"/>
        <v>0</v>
      </c>
      <c r="L291" s="12"/>
    </row>
    <row r="292" spans="1:12" ht="16">
      <c r="A292" s="5"/>
      <c r="B292" s="11"/>
      <c r="C292" s="30">
        <v>9.2500000000000107</v>
      </c>
      <c r="D292" s="31"/>
      <c r="E292" s="31"/>
      <c r="F292" s="31"/>
      <c r="G292" s="32" t="s">
        <v>310</v>
      </c>
      <c r="H292" s="31" t="s">
        <v>53</v>
      </c>
      <c r="I292" s="33">
        <v>39</v>
      </c>
      <c r="J292" s="34"/>
      <c r="K292" s="35">
        <f t="shared" si="11"/>
        <v>0</v>
      </c>
      <c r="L292" s="12"/>
    </row>
    <row r="293" spans="1:12" ht="16">
      <c r="A293" s="5"/>
      <c r="B293" s="11"/>
      <c r="C293" s="63">
        <v>9.2600000000000104</v>
      </c>
      <c r="D293" s="31"/>
      <c r="E293" s="31"/>
      <c r="F293" s="31"/>
      <c r="G293" s="32" t="s">
        <v>311</v>
      </c>
      <c r="H293" s="31" t="s">
        <v>53</v>
      </c>
      <c r="I293" s="33">
        <v>15</v>
      </c>
      <c r="J293" s="34"/>
      <c r="K293" s="35">
        <f t="shared" si="11"/>
        <v>0</v>
      </c>
      <c r="L293" s="12"/>
    </row>
    <row r="294" spans="1:12" ht="16">
      <c r="A294" s="5"/>
      <c r="B294" s="11"/>
      <c r="C294" s="30">
        <v>9.2700000000000102</v>
      </c>
      <c r="D294" s="31"/>
      <c r="E294" s="31"/>
      <c r="F294" s="31"/>
      <c r="G294" s="32" t="s">
        <v>312</v>
      </c>
      <c r="H294" s="31" t="s">
        <v>53</v>
      </c>
      <c r="I294" s="33">
        <v>130</v>
      </c>
      <c r="J294" s="34"/>
      <c r="K294" s="35">
        <f t="shared" si="11"/>
        <v>0</v>
      </c>
      <c r="L294" s="12"/>
    </row>
    <row r="295" spans="1:12" ht="17" thickBot="1">
      <c r="A295" s="5"/>
      <c r="B295" s="11"/>
      <c r="C295" s="63">
        <v>9.28000000000001</v>
      </c>
      <c r="D295" s="31"/>
      <c r="E295" s="31"/>
      <c r="F295" s="31"/>
      <c r="G295" s="32" t="s">
        <v>313</v>
      </c>
      <c r="H295" s="31" t="s">
        <v>53</v>
      </c>
      <c r="I295" s="33">
        <v>30</v>
      </c>
      <c r="J295" s="34"/>
      <c r="K295" s="35">
        <f t="shared" si="11"/>
        <v>0</v>
      </c>
      <c r="L295" s="12"/>
    </row>
    <row r="296" spans="1:12" ht="17" thickBot="1">
      <c r="A296" s="5"/>
      <c r="B296" s="11"/>
      <c r="C296" s="69" t="s">
        <v>314</v>
      </c>
      <c r="D296" s="70"/>
      <c r="E296" s="70"/>
      <c r="F296" s="70"/>
      <c r="G296" s="70"/>
      <c r="H296" s="70"/>
      <c r="I296" s="70"/>
      <c r="J296" s="70"/>
      <c r="K296" s="71"/>
      <c r="L296" s="12"/>
    </row>
    <row r="297" spans="1:12" ht="16">
      <c r="A297" s="5"/>
      <c r="B297" s="11"/>
      <c r="C297" s="30">
        <v>9.2899999999999991</v>
      </c>
      <c r="D297" s="31"/>
      <c r="E297" s="31"/>
      <c r="F297" s="31"/>
      <c r="G297" s="32" t="s">
        <v>315</v>
      </c>
      <c r="H297" s="31" t="s">
        <v>53</v>
      </c>
      <c r="I297" s="33">
        <v>15</v>
      </c>
      <c r="J297" s="34"/>
      <c r="K297" s="35">
        <f>I297*J297</f>
        <v>0</v>
      </c>
      <c r="L297" s="12"/>
    </row>
    <row r="298" spans="1:12" ht="16">
      <c r="A298" s="5"/>
      <c r="B298" s="11"/>
      <c r="C298" s="63">
        <v>9.3000000000000007</v>
      </c>
      <c r="D298" s="31"/>
      <c r="E298" s="31"/>
      <c r="F298" s="31"/>
      <c r="G298" s="32" t="s">
        <v>316</v>
      </c>
      <c r="H298" s="31" t="s">
        <v>53</v>
      </c>
      <c r="I298" s="33">
        <v>11</v>
      </c>
      <c r="J298" s="34"/>
      <c r="K298" s="35">
        <f t="shared" ref="K298:K310" si="12">I298*J298</f>
        <v>0</v>
      </c>
      <c r="L298" s="12"/>
    </row>
    <row r="299" spans="1:12" ht="16">
      <c r="A299" s="5"/>
      <c r="B299" s="11"/>
      <c r="C299" s="30">
        <v>9.31</v>
      </c>
      <c r="D299" s="31"/>
      <c r="E299" s="31"/>
      <c r="F299" s="31"/>
      <c r="G299" s="32" t="s">
        <v>317</v>
      </c>
      <c r="H299" s="31" t="s">
        <v>53</v>
      </c>
      <c r="I299" s="33">
        <v>30</v>
      </c>
      <c r="J299" s="34"/>
      <c r="K299" s="35">
        <f t="shared" si="12"/>
        <v>0</v>
      </c>
      <c r="L299" s="12"/>
    </row>
    <row r="300" spans="1:12" ht="16">
      <c r="A300" s="5"/>
      <c r="B300" s="11"/>
      <c r="C300" s="63">
        <v>9.32</v>
      </c>
      <c r="D300" s="31"/>
      <c r="E300" s="31"/>
      <c r="F300" s="31"/>
      <c r="G300" s="32" t="s">
        <v>318</v>
      </c>
      <c r="H300" s="31" t="s">
        <v>53</v>
      </c>
      <c r="I300" s="33">
        <v>41</v>
      </c>
      <c r="J300" s="34"/>
      <c r="K300" s="35">
        <f t="shared" si="12"/>
        <v>0</v>
      </c>
      <c r="L300" s="12"/>
    </row>
    <row r="301" spans="1:12" ht="16">
      <c r="A301" s="5"/>
      <c r="B301" s="11"/>
      <c r="C301" s="30">
        <v>9.3300000000000107</v>
      </c>
      <c r="D301" s="31"/>
      <c r="E301" s="31"/>
      <c r="F301" s="31"/>
      <c r="G301" s="32" t="s">
        <v>319</v>
      </c>
      <c r="H301" s="31" t="s">
        <v>53</v>
      </c>
      <c r="I301" s="33">
        <v>2</v>
      </c>
      <c r="J301" s="34"/>
      <c r="K301" s="35">
        <f t="shared" si="12"/>
        <v>0</v>
      </c>
      <c r="L301" s="12"/>
    </row>
    <row r="302" spans="1:12" ht="16">
      <c r="A302" s="5"/>
      <c r="B302" s="11"/>
      <c r="C302" s="63">
        <v>9.3400000000000194</v>
      </c>
      <c r="D302" s="31"/>
      <c r="E302" s="31"/>
      <c r="F302" s="31"/>
      <c r="G302" s="32" t="s">
        <v>320</v>
      </c>
      <c r="H302" s="31" t="s">
        <v>53</v>
      </c>
      <c r="I302" s="33">
        <v>2</v>
      </c>
      <c r="J302" s="34"/>
      <c r="K302" s="35">
        <f t="shared" si="12"/>
        <v>0</v>
      </c>
      <c r="L302" s="12"/>
    </row>
    <row r="303" spans="1:12" ht="16">
      <c r="A303" s="5"/>
      <c r="B303" s="11"/>
      <c r="C303" s="30">
        <v>9.3500000000000298</v>
      </c>
      <c r="D303" s="31"/>
      <c r="E303" s="31"/>
      <c r="F303" s="31"/>
      <c r="G303" s="32" t="s">
        <v>321</v>
      </c>
      <c r="H303" s="31" t="s">
        <v>53</v>
      </c>
      <c r="I303" s="33">
        <v>1</v>
      </c>
      <c r="J303" s="34"/>
      <c r="K303" s="35">
        <f t="shared" si="12"/>
        <v>0</v>
      </c>
      <c r="L303" s="12"/>
    </row>
    <row r="304" spans="1:12" ht="16">
      <c r="A304" s="5"/>
      <c r="B304" s="11"/>
      <c r="C304" s="63">
        <v>9.3600000000000403</v>
      </c>
      <c r="D304" s="31"/>
      <c r="E304" s="31"/>
      <c r="F304" s="31"/>
      <c r="G304" s="32" t="s">
        <v>322</v>
      </c>
      <c r="H304" s="31" t="s">
        <v>53</v>
      </c>
      <c r="I304" s="33">
        <v>1</v>
      </c>
      <c r="J304" s="34"/>
      <c r="K304" s="35">
        <f t="shared" si="12"/>
        <v>0</v>
      </c>
      <c r="L304" s="12"/>
    </row>
    <row r="305" spans="1:12" ht="16">
      <c r="A305" s="5"/>
      <c r="B305" s="11"/>
      <c r="C305" s="30">
        <v>9.3700000000000507</v>
      </c>
      <c r="D305" s="31"/>
      <c r="E305" s="31"/>
      <c r="F305" s="31"/>
      <c r="G305" s="32" t="s">
        <v>323</v>
      </c>
      <c r="H305" s="31" t="s">
        <v>53</v>
      </c>
      <c r="I305" s="33">
        <v>1</v>
      </c>
      <c r="J305" s="34"/>
      <c r="K305" s="35">
        <f t="shared" si="12"/>
        <v>0</v>
      </c>
      <c r="L305" s="12"/>
    </row>
    <row r="306" spans="1:12" ht="16">
      <c r="A306" s="5"/>
      <c r="B306" s="11"/>
      <c r="C306" s="63">
        <v>9.3800000000000594</v>
      </c>
      <c r="D306" s="31"/>
      <c r="E306" s="31"/>
      <c r="F306" s="31"/>
      <c r="G306" s="32" t="s">
        <v>324</v>
      </c>
      <c r="H306" s="31" t="s">
        <v>53</v>
      </c>
      <c r="I306" s="33">
        <v>1</v>
      </c>
      <c r="J306" s="34"/>
      <c r="K306" s="35">
        <f t="shared" si="12"/>
        <v>0</v>
      </c>
      <c r="L306" s="12"/>
    </row>
    <row r="307" spans="1:12" ht="16">
      <c r="A307" s="5"/>
      <c r="B307" s="11"/>
      <c r="C307" s="30">
        <v>9.3900000000000698</v>
      </c>
      <c r="D307" s="31"/>
      <c r="E307" s="31"/>
      <c r="F307" s="31"/>
      <c r="G307" s="32" t="s">
        <v>325</v>
      </c>
      <c r="H307" s="31" t="s">
        <v>53</v>
      </c>
      <c r="I307" s="33">
        <v>3</v>
      </c>
      <c r="J307" s="34"/>
      <c r="K307" s="35">
        <f t="shared" si="12"/>
        <v>0</v>
      </c>
      <c r="L307" s="12"/>
    </row>
    <row r="308" spans="1:12" ht="16">
      <c r="A308" s="5"/>
      <c r="B308" s="11"/>
      <c r="C308" s="63">
        <v>9.4000000000000803</v>
      </c>
      <c r="D308" s="31"/>
      <c r="E308" s="31"/>
      <c r="F308" s="31"/>
      <c r="G308" s="32" t="s">
        <v>326</v>
      </c>
      <c r="H308" s="31" t="s">
        <v>53</v>
      </c>
      <c r="I308" s="33">
        <v>10</v>
      </c>
      <c r="J308" s="34"/>
      <c r="K308" s="35">
        <f t="shared" si="12"/>
        <v>0</v>
      </c>
      <c r="L308" s="12"/>
    </row>
    <row r="309" spans="1:12" ht="16">
      <c r="A309" s="5"/>
      <c r="B309" s="11"/>
      <c r="C309" s="30">
        <v>9.4100000000000907</v>
      </c>
      <c r="D309" s="31"/>
      <c r="E309" s="31"/>
      <c r="F309" s="31"/>
      <c r="G309" s="32" t="s">
        <v>327</v>
      </c>
      <c r="H309" s="31" t="s">
        <v>53</v>
      </c>
      <c r="I309" s="33">
        <v>1</v>
      </c>
      <c r="J309" s="34"/>
      <c r="K309" s="35">
        <f t="shared" si="12"/>
        <v>0</v>
      </c>
      <c r="L309" s="12"/>
    </row>
    <row r="310" spans="1:12" ht="17" thickBot="1">
      <c r="A310" s="5"/>
      <c r="B310" s="11"/>
      <c r="C310" s="63">
        <v>9.4200000000000994</v>
      </c>
      <c r="D310" s="31"/>
      <c r="E310" s="31"/>
      <c r="F310" s="31"/>
      <c r="G310" s="32" t="s">
        <v>328</v>
      </c>
      <c r="H310" s="31" t="s">
        <v>40</v>
      </c>
      <c r="I310" s="33">
        <v>29</v>
      </c>
      <c r="J310" s="34"/>
      <c r="K310" s="35">
        <f t="shared" si="12"/>
        <v>0</v>
      </c>
      <c r="L310" s="12"/>
    </row>
    <row r="311" spans="1:12" ht="17" thickBot="1">
      <c r="A311" s="5"/>
      <c r="B311" s="11"/>
      <c r="C311" s="69" t="s">
        <v>329</v>
      </c>
      <c r="D311" s="70"/>
      <c r="E311" s="70"/>
      <c r="F311" s="70"/>
      <c r="G311" s="70"/>
      <c r="H311" s="70"/>
      <c r="I311" s="70"/>
      <c r="J311" s="70"/>
      <c r="K311" s="71"/>
      <c r="L311" s="12"/>
    </row>
    <row r="312" spans="1:12" ht="30">
      <c r="A312" s="5"/>
      <c r="B312" s="11"/>
      <c r="C312" s="30">
        <v>9.43</v>
      </c>
      <c r="D312" s="31"/>
      <c r="E312" s="31"/>
      <c r="F312" s="31"/>
      <c r="G312" s="32" t="s">
        <v>330</v>
      </c>
      <c r="H312" s="31" t="s">
        <v>40</v>
      </c>
      <c r="I312" s="33">
        <v>45</v>
      </c>
      <c r="J312" s="34"/>
      <c r="K312" s="35">
        <f>I312*J312</f>
        <v>0</v>
      </c>
      <c r="L312" s="12"/>
    </row>
    <row r="313" spans="1:12" ht="30">
      <c r="A313" s="5"/>
      <c r="B313" s="11"/>
      <c r="C313" s="63">
        <v>9.44</v>
      </c>
      <c r="D313" s="31"/>
      <c r="E313" s="31"/>
      <c r="F313" s="31"/>
      <c r="G313" s="32" t="s">
        <v>331</v>
      </c>
      <c r="H313" s="31" t="s">
        <v>40</v>
      </c>
      <c r="I313" s="33">
        <v>68</v>
      </c>
      <c r="J313" s="34"/>
      <c r="K313" s="35">
        <f t="shared" ref="K313:K321" si="13">I313*J313</f>
        <v>0</v>
      </c>
      <c r="L313" s="12"/>
    </row>
    <row r="314" spans="1:12" ht="30">
      <c r="A314" s="5"/>
      <c r="B314" s="11"/>
      <c r="C314" s="30">
        <v>9.4499999999999993</v>
      </c>
      <c r="D314" s="31"/>
      <c r="E314" s="31"/>
      <c r="F314" s="31"/>
      <c r="G314" s="32" t="s">
        <v>332</v>
      </c>
      <c r="H314" s="31" t="s">
        <v>40</v>
      </c>
      <c r="I314" s="33">
        <v>58</v>
      </c>
      <c r="J314" s="34"/>
      <c r="K314" s="35">
        <f t="shared" si="13"/>
        <v>0</v>
      </c>
      <c r="L314" s="12"/>
    </row>
    <row r="315" spans="1:12" ht="30">
      <c r="A315" s="5"/>
      <c r="B315" s="11"/>
      <c r="C315" s="63">
        <v>9.4600000000000009</v>
      </c>
      <c r="D315" s="31"/>
      <c r="E315" s="31"/>
      <c r="F315" s="31"/>
      <c r="G315" s="32" t="s">
        <v>333</v>
      </c>
      <c r="H315" s="31" t="s">
        <v>40</v>
      </c>
      <c r="I315" s="33">
        <v>35</v>
      </c>
      <c r="J315" s="34"/>
      <c r="K315" s="35">
        <f t="shared" si="13"/>
        <v>0</v>
      </c>
      <c r="L315" s="12"/>
    </row>
    <row r="316" spans="1:12" ht="45">
      <c r="A316" s="5"/>
      <c r="B316" s="11"/>
      <c r="C316" s="30">
        <v>9.4700000000000006</v>
      </c>
      <c r="D316" s="31"/>
      <c r="E316" s="31"/>
      <c r="F316" s="31"/>
      <c r="G316" s="32" t="s">
        <v>334</v>
      </c>
      <c r="H316" s="31" t="s">
        <v>40</v>
      </c>
      <c r="I316" s="33">
        <v>30</v>
      </c>
      <c r="J316" s="34"/>
      <c r="K316" s="35">
        <f t="shared" si="13"/>
        <v>0</v>
      </c>
      <c r="L316" s="12"/>
    </row>
    <row r="317" spans="1:12" ht="30">
      <c r="A317" s="5"/>
      <c r="B317" s="11"/>
      <c r="C317" s="63">
        <v>9.48</v>
      </c>
      <c r="D317" s="31"/>
      <c r="E317" s="31"/>
      <c r="F317" s="31"/>
      <c r="G317" s="32" t="s">
        <v>335</v>
      </c>
      <c r="H317" s="31" t="s">
        <v>40</v>
      </c>
      <c r="I317" s="33">
        <v>430</v>
      </c>
      <c r="J317" s="34"/>
      <c r="K317" s="35">
        <f t="shared" si="13"/>
        <v>0</v>
      </c>
      <c r="L317" s="12"/>
    </row>
    <row r="318" spans="1:12" ht="16">
      <c r="A318" s="5"/>
      <c r="B318" s="11"/>
      <c r="C318" s="30">
        <v>9.49</v>
      </c>
      <c r="D318" s="31"/>
      <c r="E318" s="31"/>
      <c r="F318" s="31"/>
      <c r="G318" s="32" t="s">
        <v>336</v>
      </c>
      <c r="H318" s="31" t="s">
        <v>40</v>
      </c>
      <c r="I318" s="33">
        <v>50</v>
      </c>
      <c r="J318" s="34"/>
      <c r="K318" s="35">
        <f t="shared" si="13"/>
        <v>0</v>
      </c>
      <c r="L318" s="12"/>
    </row>
    <row r="319" spans="1:12" ht="16">
      <c r="A319" s="5"/>
      <c r="B319" s="11"/>
      <c r="C319" s="63">
        <v>9.5</v>
      </c>
      <c r="D319" s="31"/>
      <c r="E319" s="31"/>
      <c r="F319" s="31"/>
      <c r="G319" s="32" t="s">
        <v>337</v>
      </c>
      <c r="H319" s="31" t="s">
        <v>40</v>
      </c>
      <c r="I319" s="33">
        <v>260</v>
      </c>
      <c r="J319" s="34"/>
      <c r="K319" s="35">
        <f t="shared" si="13"/>
        <v>0</v>
      </c>
      <c r="L319" s="12"/>
    </row>
    <row r="320" spans="1:12" ht="16">
      <c r="A320" s="5"/>
      <c r="B320" s="11"/>
      <c r="C320" s="30">
        <v>9.51</v>
      </c>
      <c r="D320" s="31"/>
      <c r="E320" s="31"/>
      <c r="F320" s="31"/>
      <c r="G320" s="32" t="s">
        <v>338</v>
      </c>
      <c r="H320" s="31" t="s">
        <v>40</v>
      </c>
      <c r="I320" s="33">
        <v>120</v>
      </c>
      <c r="J320" s="34"/>
      <c r="K320" s="35">
        <f t="shared" si="13"/>
        <v>0</v>
      </c>
      <c r="L320" s="12"/>
    </row>
    <row r="321" spans="1:12" ht="31" thickBot="1">
      <c r="A321" s="5"/>
      <c r="B321" s="11"/>
      <c r="C321" s="63">
        <v>9.52</v>
      </c>
      <c r="D321" s="31"/>
      <c r="E321" s="31"/>
      <c r="F321" s="31"/>
      <c r="G321" s="32" t="s">
        <v>339</v>
      </c>
      <c r="H321" s="31" t="s">
        <v>53</v>
      </c>
      <c r="I321" s="33">
        <v>35</v>
      </c>
      <c r="J321" s="34"/>
      <c r="K321" s="35">
        <f t="shared" si="13"/>
        <v>0</v>
      </c>
      <c r="L321" s="12"/>
    </row>
    <row r="322" spans="1:12" ht="17" thickBot="1">
      <c r="A322" s="5"/>
      <c r="B322" s="11"/>
      <c r="C322" s="69" t="s">
        <v>340</v>
      </c>
      <c r="D322" s="70"/>
      <c r="E322" s="70"/>
      <c r="F322" s="70"/>
      <c r="G322" s="70"/>
      <c r="H322" s="70"/>
      <c r="I322" s="70"/>
      <c r="J322" s="70"/>
      <c r="K322" s="71"/>
      <c r="L322" s="12"/>
    </row>
    <row r="323" spans="1:12" ht="16">
      <c r="A323" s="5"/>
      <c r="B323" s="11"/>
      <c r="C323" s="30">
        <v>9.5299999999999994</v>
      </c>
      <c r="D323" s="31"/>
      <c r="E323" s="31"/>
      <c r="F323" s="31"/>
      <c r="G323" s="32" t="s">
        <v>341</v>
      </c>
      <c r="H323" s="31" t="s">
        <v>342</v>
      </c>
      <c r="I323" s="33">
        <v>3</v>
      </c>
      <c r="J323" s="34"/>
      <c r="K323" s="35">
        <f>I323*J323</f>
        <v>0</v>
      </c>
      <c r="L323" s="12"/>
    </row>
    <row r="324" spans="1:12" ht="16">
      <c r="A324" s="5"/>
      <c r="B324" s="11"/>
      <c r="C324" s="63">
        <v>9.5399999999999991</v>
      </c>
      <c r="D324" s="31"/>
      <c r="E324" s="31"/>
      <c r="F324" s="31"/>
      <c r="G324" s="32" t="s">
        <v>343</v>
      </c>
      <c r="H324" s="31" t="s">
        <v>342</v>
      </c>
      <c r="I324" s="33">
        <v>1</v>
      </c>
      <c r="J324" s="34"/>
      <c r="K324" s="35">
        <f t="shared" ref="K324:K339" si="14">I324*J324</f>
        <v>0</v>
      </c>
      <c r="L324" s="12"/>
    </row>
    <row r="325" spans="1:12" ht="30">
      <c r="A325" s="5"/>
      <c r="B325" s="11"/>
      <c r="C325" s="30">
        <v>9.5500000000000007</v>
      </c>
      <c r="D325" s="31"/>
      <c r="E325" s="31"/>
      <c r="F325" s="31"/>
      <c r="G325" s="32" t="s">
        <v>344</v>
      </c>
      <c r="H325" s="31" t="s">
        <v>53</v>
      </c>
      <c r="I325" s="33">
        <v>1</v>
      </c>
      <c r="J325" s="34"/>
      <c r="K325" s="35">
        <f t="shared" si="14"/>
        <v>0</v>
      </c>
      <c r="L325" s="12"/>
    </row>
    <row r="326" spans="1:12" ht="45">
      <c r="A326" s="5"/>
      <c r="B326" s="11"/>
      <c r="C326" s="63">
        <v>9.56</v>
      </c>
      <c r="D326" s="31"/>
      <c r="E326" s="31"/>
      <c r="F326" s="31"/>
      <c r="G326" s="32" t="s">
        <v>345</v>
      </c>
      <c r="H326" s="31" t="s">
        <v>53</v>
      </c>
      <c r="I326" s="33">
        <v>1</v>
      </c>
      <c r="J326" s="34"/>
      <c r="K326" s="35">
        <f t="shared" si="14"/>
        <v>0</v>
      </c>
      <c r="L326" s="12"/>
    </row>
    <row r="327" spans="1:12" ht="16">
      <c r="A327" s="5"/>
      <c r="B327" s="11"/>
      <c r="C327" s="30">
        <v>9.57</v>
      </c>
      <c r="D327" s="31"/>
      <c r="E327" s="31"/>
      <c r="F327" s="31"/>
      <c r="G327" s="32" t="s">
        <v>346</v>
      </c>
      <c r="H327" s="31" t="s">
        <v>53</v>
      </c>
      <c r="I327" s="33">
        <v>1</v>
      </c>
      <c r="J327" s="34"/>
      <c r="K327" s="35">
        <f t="shared" si="14"/>
        <v>0</v>
      </c>
      <c r="L327" s="12"/>
    </row>
    <row r="328" spans="1:12" ht="30">
      <c r="A328" s="5"/>
      <c r="B328" s="11"/>
      <c r="C328" s="63">
        <v>9.58</v>
      </c>
      <c r="D328" s="31"/>
      <c r="E328" s="31"/>
      <c r="F328" s="31"/>
      <c r="G328" s="32" t="s">
        <v>347</v>
      </c>
      <c r="H328" s="31" t="s">
        <v>53</v>
      </c>
      <c r="I328" s="33">
        <v>1</v>
      </c>
      <c r="J328" s="34"/>
      <c r="K328" s="35">
        <f t="shared" si="14"/>
        <v>0</v>
      </c>
      <c r="L328" s="12"/>
    </row>
    <row r="329" spans="1:12" ht="30">
      <c r="A329" s="5"/>
      <c r="B329" s="11"/>
      <c r="C329" s="30">
        <v>9.59</v>
      </c>
      <c r="D329" s="31"/>
      <c r="E329" s="31"/>
      <c r="F329" s="31"/>
      <c r="G329" s="32" t="s">
        <v>348</v>
      </c>
      <c r="H329" s="31" t="s">
        <v>53</v>
      </c>
      <c r="I329" s="33">
        <v>6</v>
      </c>
      <c r="J329" s="34"/>
      <c r="K329" s="35">
        <f t="shared" si="14"/>
        <v>0</v>
      </c>
      <c r="L329" s="12"/>
    </row>
    <row r="330" spans="1:12" ht="16">
      <c r="A330" s="5"/>
      <c r="B330" s="11"/>
      <c r="C330" s="63">
        <v>9.6</v>
      </c>
      <c r="D330" s="31"/>
      <c r="E330" s="31"/>
      <c r="F330" s="31"/>
      <c r="G330" s="32" t="s">
        <v>349</v>
      </c>
      <c r="H330" s="31" t="s">
        <v>42</v>
      </c>
      <c r="I330" s="33">
        <v>1</v>
      </c>
      <c r="J330" s="34"/>
      <c r="K330" s="35">
        <f t="shared" si="14"/>
        <v>0</v>
      </c>
      <c r="L330" s="12"/>
    </row>
    <row r="331" spans="1:12" ht="75">
      <c r="A331" s="5"/>
      <c r="B331" s="11"/>
      <c r="C331" s="30">
        <v>9.61</v>
      </c>
      <c r="D331" s="31"/>
      <c r="E331" s="31"/>
      <c r="F331" s="31"/>
      <c r="G331" s="32" t="s">
        <v>350</v>
      </c>
      <c r="H331" s="31" t="s">
        <v>42</v>
      </c>
      <c r="I331" s="33">
        <v>1</v>
      </c>
      <c r="J331" s="34"/>
      <c r="K331" s="35">
        <f t="shared" si="14"/>
        <v>0</v>
      </c>
      <c r="L331" s="12"/>
    </row>
    <row r="332" spans="1:12" ht="30">
      <c r="A332" s="5"/>
      <c r="B332" s="11"/>
      <c r="C332" s="63">
        <v>9.6199999999999992</v>
      </c>
      <c r="D332" s="31"/>
      <c r="E332" s="31"/>
      <c r="F332" s="31"/>
      <c r="G332" s="32" t="s">
        <v>351</v>
      </c>
      <c r="H332" s="31" t="s">
        <v>40</v>
      </c>
      <c r="I332" s="33">
        <v>85</v>
      </c>
      <c r="J332" s="34"/>
      <c r="K332" s="35">
        <f t="shared" si="14"/>
        <v>0</v>
      </c>
      <c r="L332" s="12"/>
    </row>
    <row r="333" spans="1:12" ht="16">
      <c r="A333" s="5"/>
      <c r="B333" s="11"/>
      <c r="C333" s="30">
        <v>9.6300000000000008</v>
      </c>
      <c r="D333" s="31"/>
      <c r="E333" s="31"/>
      <c r="F333" s="31"/>
      <c r="G333" s="32" t="s">
        <v>352</v>
      </c>
      <c r="H333" s="31" t="s">
        <v>40</v>
      </c>
      <c r="I333" s="33">
        <v>60</v>
      </c>
      <c r="J333" s="34"/>
      <c r="K333" s="35">
        <f t="shared" si="14"/>
        <v>0</v>
      </c>
      <c r="L333" s="12"/>
    </row>
    <row r="334" spans="1:12" ht="16">
      <c r="A334" s="5"/>
      <c r="B334" s="11"/>
      <c r="C334" s="63">
        <v>9.64</v>
      </c>
      <c r="D334" s="31"/>
      <c r="E334" s="31"/>
      <c r="F334" s="31"/>
      <c r="G334" s="32" t="s">
        <v>353</v>
      </c>
      <c r="H334" s="31" t="s">
        <v>40</v>
      </c>
      <c r="I334" s="33">
        <v>6</v>
      </c>
      <c r="J334" s="34"/>
      <c r="K334" s="35">
        <f t="shared" si="14"/>
        <v>0</v>
      </c>
      <c r="L334" s="12"/>
    </row>
    <row r="335" spans="1:12" ht="30">
      <c r="A335" s="5"/>
      <c r="B335" s="11"/>
      <c r="C335" s="30">
        <v>9.65</v>
      </c>
      <c r="D335" s="31"/>
      <c r="E335" s="31"/>
      <c r="F335" s="31"/>
      <c r="G335" s="32" t="s">
        <v>354</v>
      </c>
      <c r="H335" s="31" t="s">
        <v>53</v>
      </c>
      <c r="I335" s="33">
        <v>1</v>
      </c>
      <c r="J335" s="34"/>
      <c r="K335" s="35">
        <f t="shared" si="14"/>
        <v>0</v>
      </c>
      <c r="L335" s="12"/>
    </row>
    <row r="336" spans="1:12" ht="30">
      <c r="A336" s="5"/>
      <c r="B336" s="11"/>
      <c r="C336" s="63">
        <v>9.66</v>
      </c>
      <c r="D336" s="31"/>
      <c r="E336" s="31"/>
      <c r="F336" s="31"/>
      <c r="G336" s="32" t="s">
        <v>355</v>
      </c>
      <c r="H336" s="31" t="s">
        <v>42</v>
      </c>
      <c r="I336" s="33">
        <v>1</v>
      </c>
      <c r="J336" s="34"/>
      <c r="K336" s="35">
        <f t="shared" si="14"/>
        <v>0</v>
      </c>
      <c r="L336" s="12"/>
    </row>
    <row r="337" spans="1:12" ht="16">
      <c r="A337" s="5"/>
      <c r="B337" s="11"/>
      <c r="C337" s="30">
        <v>9.67</v>
      </c>
      <c r="D337" s="31"/>
      <c r="E337" s="31"/>
      <c r="F337" s="31"/>
      <c r="G337" s="32" t="s">
        <v>356</v>
      </c>
      <c r="H337" s="31" t="s">
        <v>42</v>
      </c>
      <c r="I337" s="33">
        <v>1</v>
      </c>
      <c r="J337" s="34"/>
      <c r="K337" s="35">
        <f t="shared" si="14"/>
        <v>0</v>
      </c>
      <c r="L337" s="12"/>
    </row>
    <row r="338" spans="1:12" ht="16">
      <c r="A338" s="5"/>
      <c r="B338" s="11"/>
      <c r="C338" s="63">
        <v>9.68</v>
      </c>
      <c r="D338" s="31"/>
      <c r="E338" s="31"/>
      <c r="F338" s="31"/>
      <c r="G338" s="32" t="s">
        <v>357</v>
      </c>
      <c r="H338" s="31" t="s">
        <v>42</v>
      </c>
      <c r="I338" s="33">
        <v>1</v>
      </c>
      <c r="J338" s="34"/>
      <c r="K338" s="35">
        <f t="shared" si="14"/>
        <v>0</v>
      </c>
      <c r="L338" s="12"/>
    </row>
    <row r="339" spans="1:12" ht="17" thickBot="1">
      <c r="A339" s="5"/>
      <c r="B339" s="11"/>
      <c r="C339" s="30">
        <v>9.69</v>
      </c>
      <c r="D339" s="31"/>
      <c r="E339" s="31"/>
      <c r="F339" s="31"/>
      <c r="G339" s="32" t="s">
        <v>358</v>
      </c>
      <c r="H339" s="31" t="s">
        <v>42</v>
      </c>
      <c r="I339" s="33">
        <v>1</v>
      </c>
      <c r="J339" s="34"/>
      <c r="K339" s="35">
        <f t="shared" si="14"/>
        <v>0</v>
      </c>
      <c r="L339" s="12"/>
    </row>
    <row r="340" spans="1:12" ht="17" thickBot="1">
      <c r="A340" s="5"/>
      <c r="B340" s="11"/>
      <c r="C340" s="69" t="s">
        <v>359</v>
      </c>
      <c r="D340" s="70"/>
      <c r="E340" s="70"/>
      <c r="F340" s="70"/>
      <c r="G340" s="70"/>
      <c r="H340" s="70"/>
      <c r="I340" s="70"/>
      <c r="J340" s="70"/>
      <c r="K340" s="71"/>
      <c r="L340" s="12"/>
    </row>
    <row r="341" spans="1:12" ht="30">
      <c r="A341" s="5"/>
      <c r="B341" s="11"/>
      <c r="C341" s="63">
        <v>9.6999999999999993</v>
      </c>
      <c r="D341" s="31"/>
      <c r="E341" s="31"/>
      <c r="F341" s="31"/>
      <c r="G341" s="32" t="s">
        <v>360</v>
      </c>
      <c r="H341" s="31" t="s">
        <v>42</v>
      </c>
      <c r="I341" s="33">
        <v>1</v>
      </c>
      <c r="J341" s="34"/>
      <c r="K341" s="35">
        <f>I341*J341</f>
        <v>0</v>
      </c>
      <c r="L341" s="12"/>
    </row>
    <row r="342" spans="1:12" ht="30">
      <c r="A342" s="5"/>
      <c r="B342" s="11"/>
      <c r="C342" s="63">
        <v>9.7100000000000009</v>
      </c>
      <c r="D342" s="31"/>
      <c r="E342" s="31"/>
      <c r="F342" s="31"/>
      <c r="G342" s="32" t="s">
        <v>361</v>
      </c>
      <c r="H342" s="31" t="s">
        <v>42</v>
      </c>
      <c r="I342" s="33">
        <v>1</v>
      </c>
      <c r="J342" s="34"/>
      <c r="K342" s="35">
        <f>I342*J342</f>
        <v>0</v>
      </c>
      <c r="L342" s="12"/>
    </row>
    <row r="343" spans="1:12" ht="17" thickBot="1">
      <c r="A343" s="5"/>
      <c r="B343" s="11"/>
      <c r="C343" s="36" t="s">
        <v>13</v>
      </c>
      <c r="D343" s="38"/>
      <c r="E343" s="39"/>
      <c r="F343" s="38"/>
      <c r="G343" s="38"/>
      <c r="H343" s="38"/>
      <c r="I343" s="33"/>
      <c r="J343" s="38"/>
      <c r="K343" s="37">
        <f>SUM(K267:K342)</f>
        <v>0</v>
      </c>
      <c r="L343" s="12"/>
    </row>
    <row r="344" spans="1:12" ht="17" thickBot="1">
      <c r="A344" s="5"/>
      <c r="B344" s="11"/>
      <c r="C344" s="27" t="s">
        <v>362</v>
      </c>
      <c r="D344" s="28"/>
      <c r="E344" s="28"/>
      <c r="F344" s="28"/>
      <c r="G344" s="28"/>
      <c r="H344" s="28"/>
      <c r="I344" s="28"/>
      <c r="J344" s="28"/>
      <c r="K344" s="29"/>
      <c r="L344" s="12"/>
    </row>
    <row r="345" spans="1:12" ht="16">
      <c r="A345" s="5"/>
      <c r="B345" s="11"/>
      <c r="C345" s="61">
        <v>10.1</v>
      </c>
      <c r="D345" s="31"/>
      <c r="E345" s="31"/>
      <c r="F345" s="31"/>
      <c r="G345" s="32" t="s">
        <v>363</v>
      </c>
      <c r="H345" s="31" t="s">
        <v>205</v>
      </c>
      <c r="I345" s="33">
        <v>6</v>
      </c>
      <c r="J345" s="34"/>
      <c r="K345" s="35">
        <f>I345*J345</f>
        <v>0</v>
      </c>
      <c r="L345" s="12"/>
    </row>
    <row r="346" spans="1:12" ht="17" thickBot="1">
      <c r="A346" s="5"/>
      <c r="B346" s="11"/>
      <c r="C346" s="61">
        <v>10.199999999999999</v>
      </c>
      <c r="D346" s="31"/>
      <c r="E346" s="31"/>
      <c r="F346" s="31"/>
      <c r="G346" s="32" t="s">
        <v>364</v>
      </c>
      <c r="H346" s="31" t="s">
        <v>205</v>
      </c>
      <c r="I346" s="33">
        <v>1</v>
      </c>
      <c r="J346" s="34"/>
      <c r="K346" s="35">
        <f t="shared" ref="K346:K353" si="15">I346*J346</f>
        <v>0</v>
      </c>
      <c r="L346" s="12"/>
    </row>
    <row r="347" spans="1:12" ht="17" thickBot="1">
      <c r="A347" s="5"/>
      <c r="B347" s="11"/>
      <c r="C347" s="69" t="s">
        <v>370</v>
      </c>
      <c r="D347" s="70"/>
      <c r="E347" s="70"/>
      <c r="F347" s="70"/>
      <c r="G347" s="70"/>
      <c r="H347" s="70"/>
      <c r="I347" s="70"/>
      <c r="J347" s="70"/>
      <c r="K347" s="71"/>
      <c r="L347" s="12"/>
    </row>
    <row r="348" spans="1:12" ht="16">
      <c r="A348" s="5"/>
      <c r="B348" s="11"/>
      <c r="C348" s="61">
        <v>10.3</v>
      </c>
      <c r="D348" s="31"/>
      <c r="E348" s="31"/>
      <c r="F348" s="31"/>
      <c r="G348" s="32" t="s">
        <v>365</v>
      </c>
      <c r="H348" s="31" t="s">
        <v>40</v>
      </c>
      <c r="I348" s="60">
        <v>48</v>
      </c>
      <c r="J348" s="34"/>
      <c r="K348" s="35">
        <f t="shared" si="15"/>
        <v>0</v>
      </c>
      <c r="L348" s="12"/>
    </row>
    <row r="349" spans="1:12" ht="16">
      <c r="A349" s="5"/>
      <c r="B349" s="11"/>
      <c r="C349" s="61">
        <v>10.4</v>
      </c>
      <c r="D349" s="31"/>
      <c r="E349" s="31"/>
      <c r="F349" s="31"/>
      <c r="G349" s="32" t="s">
        <v>366</v>
      </c>
      <c r="H349" s="31" t="s">
        <v>40</v>
      </c>
      <c r="I349" s="33">
        <v>78</v>
      </c>
      <c r="J349" s="34"/>
      <c r="K349" s="35">
        <f t="shared" si="15"/>
        <v>0</v>
      </c>
      <c r="L349" s="12"/>
    </row>
    <row r="350" spans="1:12" ht="17" thickBot="1">
      <c r="A350" s="5"/>
      <c r="B350" s="11"/>
      <c r="C350" s="61">
        <v>10.5</v>
      </c>
      <c r="D350" s="31"/>
      <c r="E350" s="31"/>
      <c r="F350" s="31"/>
      <c r="G350" s="32" t="s">
        <v>367</v>
      </c>
      <c r="H350" s="31" t="s">
        <v>40</v>
      </c>
      <c r="I350" s="60">
        <v>64</v>
      </c>
      <c r="J350" s="34"/>
      <c r="K350" s="35">
        <f t="shared" si="15"/>
        <v>0</v>
      </c>
      <c r="L350" s="12"/>
    </row>
    <row r="351" spans="1:12" ht="17" thickBot="1">
      <c r="A351" s="5"/>
      <c r="B351" s="11"/>
      <c r="C351" s="69" t="s">
        <v>371</v>
      </c>
      <c r="D351" s="70"/>
      <c r="E351" s="70"/>
      <c r="F351" s="70"/>
      <c r="G351" s="70"/>
      <c r="H351" s="70"/>
      <c r="I351" s="70"/>
      <c r="J351" s="70"/>
      <c r="K351" s="71"/>
      <c r="L351" s="12"/>
    </row>
    <row r="352" spans="1:12" ht="16">
      <c r="A352" s="5"/>
      <c r="B352" s="11"/>
      <c r="C352" s="61">
        <v>10.6</v>
      </c>
      <c r="D352" s="31"/>
      <c r="E352" s="31"/>
      <c r="F352" s="31"/>
      <c r="G352" s="32" t="s">
        <v>368</v>
      </c>
      <c r="H352" s="31" t="s">
        <v>53</v>
      </c>
      <c r="I352" s="33">
        <v>2</v>
      </c>
      <c r="J352" s="34"/>
      <c r="K352" s="35">
        <f t="shared" ref="K352" si="16">I352*J352</f>
        <v>0</v>
      </c>
      <c r="L352" s="12"/>
    </row>
    <row r="353" spans="1:12" ht="16">
      <c r="A353" s="5"/>
      <c r="B353" s="11"/>
      <c r="C353" s="61">
        <v>10.7</v>
      </c>
      <c r="D353" s="31"/>
      <c r="E353" s="31"/>
      <c r="F353" s="31"/>
      <c r="G353" s="32" t="s">
        <v>369</v>
      </c>
      <c r="H353" s="31" t="s">
        <v>53</v>
      </c>
      <c r="I353" s="33">
        <v>6</v>
      </c>
      <c r="J353" s="34"/>
      <c r="K353" s="35">
        <f t="shared" si="15"/>
        <v>0</v>
      </c>
      <c r="L353" s="12"/>
    </row>
    <row r="354" spans="1:12" ht="17" thickBot="1">
      <c r="A354" s="5"/>
      <c r="B354" s="11"/>
      <c r="C354" s="36" t="s">
        <v>13</v>
      </c>
      <c r="D354" s="38"/>
      <c r="E354" s="39"/>
      <c r="F354" s="38"/>
      <c r="G354" s="38"/>
      <c r="H354" s="38"/>
      <c r="I354" s="33"/>
      <c r="J354" s="38"/>
      <c r="K354" s="37">
        <f>K345+K346+K348+K349+K350+K352+K353</f>
        <v>0</v>
      </c>
      <c r="L354" s="12"/>
    </row>
    <row r="355" spans="1:12" ht="17" thickBot="1">
      <c r="A355" s="5"/>
      <c r="B355" s="11"/>
      <c r="C355" s="27" t="s">
        <v>372</v>
      </c>
      <c r="D355" s="28"/>
      <c r="E355" s="28"/>
      <c r="F355" s="28"/>
      <c r="G355" s="28"/>
      <c r="H355" s="28"/>
      <c r="I355" s="28"/>
      <c r="J355" s="28"/>
      <c r="K355" s="29"/>
      <c r="L355" s="12"/>
    </row>
    <row r="356" spans="1:12" ht="16">
      <c r="A356" s="5"/>
      <c r="B356" s="11"/>
      <c r="C356" s="61">
        <v>11.1</v>
      </c>
      <c r="D356" s="31"/>
      <c r="E356" s="31"/>
      <c r="F356" s="31"/>
      <c r="G356" s="32" t="s">
        <v>373</v>
      </c>
      <c r="H356" s="31" t="s">
        <v>53</v>
      </c>
      <c r="I356" s="33">
        <v>1</v>
      </c>
      <c r="J356" s="34"/>
      <c r="K356" s="35">
        <f>I356*J356</f>
        <v>0</v>
      </c>
      <c r="L356" s="12"/>
    </row>
    <row r="357" spans="1:12" ht="16">
      <c r="A357" s="5"/>
      <c r="B357" s="11"/>
      <c r="C357" s="61">
        <v>11.2</v>
      </c>
      <c r="D357" s="31"/>
      <c r="E357" s="31"/>
      <c r="F357" s="31"/>
      <c r="G357" s="32" t="s">
        <v>374</v>
      </c>
      <c r="H357" s="31" t="s">
        <v>53</v>
      </c>
      <c r="I357" s="33">
        <v>57</v>
      </c>
      <c r="J357" s="34"/>
      <c r="K357" s="35">
        <f t="shared" ref="K357:K409" si="17">I357*J357</f>
        <v>0</v>
      </c>
      <c r="L357" s="12"/>
    </row>
    <row r="358" spans="1:12" ht="16">
      <c r="A358" s="5"/>
      <c r="B358" s="11"/>
      <c r="C358" s="61">
        <v>11.3</v>
      </c>
      <c r="D358" s="31"/>
      <c r="E358" s="31"/>
      <c r="F358" s="31"/>
      <c r="G358" s="32" t="s">
        <v>375</v>
      </c>
      <c r="H358" s="31" t="s">
        <v>53</v>
      </c>
      <c r="I358" s="60">
        <v>9</v>
      </c>
      <c r="J358" s="34"/>
      <c r="K358" s="35">
        <f t="shared" si="17"/>
        <v>0</v>
      </c>
      <c r="L358" s="12"/>
    </row>
    <row r="359" spans="1:12" ht="16">
      <c r="A359" s="5"/>
      <c r="B359" s="11"/>
      <c r="C359" s="61">
        <v>11.4</v>
      </c>
      <c r="D359" s="31"/>
      <c r="E359" s="31"/>
      <c r="F359" s="31"/>
      <c r="G359" s="32" t="s">
        <v>376</v>
      </c>
      <c r="H359" s="31" t="s">
        <v>53</v>
      </c>
      <c r="I359" s="33">
        <v>30</v>
      </c>
      <c r="J359" s="34"/>
      <c r="K359" s="35">
        <f t="shared" si="17"/>
        <v>0</v>
      </c>
      <c r="L359" s="12"/>
    </row>
    <row r="360" spans="1:12" ht="16">
      <c r="A360" s="5"/>
      <c r="B360" s="11"/>
      <c r="C360" s="61">
        <v>11.5</v>
      </c>
      <c r="D360" s="31"/>
      <c r="E360" s="31"/>
      <c r="F360" s="31"/>
      <c r="G360" s="32" t="s">
        <v>377</v>
      </c>
      <c r="H360" s="31" t="s">
        <v>53</v>
      </c>
      <c r="I360" s="60">
        <v>14</v>
      </c>
      <c r="J360" s="34"/>
      <c r="K360" s="35">
        <f t="shared" si="17"/>
        <v>0</v>
      </c>
      <c r="L360" s="12"/>
    </row>
    <row r="361" spans="1:12" ht="16">
      <c r="A361" s="5"/>
      <c r="B361" s="11"/>
      <c r="C361" s="61">
        <v>11.6</v>
      </c>
      <c r="D361" s="31"/>
      <c r="E361" s="31"/>
      <c r="F361" s="31"/>
      <c r="G361" s="32" t="s">
        <v>378</v>
      </c>
      <c r="H361" s="31" t="s">
        <v>53</v>
      </c>
      <c r="I361" s="33">
        <v>42</v>
      </c>
      <c r="J361" s="34"/>
      <c r="K361" s="35">
        <f t="shared" si="17"/>
        <v>0</v>
      </c>
      <c r="L361" s="12"/>
    </row>
    <row r="362" spans="1:12" ht="16">
      <c r="A362" s="5"/>
      <c r="B362" s="11"/>
      <c r="C362" s="61">
        <v>11.7</v>
      </c>
      <c r="D362" s="31"/>
      <c r="E362" s="31"/>
      <c r="F362" s="31"/>
      <c r="G362" s="32" t="s">
        <v>379</v>
      </c>
      <c r="H362" s="31" t="s">
        <v>53</v>
      </c>
      <c r="I362" s="33">
        <v>16</v>
      </c>
      <c r="J362" s="34"/>
      <c r="K362" s="35">
        <f t="shared" si="17"/>
        <v>0</v>
      </c>
      <c r="L362" s="12"/>
    </row>
    <row r="363" spans="1:12" ht="16">
      <c r="A363" s="5"/>
      <c r="B363" s="11"/>
      <c r="C363" s="61">
        <v>11.8</v>
      </c>
      <c r="D363" s="31"/>
      <c r="E363" s="31"/>
      <c r="F363" s="31"/>
      <c r="G363" s="32" t="s">
        <v>380</v>
      </c>
      <c r="H363" s="31" t="s">
        <v>53</v>
      </c>
      <c r="I363" s="60">
        <v>12</v>
      </c>
      <c r="J363" s="34"/>
      <c r="K363" s="35">
        <f t="shared" si="17"/>
        <v>0</v>
      </c>
      <c r="L363" s="12"/>
    </row>
    <row r="364" spans="1:12" ht="16">
      <c r="A364" s="5"/>
      <c r="B364" s="11"/>
      <c r="C364" s="61">
        <v>11.9</v>
      </c>
      <c r="D364" s="31"/>
      <c r="E364" s="31"/>
      <c r="F364" s="31"/>
      <c r="G364" s="32" t="s">
        <v>381</v>
      </c>
      <c r="H364" s="31" t="s">
        <v>53</v>
      </c>
      <c r="I364" s="33">
        <v>34</v>
      </c>
      <c r="J364" s="34"/>
      <c r="K364" s="35">
        <f t="shared" si="17"/>
        <v>0</v>
      </c>
      <c r="L364" s="12"/>
    </row>
    <row r="365" spans="1:12" ht="16">
      <c r="A365" s="5"/>
      <c r="B365" s="11"/>
      <c r="C365" s="63">
        <v>11.1</v>
      </c>
      <c r="D365" s="31"/>
      <c r="E365" s="31"/>
      <c r="F365" s="31"/>
      <c r="G365" s="32" t="s">
        <v>382</v>
      </c>
      <c r="H365" s="31" t="s">
        <v>53</v>
      </c>
      <c r="I365" s="33">
        <v>12</v>
      </c>
      <c r="J365" s="34"/>
      <c r="K365" s="35">
        <f t="shared" si="17"/>
        <v>0</v>
      </c>
      <c r="L365" s="12"/>
    </row>
    <row r="366" spans="1:12" ht="16">
      <c r="A366" s="5"/>
      <c r="B366" s="11"/>
      <c r="C366" s="63">
        <v>11.11</v>
      </c>
      <c r="D366" s="31"/>
      <c r="E366" s="31"/>
      <c r="F366" s="31"/>
      <c r="G366" s="32" t="s">
        <v>383</v>
      </c>
      <c r="H366" s="31" t="s">
        <v>53</v>
      </c>
      <c r="I366" s="60">
        <v>24</v>
      </c>
      <c r="J366" s="34"/>
      <c r="K366" s="35">
        <f t="shared" si="17"/>
        <v>0</v>
      </c>
      <c r="L366" s="12"/>
    </row>
    <row r="367" spans="1:12" ht="16">
      <c r="A367" s="5"/>
      <c r="B367" s="11"/>
      <c r="C367" s="63">
        <v>11.12</v>
      </c>
      <c r="D367" s="31"/>
      <c r="E367" s="31"/>
      <c r="F367" s="31"/>
      <c r="G367" s="32" t="s">
        <v>384</v>
      </c>
      <c r="H367" s="31" t="s">
        <v>53</v>
      </c>
      <c r="I367" s="33">
        <v>22</v>
      </c>
      <c r="J367" s="34"/>
      <c r="K367" s="35">
        <f t="shared" si="17"/>
        <v>0</v>
      </c>
      <c r="L367" s="12"/>
    </row>
    <row r="368" spans="1:12" ht="16">
      <c r="A368" s="5"/>
      <c r="B368" s="11"/>
      <c r="C368" s="63">
        <v>11.13</v>
      </c>
      <c r="D368" s="31"/>
      <c r="E368" s="31"/>
      <c r="F368" s="31"/>
      <c r="G368" s="32" t="s">
        <v>385</v>
      </c>
      <c r="H368" s="31" t="s">
        <v>53</v>
      </c>
      <c r="I368" s="33">
        <v>5</v>
      </c>
      <c r="J368" s="34"/>
      <c r="K368" s="35">
        <f t="shared" si="17"/>
        <v>0</v>
      </c>
      <c r="L368" s="12"/>
    </row>
    <row r="369" spans="1:12" ht="16">
      <c r="A369" s="5"/>
      <c r="B369" s="11"/>
      <c r="C369" s="63">
        <v>11.14</v>
      </c>
      <c r="D369" s="31"/>
      <c r="E369" s="31"/>
      <c r="F369" s="31"/>
      <c r="G369" s="32" t="s">
        <v>386</v>
      </c>
      <c r="H369" s="31" t="s">
        <v>40</v>
      </c>
      <c r="I369" s="33">
        <v>6</v>
      </c>
      <c r="J369" s="34"/>
      <c r="K369" s="35">
        <f t="shared" si="17"/>
        <v>0</v>
      </c>
      <c r="L369" s="12"/>
    </row>
    <row r="370" spans="1:12" ht="16">
      <c r="A370" s="5"/>
      <c r="B370" s="11"/>
      <c r="C370" s="63">
        <v>11.15</v>
      </c>
      <c r="D370" s="31"/>
      <c r="E370" s="31"/>
      <c r="F370" s="31"/>
      <c r="G370" s="32" t="s">
        <v>387</v>
      </c>
      <c r="H370" s="31" t="s">
        <v>40</v>
      </c>
      <c r="I370" s="60">
        <v>70</v>
      </c>
      <c r="J370" s="34"/>
      <c r="K370" s="35">
        <f t="shared" si="17"/>
        <v>0</v>
      </c>
      <c r="L370" s="12"/>
    </row>
    <row r="371" spans="1:12" ht="16">
      <c r="A371" s="5"/>
      <c r="B371" s="11"/>
      <c r="C371" s="63">
        <v>11.16</v>
      </c>
      <c r="D371" s="31"/>
      <c r="E371" s="31"/>
      <c r="F371" s="31"/>
      <c r="G371" s="32" t="s">
        <v>388</v>
      </c>
      <c r="H371" s="31" t="s">
        <v>40</v>
      </c>
      <c r="I371" s="33">
        <v>36</v>
      </c>
      <c r="J371" s="34"/>
      <c r="K371" s="35">
        <f t="shared" si="17"/>
        <v>0</v>
      </c>
      <c r="L371" s="12"/>
    </row>
    <row r="372" spans="1:12" ht="16">
      <c r="A372" s="5"/>
      <c r="B372" s="11"/>
      <c r="C372" s="63">
        <v>11.17</v>
      </c>
      <c r="D372" s="31"/>
      <c r="E372" s="31"/>
      <c r="F372" s="31"/>
      <c r="G372" s="32" t="s">
        <v>389</v>
      </c>
      <c r="H372" s="31" t="s">
        <v>40</v>
      </c>
      <c r="I372" s="33">
        <v>66</v>
      </c>
      <c r="J372" s="34"/>
      <c r="K372" s="35">
        <f t="shared" si="17"/>
        <v>0</v>
      </c>
      <c r="L372" s="12"/>
    </row>
    <row r="373" spans="1:12" ht="16">
      <c r="A373" s="5"/>
      <c r="B373" s="11"/>
      <c r="C373" s="63">
        <v>11.18</v>
      </c>
      <c r="D373" s="31"/>
      <c r="E373" s="31"/>
      <c r="F373" s="31"/>
      <c r="G373" s="32" t="s">
        <v>390</v>
      </c>
      <c r="H373" s="31" t="s">
        <v>40</v>
      </c>
      <c r="I373" s="33">
        <v>54</v>
      </c>
      <c r="J373" s="34"/>
      <c r="K373" s="35">
        <f t="shared" si="17"/>
        <v>0</v>
      </c>
      <c r="L373" s="12"/>
    </row>
    <row r="374" spans="1:12" ht="16">
      <c r="A374" s="5"/>
      <c r="B374" s="11"/>
      <c r="C374" s="63">
        <v>11.19</v>
      </c>
      <c r="D374" s="31"/>
      <c r="E374" s="31"/>
      <c r="F374" s="31"/>
      <c r="G374" s="32" t="s">
        <v>391</v>
      </c>
      <c r="H374" s="31" t="s">
        <v>40</v>
      </c>
      <c r="I374" s="60">
        <v>240</v>
      </c>
      <c r="J374" s="34"/>
      <c r="K374" s="35">
        <f t="shared" si="17"/>
        <v>0</v>
      </c>
      <c r="L374" s="12"/>
    </row>
    <row r="375" spans="1:12" ht="16">
      <c r="A375" s="5"/>
      <c r="B375" s="11"/>
      <c r="C375" s="63">
        <v>11.2</v>
      </c>
      <c r="D375" s="31"/>
      <c r="E375" s="31"/>
      <c r="F375" s="31"/>
      <c r="G375" s="32" t="s">
        <v>392</v>
      </c>
      <c r="H375" s="31" t="s">
        <v>40</v>
      </c>
      <c r="I375" s="33">
        <v>84</v>
      </c>
      <c r="J375" s="34"/>
      <c r="K375" s="35">
        <f t="shared" si="17"/>
        <v>0</v>
      </c>
      <c r="L375" s="12"/>
    </row>
    <row r="376" spans="1:12" ht="16">
      <c r="A376" s="5"/>
      <c r="B376" s="11"/>
      <c r="C376" s="63">
        <v>11.21</v>
      </c>
      <c r="D376" s="31"/>
      <c r="E376" s="31"/>
      <c r="F376" s="31"/>
      <c r="G376" s="32" t="s">
        <v>393</v>
      </c>
      <c r="H376" s="31" t="s">
        <v>40</v>
      </c>
      <c r="I376" s="33">
        <v>12</v>
      </c>
      <c r="J376" s="34"/>
      <c r="K376" s="35">
        <f t="shared" si="17"/>
        <v>0</v>
      </c>
      <c r="L376" s="12"/>
    </row>
    <row r="377" spans="1:12" ht="16">
      <c r="A377" s="5"/>
      <c r="B377" s="11"/>
      <c r="C377" s="63">
        <v>11.22</v>
      </c>
      <c r="D377" s="31"/>
      <c r="E377" s="31"/>
      <c r="F377" s="31"/>
      <c r="G377" s="32" t="s">
        <v>394</v>
      </c>
      <c r="H377" s="31" t="s">
        <v>53</v>
      </c>
      <c r="I377" s="33">
        <v>57</v>
      </c>
      <c r="J377" s="34"/>
      <c r="K377" s="35">
        <f t="shared" si="17"/>
        <v>0</v>
      </c>
      <c r="L377" s="12"/>
    </row>
    <row r="378" spans="1:12" ht="16">
      <c r="A378" s="5"/>
      <c r="B378" s="11"/>
      <c r="C378" s="63">
        <v>11.23</v>
      </c>
      <c r="D378" s="31"/>
      <c r="E378" s="31"/>
      <c r="F378" s="31"/>
      <c r="G378" s="32" t="s">
        <v>395</v>
      </c>
      <c r="H378" s="31" t="s">
        <v>53</v>
      </c>
      <c r="I378" s="60">
        <v>9</v>
      </c>
      <c r="J378" s="34"/>
      <c r="K378" s="35">
        <f t="shared" si="17"/>
        <v>0</v>
      </c>
      <c r="L378" s="12"/>
    </row>
    <row r="379" spans="1:12" ht="16">
      <c r="A379" s="5"/>
      <c r="B379" s="11"/>
      <c r="C379" s="63">
        <v>11.24</v>
      </c>
      <c r="D379" s="31"/>
      <c r="E379" s="31"/>
      <c r="F379" s="31"/>
      <c r="G379" s="32" t="s">
        <v>396</v>
      </c>
      <c r="H379" s="31" t="s">
        <v>53</v>
      </c>
      <c r="I379" s="33">
        <v>1</v>
      </c>
      <c r="J379" s="34"/>
      <c r="K379" s="35">
        <f t="shared" si="17"/>
        <v>0</v>
      </c>
      <c r="L379" s="12"/>
    </row>
    <row r="380" spans="1:12" ht="16">
      <c r="A380" s="5"/>
      <c r="B380" s="11"/>
      <c r="C380" s="63">
        <v>11.25</v>
      </c>
      <c r="D380" s="31"/>
      <c r="E380" s="31"/>
      <c r="F380" s="31"/>
      <c r="G380" s="32" t="s">
        <v>397</v>
      </c>
      <c r="H380" s="31" t="s">
        <v>53</v>
      </c>
      <c r="I380" s="33">
        <v>236</v>
      </c>
      <c r="J380" s="34"/>
      <c r="K380" s="35">
        <f t="shared" si="17"/>
        <v>0</v>
      </c>
      <c r="L380" s="12"/>
    </row>
    <row r="381" spans="1:12" ht="16">
      <c r="A381" s="5"/>
      <c r="B381" s="11"/>
      <c r="C381" s="63">
        <v>11.26</v>
      </c>
      <c r="D381" s="31"/>
      <c r="E381" s="31"/>
      <c r="F381" s="31"/>
      <c r="G381" s="32" t="s">
        <v>398</v>
      </c>
      <c r="H381" s="31" t="s">
        <v>53</v>
      </c>
      <c r="I381" s="33">
        <v>120</v>
      </c>
      <c r="J381" s="34"/>
      <c r="K381" s="35">
        <f t="shared" si="17"/>
        <v>0</v>
      </c>
      <c r="L381" s="12"/>
    </row>
    <row r="382" spans="1:12" ht="16">
      <c r="A382" s="5"/>
      <c r="B382" s="11"/>
      <c r="C382" s="63">
        <v>11.27</v>
      </c>
      <c r="D382" s="31"/>
      <c r="E382" s="31"/>
      <c r="F382" s="31"/>
      <c r="G382" s="32" t="s">
        <v>399</v>
      </c>
      <c r="H382" s="31" t="s">
        <v>53</v>
      </c>
      <c r="I382" s="60">
        <v>15</v>
      </c>
      <c r="J382" s="34"/>
      <c r="K382" s="35">
        <f t="shared" si="17"/>
        <v>0</v>
      </c>
      <c r="L382" s="12"/>
    </row>
    <row r="383" spans="1:12" ht="16">
      <c r="A383" s="5"/>
      <c r="B383" s="11"/>
      <c r="C383" s="63">
        <v>11.28</v>
      </c>
      <c r="D383" s="31"/>
      <c r="E383" s="31"/>
      <c r="F383" s="31"/>
      <c r="G383" s="32" t="s">
        <v>400</v>
      </c>
      <c r="H383" s="31" t="s">
        <v>53</v>
      </c>
      <c r="I383" s="33">
        <v>12</v>
      </c>
      <c r="J383" s="34"/>
      <c r="K383" s="35">
        <f t="shared" si="17"/>
        <v>0</v>
      </c>
      <c r="L383" s="12"/>
    </row>
    <row r="384" spans="1:12" ht="17" thickBot="1">
      <c r="A384" s="5"/>
      <c r="B384" s="11"/>
      <c r="C384" s="63">
        <v>11.29</v>
      </c>
      <c r="D384" s="31"/>
      <c r="E384" s="31"/>
      <c r="F384" s="31"/>
      <c r="G384" s="32" t="s">
        <v>401</v>
      </c>
      <c r="H384" s="31" t="s">
        <v>53</v>
      </c>
      <c r="I384" s="33">
        <v>4</v>
      </c>
      <c r="J384" s="34"/>
      <c r="K384" s="35">
        <f t="shared" si="17"/>
        <v>0</v>
      </c>
      <c r="L384" s="12"/>
    </row>
    <row r="385" spans="1:12" ht="17" thickBot="1">
      <c r="A385" s="5"/>
      <c r="B385" s="11"/>
      <c r="C385" s="69" t="s">
        <v>416</v>
      </c>
      <c r="D385" s="70"/>
      <c r="E385" s="70"/>
      <c r="F385" s="70"/>
      <c r="G385" s="70"/>
      <c r="H385" s="70"/>
      <c r="I385" s="70"/>
      <c r="J385" s="70"/>
      <c r="K385" s="71"/>
      <c r="L385" s="12"/>
    </row>
    <row r="386" spans="1:12" ht="17" thickBot="1">
      <c r="A386" s="5"/>
      <c r="B386" s="11"/>
      <c r="C386" s="69" t="s">
        <v>417</v>
      </c>
      <c r="D386" s="70"/>
      <c r="E386" s="70"/>
      <c r="F386" s="70"/>
      <c r="G386" s="70"/>
      <c r="H386" s="70"/>
      <c r="I386" s="70"/>
      <c r="J386" s="70"/>
      <c r="K386" s="71"/>
      <c r="L386" s="12"/>
    </row>
    <row r="387" spans="1:12" ht="16">
      <c r="A387" s="5"/>
      <c r="B387" s="11"/>
      <c r="C387" s="63">
        <v>11.3</v>
      </c>
      <c r="D387" s="31"/>
      <c r="E387" s="31"/>
      <c r="F387" s="31"/>
      <c r="G387" s="32" t="s">
        <v>402</v>
      </c>
      <c r="H387" s="31" t="s">
        <v>40</v>
      </c>
      <c r="I387" s="33">
        <v>12</v>
      </c>
      <c r="J387" s="34"/>
      <c r="K387" s="35">
        <f t="shared" si="17"/>
        <v>0</v>
      </c>
      <c r="L387" s="12"/>
    </row>
    <row r="388" spans="1:12" ht="17" thickBot="1">
      <c r="A388" s="5"/>
      <c r="B388" s="11"/>
      <c r="C388" s="63">
        <v>11.31</v>
      </c>
      <c r="D388" s="31"/>
      <c r="E388" s="31"/>
      <c r="F388" s="31"/>
      <c r="G388" s="32" t="s">
        <v>403</v>
      </c>
      <c r="H388" s="31" t="s">
        <v>40</v>
      </c>
      <c r="I388" s="60">
        <v>12</v>
      </c>
      <c r="J388" s="34"/>
      <c r="K388" s="35">
        <f t="shared" si="17"/>
        <v>0</v>
      </c>
      <c r="L388" s="12"/>
    </row>
    <row r="389" spans="1:12" ht="17" thickBot="1">
      <c r="A389" s="5"/>
      <c r="B389" s="11"/>
      <c r="C389" s="69" t="s">
        <v>221</v>
      </c>
      <c r="D389" s="70"/>
      <c r="E389" s="70"/>
      <c r="F389" s="70"/>
      <c r="G389" s="70"/>
      <c r="H389" s="70"/>
      <c r="I389" s="70"/>
      <c r="J389" s="70"/>
      <c r="K389" s="71"/>
      <c r="L389" s="12"/>
    </row>
    <row r="390" spans="1:12" ht="16">
      <c r="A390" s="5"/>
      <c r="B390" s="11"/>
      <c r="C390" s="63">
        <v>11.32</v>
      </c>
      <c r="D390" s="31"/>
      <c r="E390" s="31"/>
      <c r="F390" s="31"/>
      <c r="G390" s="32" t="s">
        <v>404</v>
      </c>
      <c r="H390" s="31" t="s">
        <v>53</v>
      </c>
      <c r="I390" s="33">
        <v>1</v>
      </c>
      <c r="J390" s="34"/>
      <c r="K390" s="35">
        <f t="shared" si="17"/>
        <v>0</v>
      </c>
      <c r="L390" s="12"/>
    </row>
    <row r="391" spans="1:12" ht="17" thickBot="1">
      <c r="A391" s="5"/>
      <c r="B391" s="11"/>
      <c r="C391" s="63">
        <v>11.33</v>
      </c>
      <c r="D391" s="31"/>
      <c r="E391" s="31"/>
      <c r="F391" s="31"/>
      <c r="G391" s="32" t="s">
        <v>405</v>
      </c>
      <c r="H391" s="31" t="s">
        <v>53</v>
      </c>
      <c r="I391" s="33">
        <v>1</v>
      </c>
      <c r="J391" s="34"/>
      <c r="K391" s="35">
        <f t="shared" si="17"/>
        <v>0</v>
      </c>
      <c r="L391" s="12"/>
    </row>
    <row r="392" spans="1:12" ht="17" thickBot="1">
      <c r="A392" s="5"/>
      <c r="B392" s="11"/>
      <c r="C392" s="69" t="s">
        <v>223</v>
      </c>
      <c r="D392" s="70"/>
      <c r="E392" s="70"/>
      <c r="F392" s="70"/>
      <c r="G392" s="70"/>
      <c r="H392" s="70"/>
      <c r="I392" s="70"/>
      <c r="J392" s="70"/>
      <c r="K392" s="71"/>
      <c r="L392" s="12"/>
    </row>
    <row r="393" spans="1:12" ht="16">
      <c r="A393" s="5"/>
      <c r="B393" s="11"/>
      <c r="C393" s="63">
        <v>11.34</v>
      </c>
      <c r="D393" s="31"/>
      <c r="E393" s="31"/>
      <c r="F393" s="31"/>
      <c r="G393" s="32" t="s">
        <v>406</v>
      </c>
      <c r="H393" s="31" t="s">
        <v>53</v>
      </c>
      <c r="I393" s="33">
        <v>1</v>
      </c>
      <c r="J393" s="34"/>
      <c r="K393" s="35">
        <f t="shared" si="17"/>
        <v>0</v>
      </c>
      <c r="L393" s="12"/>
    </row>
    <row r="394" spans="1:12" ht="17" thickBot="1">
      <c r="A394" s="5"/>
      <c r="B394" s="11"/>
      <c r="C394" s="63">
        <v>11.35</v>
      </c>
      <c r="D394" s="31"/>
      <c r="E394" s="31"/>
      <c r="F394" s="31"/>
      <c r="G394" s="32" t="s">
        <v>407</v>
      </c>
      <c r="H394" s="31" t="s">
        <v>53</v>
      </c>
      <c r="I394" s="60">
        <v>1</v>
      </c>
      <c r="J394" s="34"/>
      <c r="K394" s="35">
        <f t="shared" si="17"/>
        <v>0</v>
      </c>
      <c r="L394" s="12"/>
    </row>
    <row r="395" spans="1:12" ht="17" thickBot="1">
      <c r="A395" s="5"/>
      <c r="B395" s="11"/>
      <c r="C395" s="69" t="s">
        <v>418</v>
      </c>
      <c r="D395" s="70"/>
      <c r="E395" s="70"/>
      <c r="F395" s="70"/>
      <c r="G395" s="70"/>
      <c r="H395" s="70"/>
      <c r="I395" s="70"/>
      <c r="J395" s="70"/>
      <c r="K395" s="71"/>
      <c r="L395" s="12"/>
    </row>
    <row r="396" spans="1:12" ht="17" thickBot="1">
      <c r="A396" s="5"/>
      <c r="B396" s="11"/>
      <c r="C396" s="69" t="s">
        <v>419</v>
      </c>
      <c r="D396" s="70"/>
      <c r="E396" s="70"/>
      <c r="F396" s="70"/>
      <c r="G396" s="70"/>
      <c r="H396" s="70"/>
      <c r="I396" s="70"/>
      <c r="J396" s="70"/>
      <c r="K396" s="71"/>
      <c r="L396" s="12"/>
    </row>
    <row r="397" spans="1:12" ht="16">
      <c r="A397" s="5"/>
      <c r="B397" s="11"/>
      <c r="C397" s="63">
        <v>11.36</v>
      </c>
      <c r="D397" s="31"/>
      <c r="E397" s="31"/>
      <c r="F397" s="31"/>
      <c r="G397" s="32" t="s">
        <v>408</v>
      </c>
      <c r="H397" s="31" t="s">
        <v>40</v>
      </c>
      <c r="I397" s="33">
        <v>30</v>
      </c>
      <c r="J397" s="34"/>
      <c r="K397" s="35">
        <f t="shared" si="17"/>
        <v>0</v>
      </c>
      <c r="L397" s="12"/>
    </row>
    <row r="398" spans="1:12" ht="16">
      <c r="A398" s="5"/>
      <c r="B398" s="11"/>
      <c r="C398" s="63">
        <v>11.37</v>
      </c>
      <c r="D398" s="31"/>
      <c r="E398" s="31"/>
      <c r="F398" s="31"/>
      <c r="G398" s="32" t="s">
        <v>409</v>
      </c>
      <c r="H398" s="31" t="s">
        <v>40</v>
      </c>
      <c r="I398" s="33">
        <v>61</v>
      </c>
      <c r="J398" s="34"/>
      <c r="K398" s="35">
        <f t="shared" si="17"/>
        <v>0</v>
      </c>
      <c r="L398" s="12"/>
    </row>
    <row r="399" spans="1:12" ht="17" thickBot="1">
      <c r="A399" s="5"/>
      <c r="B399" s="11"/>
      <c r="C399" s="63">
        <v>11.38</v>
      </c>
      <c r="D399" s="31"/>
      <c r="E399" s="31"/>
      <c r="F399" s="31"/>
      <c r="G399" s="32" t="s">
        <v>410</v>
      </c>
      <c r="H399" s="31" t="s">
        <v>40</v>
      </c>
      <c r="I399" s="33">
        <v>6</v>
      </c>
      <c r="J399" s="34"/>
      <c r="K399" s="35">
        <f t="shared" si="17"/>
        <v>0</v>
      </c>
      <c r="L399" s="12"/>
    </row>
    <row r="400" spans="1:12" ht="17" thickBot="1">
      <c r="A400" s="5"/>
      <c r="B400" s="11"/>
      <c r="C400" s="69" t="s">
        <v>230</v>
      </c>
      <c r="D400" s="70"/>
      <c r="E400" s="70"/>
      <c r="F400" s="70"/>
      <c r="G400" s="70"/>
      <c r="H400" s="70"/>
      <c r="I400" s="70"/>
      <c r="J400" s="70"/>
      <c r="K400" s="71"/>
      <c r="L400" s="12"/>
    </row>
    <row r="401" spans="1:12" ht="17" thickBot="1">
      <c r="A401" s="5"/>
      <c r="B401" s="11"/>
      <c r="C401" s="63">
        <v>11.39</v>
      </c>
      <c r="D401" s="31"/>
      <c r="E401" s="31"/>
      <c r="F401" s="31"/>
      <c r="G401" s="32" t="s">
        <v>231</v>
      </c>
      <c r="H401" s="31" t="s">
        <v>53</v>
      </c>
      <c r="I401" s="60">
        <v>2</v>
      </c>
      <c r="J401" s="34"/>
      <c r="K401" s="35">
        <f t="shared" si="17"/>
        <v>0</v>
      </c>
      <c r="L401" s="12"/>
    </row>
    <row r="402" spans="1:12" ht="17" thickBot="1">
      <c r="A402" s="5"/>
      <c r="B402" s="11"/>
      <c r="C402" s="69" t="s">
        <v>223</v>
      </c>
      <c r="D402" s="70"/>
      <c r="E402" s="70"/>
      <c r="F402" s="70"/>
      <c r="G402" s="70"/>
      <c r="H402" s="70"/>
      <c r="I402" s="70"/>
      <c r="J402" s="70"/>
      <c r="K402" s="71"/>
      <c r="L402" s="12"/>
    </row>
    <row r="403" spans="1:12" ht="17" thickBot="1">
      <c r="A403" s="5"/>
      <c r="B403" s="11"/>
      <c r="C403" s="63">
        <v>11.4</v>
      </c>
      <c r="D403" s="31"/>
      <c r="E403" s="31"/>
      <c r="F403" s="31"/>
      <c r="G403" s="32" t="s">
        <v>411</v>
      </c>
      <c r="H403" s="31" t="s">
        <v>53</v>
      </c>
      <c r="I403" s="33">
        <v>1</v>
      </c>
      <c r="J403" s="34"/>
      <c r="K403" s="35">
        <f t="shared" si="17"/>
        <v>0</v>
      </c>
      <c r="L403" s="12"/>
    </row>
    <row r="404" spans="1:12" ht="17" thickBot="1">
      <c r="A404" s="5"/>
      <c r="B404" s="11"/>
      <c r="C404" s="69" t="s">
        <v>233</v>
      </c>
      <c r="D404" s="70"/>
      <c r="E404" s="70"/>
      <c r="F404" s="70"/>
      <c r="G404" s="70"/>
      <c r="H404" s="70"/>
      <c r="I404" s="70"/>
      <c r="J404" s="70"/>
      <c r="K404" s="71"/>
      <c r="L404" s="12"/>
    </row>
    <row r="405" spans="1:12" ht="16">
      <c r="A405" s="5"/>
      <c r="B405" s="11"/>
      <c r="C405" s="63">
        <v>11.41</v>
      </c>
      <c r="D405" s="31"/>
      <c r="E405" s="31"/>
      <c r="F405" s="31"/>
      <c r="G405" s="32" t="s">
        <v>412</v>
      </c>
      <c r="H405" s="31" t="s">
        <v>53</v>
      </c>
      <c r="I405" s="33">
        <v>1</v>
      </c>
      <c r="J405" s="34"/>
      <c r="K405" s="35">
        <f t="shared" ref="K405:K407" si="18">I405*J405</f>
        <v>0</v>
      </c>
      <c r="L405" s="12"/>
    </row>
    <row r="406" spans="1:12" ht="16">
      <c r="A406" s="5"/>
      <c r="B406" s="11"/>
      <c r="C406" s="63">
        <v>11.42</v>
      </c>
      <c r="D406" s="31"/>
      <c r="E406" s="31"/>
      <c r="F406" s="31"/>
      <c r="G406" s="32" t="s">
        <v>234</v>
      </c>
      <c r="H406" s="31" t="s">
        <v>53</v>
      </c>
      <c r="I406" s="33">
        <v>2</v>
      </c>
      <c r="J406" s="34"/>
      <c r="K406" s="35">
        <f t="shared" si="18"/>
        <v>0</v>
      </c>
      <c r="L406" s="12"/>
    </row>
    <row r="407" spans="1:12" ht="16">
      <c r="A407" s="5"/>
      <c r="B407" s="11"/>
      <c r="C407" s="63">
        <v>11.43</v>
      </c>
      <c r="D407" s="31"/>
      <c r="E407" s="31"/>
      <c r="F407" s="31"/>
      <c r="G407" s="32" t="s">
        <v>413</v>
      </c>
      <c r="H407" s="31" t="s">
        <v>53</v>
      </c>
      <c r="I407" s="60">
        <v>1</v>
      </c>
      <c r="J407" s="34"/>
      <c r="K407" s="35">
        <f t="shared" si="18"/>
        <v>0</v>
      </c>
      <c r="L407" s="12"/>
    </row>
    <row r="408" spans="1:12" ht="16">
      <c r="A408" s="5"/>
      <c r="B408" s="11"/>
      <c r="C408" s="63">
        <v>11.44</v>
      </c>
      <c r="D408" s="31"/>
      <c r="E408" s="31"/>
      <c r="F408" s="31"/>
      <c r="G408" s="32" t="s">
        <v>414</v>
      </c>
      <c r="H408" s="31" t="s">
        <v>53</v>
      </c>
      <c r="I408" s="33">
        <v>1</v>
      </c>
      <c r="J408" s="34"/>
      <c r="K408" s="35">
        <f t="shared" si="17"/>
        <v>0</v>
      </c>
      <c r="L408" s="12"/>
    </row>
    <row r="409" spans="1:12" ht="45">
      <c r="A409" s="5"/>
      <c r="B409" s="11"/>
      <c r="C409" s="63">
        <v>11.45</v>
      </c>
      <c r="D409" s="31"/>
      <c r="E409" s="31"/>
      <c r="F409" s="31"/>
      <c r="G409" s="32" t="s">
        <v>415</v>
      </c>
      <c r="H409" s="31" t="s">
        <v>53</v>
      </c>
      <c r="I409" s="33">
        <v>1</v>
      </c>
      <c r="J409" s="34"/>
      <c r="K409" s="35">
        <f t="shared" si="17"/>
        <v>0</v>
      </c>
      <c r="L409" s="12"/>
    </row>
    <row r="410" spans="1:12" ht="17" thickBot="1">
      <c r="A410" s="5"/>
      <c r="B410" s="11"/>
      <c r="C410" s="36" t="s">
        <v>13</v>
      </c>
      <c r="D410" s="38"/>
      <c r="E410" s="39"/>
      <c r="F410" s="38"/>
      <c r="G410" s="38"/>
      <c r="H410" s="38"/>
      <c r="I410" s="33"/>
      <c r="J410" s="38"/>
      <c r="K410" s="37">
        <f>SUM(K356:K384)+K387+K388+K390+K391+K393+K394+K397+K398+K399+K401+K403+K405+K406+K407+K408+K409</f>
        <v>0</v>
      </c>
      <c r="L410" s="12"/>
    </row>
    <row r="411" spans="1:12" ht="17" thickBot="1">
      <c r="A411" s="5"/>
      <c r="B411" s="11"/>
      <c r="C411" s="27" t="s">
        <v>420</v>
      </c>
      <c r="D411" s="28"/>
      <c r="E411" s="28"/>
      <c r="F411" s="28"/>
      <c r="G411" s="28"/>
      <c r="H411" s="28"/>
      <c r="I411" s="28"/>
      <c r="J411" s="28"/>
      <c r="K411" s="29"/>
      <c r="L411" s="12"/>
    </row>
    <row r="412" spans="1:12" ht="30">
      <c r="A412" s="5"/>
      <c r="B412" s="11"/>
      <c r="C412" s="61">
        <v>12.1</v>
      </c>
      <c r="D412" s="31"/>
      <c r="E412" s="31"/>
      <c r="F412" s="31"/>
      <c r="G412" s="32" t="s">
        <v>421</v>
      </c>
      <c r="H412" s="31" t="s">
        <v>42</v>
      </c>
      <c r="I412" s="33">
        <v>1</v>
      </c>
      <c r="J412" s="34"/>
      <c r="K412" s="35">
        <f>I412*J412</f>
        <v>0</v>
      </c>
      <c r="L412" s="12"/>
    </row>
    <row r="413" spans="1:12" ht="17" thickBot="1">
      <c r="A413" s="5"/>
      <c r="B413" s="11"/>
      <c r="C413" s="36" t="s">
        <v>13</v>
      </c>
      <c r="D413" s="38"/>
      <c r="E413" s="39"/>
      <c r="F413" s="38"/>
      <c r="G413" s="38"/>
      <c r="H413" s="38"/>
      <c r="I413" s="33"/>
      <c r="J413" s="38"/>
      <c r="K413" s="37">
        <f>SUM(K412:K412)</f>
        <v>0</v>
      </c>
      <c r="L413" s="12"/>
    </row>
    <row r="414" spans="1:12" ht="17" thickBot="1">
      <c r="A414" s="5"/>
      <c r="B414" s="11"/>
      <c r="C414" s="27" t="s">
        <v>422</v>
      </c>
      <c r="D414" s="28"/>
      <c r="E414" s="28"/>
      <c r="F414" s="28"/>
      <c r="G414" s="28"/>
      <c r="H414" s="28"/>
      <c r="I414" s="28"/>
      <c r="J414" s="28"/>
      <c r="K414" s="29"/>
      <c r="L414" s="12"/>
    </row>
    <row r="415" spans="1:12" ht="16">
      <c r="A415" s="5"/>
      <c r="B415" s="11"/>
      <c r="C415" s="61">
        <v>13.1</v>
      </c>
      <c r="D415" s="31"/>
      <c r="E415" s="31"/>
      <c r="F415" s="31"/>
      <c r="G415" s="32" t="s">
        <v>423</v>
      </c>
      <c r="H415" s="31" t="s">
        <v>47</v>
      </c>
      <c r="I415" s="33">
        <v>3446.13</v>
      </c>
      <c r="J415" s="34"/>
      <c r="K415" s="35">
        <f>I415*J415</f>
        <v>0</v>
      </c>
      <c r="L415" s="12"/>
    </row>
    <row r="416" spans="1:12" ht="17" thickBot="1">
      <c r="A416" s="5"/>
      <c r="B416" s="11"/>
      <c r="C416" s="36" t="s">
        <v>13</v>
      </c>
      <c r="D416" s="38"/>
      <c r="E416" s="39"/>
      <c r="F416" s="38"/>
      <c r="G416" s="38"/>
      <c r="H416" s="38"/>
      <c r="I416" s="33"/>
      <c r="J416" s="38"/>
      <c r="K416" s="37">
        <f>K415</f>
        <v>0</v>
      </c>
      <c r="L416" s="12"/>
    </row>
    <row r="417" spans="1:13" s="3" customFormat="1" ht="17" thickBot="1">
      <c r="A417" s="13"/>
      <c r="B417" s="14"/>
      <c r="C417" s="88" t="s">
        <v>14</v>
      </c>
      <c r="D417" s="89"/>
      <c r="E417" s="89"/>
      <c r="F417" s="89"/>
      <c r="G417" s="89"/>
      <c r="H417" s="89"/>
      <c r="I417" s="89"/>
      <c r="J417" s="90"/>
      <c r="K417" s="72">
        <f>K35+K49+K76+K91+K125+K140+K176+K265+K343+K354+K410+K413+K416</f>
        <v>0</v>
      </c>
      <c r="L417" s="15"/>
    </row>
    <row r="418" spans="1:13" s="3" customFormat="1" ht="17" thickBot="1">
      <c r="A418" s="13"/>
      <c r="B418" s="14"/>
      <c r="C418" s="40"/>
      <c r="D418" s="40"/>
      <c r="E418" s="40"/>
      <c r="F418" s="40"/>
      <c r="G418" s="40"/>
      <c r="H418" s="40"/>
      <c r="I418" s="40"/>
      <c r="J418" s="40"/>
      <c r="K418" s="41"/>
      <c r="L418" s="15"/>
    </row>
    <row r="419" spans="1:13" s="3" customFormat="1" ht="17" thickBot="1">
      <c r="A419" s="13"/>
      <c r="B419" s="14"/>
      <c r="C419" s="42"/>
      <c r="D419" s="43"/>
      <c r="E419" s="42"/>
      <c r="F419" s="42"/>
      <c r="G419" s="103" t="s">
        <v>15</v>
      </c>
      <c r="H419" s="104"/>
      <c r="I419" s="104"/>
      <c r="J419" s="105"/>
      <c r="K419" s="72">
        <f>K417</f>
        <v>0</v>
      </c>
      <c r="L419" s="15"/>
    </row>
    <row r="420" spans="1:13" s="3" customFormat="1" ht="17" thickBot="1">
      <c r="A420" s="13"/>
      <c r="B420" s="14"/>
      <c r="C420" s="42"/>
      <c r="D420" s="43"/>
      <c r="E420" s="43"/>
      <c r="F420" s="43"/>
      <c r="G420" s="42"/>
      <c r="H420" s="42"/>
      <c r="I420" s="44"/>
      <c r="J420" s="45"/>
      <c r="K420" s="46"/>
      <c r="L420" s="15"/>
      <c r="M420" s="13"/>
    </row>
    <row r="421" spans="1:13" s="3" customFormat="1" ht="16">
      <c r="A421" s="13"/>
      <c r="B421" s="14"/>
      <c r="C421" s="47"/>
      <c r="D421" s="93"/>
      <c r="E421" s="93"/>
      <c r="F421" s="93"/>
      <c r="G421" s="93"/>
      <c r="H421" s="93"/>
      <c r="I421" s="93"/>
      <c r="J421" s="93"/>
      <c r="K421" s="94"/>
      <c r="L421" s="16"/>
      <c r="M421" s="13"/>
    </row>
    <row r="422" spans="1:13" s="3" customFormat="1" ht="46.5" customHeight="1">
      <c r="A422" s="13"/>
      <c r="B422" s="14"/>
      <c r="C422" s="83" t="s">
        <v>31</v>
      </c>
      <c r="D422" s="84"/>
      <c r="E422" s="84"/>
      <c r="F422" s="84"/>
      <c r="G422" s="84"/>
      <c r="H422" s="91" t="s">
        <v>16</v>
      </c>
      <c r="I422" s="91"/>
      <c r="J422" s="91"/>
      <c r="K422" s="48" t="s">
        <v>17</v>
      </c>
      <c r="L422" s="17"/>
      <c r="M422" s="13"/>
    </row>
    <row r="423" spans="1:13" s="3" customFormat="1" ht="32.25" customHeight="1">
      <c r="A423" s="13"/>
      <c r="B423" s="14"/>
      <c r="C423" s="83" t="s">
        <v>35</v>
      </c>
      <c r="D423" s="84"/>
      <c r="E423" s="84"/>
      <c r="F423" s="84"/>
      <c r="G423" s="84"/>
      <c r="H423" s="92" t="s">
        <v>18</v>
      </c>
      <c r="I423" s="92"/>
      <c r="J423" s="49" t="s">
        <v>19</v>
      </c>
      <c r="K423" s="50"/>
      <c r="L423" s="17"/>
      <c r="M423" s="13"/>
    </row>
    <row r="424" spans="1:13" s="3" customFormat="1" ht="30" customHeight="1">
      <c r="A424" s="13"/>
      <c r="B424" s="14"/>
      <c r="C424" s="83" t="s">
        <v>32</v>
      </c>
      <c r="D424" s="84"/>
      <c r="E424" s="84"/>
      <c r="F424" s="84"/>
      <c r="G424" s="84"/>
      <c r="H424" s="117" t="s">
        <v>20</v>
      </c>
      <c r="I424" s="118"/>
      <c r="J424" s="49" t="s">
        <v>21</v>
      </c>
      <c r="K424" s="62"/>
      <c r="L424" s="17"/>
      <c r="M424" s="13"/>
    </row>
    <row r="425" spans="1:13" s="4" customFormat="1" ht="58.5" customHeight="1">
      <c r="A425" s="13"/>
      <c r="B425" s="14"/>
      <c r="C425" s="120"/>
      <c r="D425" s="121"/>
      <c r="E425" s="121"/>
      <c r="F425" s="121"/>
      <c r="G425" s="121"/>
      <c r="H425" s="119" t="s">
        <v>22</v>
      </c>
      <c r="I425" s="92"/>
      <c r="J425" s="49" t="s">
        <v>23</v>
      </c>
      <c r="K425" s="50"/>
      <c r="L425" s="15"/>
      <c r="M425" s="13"/>
    </row>
    <row r="426" spans="1:13" ht="57" customHeight="1">
      <c r="A426" s="5"/>
      <c r="B426" s="11"/>
      <c r="C426" s="120"/>
      <c r="D426" s="121"/>
      <c r="E426" s="121"/>
      <c r="F426" s="121"/>
      <c r="G426" s="121"/>
      <c r="H426" s="92" t="s">
        <v>24</v>
      </c>
      <c r="I426" s="92"/>
      <c r="J426" s="49" t="s">
        <v>25</v>
      </c>
      <c r="K426" s="62"/>
      <c r="L426" s="12"/>
      <c r="M426" s="5"/>
    </row>
    <row r="427" spans="1:13" ht="17" thickBot="1">
      <c r="A427" s="5"/>
      <c r="B427" s="11"/>
      <c r="C427" s="57"/>
      <c r="D427" s="55"/>
      <c r="E427" s="55"/>
      <c r="F427" s="55"/>
      <c r="G427" s="56"/>
      <c r="H427" s="115"/>
      <c r="I427" s="115"/>
      <c r="J427" s="115"/>
      <c r="K427" s="116"/>
      <c r="L427" s="12"/>
      <c r="M427" s="5"/>
    </row>
    <row r="428" spans="1:13" ht="51" customHeight="1">
      <c r="A428" s="5"/>
    </row>
    <row r="429" spans="1:13" ht="47.25" customHeight="1">
      <c r="A429" s="5"/>
      <c r="B429" s="11"/>
      <c r="C429" s="51"/>
      <c r="D429" s="51"/>
      <c r="E429" s="51"/>
      <c r="F429" s="51"/>
      <c r="G429" s="52" t="s">
        <v>28</v>
      </c>
      <c r="H429" s="51"/>
      <c r="I429" s="51"/>
      <c r="J429" s="51"/>
      <c r="K429" s="51"/>
      <c r="L429" s="12"/>
      <c r="M429" s="5"/>
    </row>
    <row r="430" spans="1:13" ht="17" thickBot="1">
      <c r="A430" s="5"/>
      <c r="B430" s="18"/>
      <c r="C430" s="19"/>
      <c r="D430" s="19"/>
      <c r="E430" s="20"/>
      <c r="F430" s="19"/>
      <c r="G430" s="21"/>
      <c r="H430" s="19"/>
      <c r="I430" s="19"/>
      <c r="J430" s="19"/>
      <c r="K430" s="19"/>
      <c r="L430" s="22"/>
      <c r="M430" s="5"/>
    </row>
    <row r="431" spans="1:13" ht="17" thickTop="1">
      <c r="A431" s="5"/>
      <c r="B431" s="5"/>
      <c r="C431" s="5"/>
      <c r="D431" s="5"/>
      <c r="E431" s="6"/>
      <c r="F431" s="5"/>
      <c r="G431" s="5"/>
      <c r="H431" s="5"/>
      <c r="I431" s="5"/>
      <c r="J431" s="5"/>
      <c r="K431" s="5"/>
      <c r="L431" s="5"/>
      <c r="M431" s="5"/>
    </row>
  </sheetData>
  <mergeCells count="28">
    <mergeCell ref="D421:K421"/>
    <mergeCell ref="C426:G426"/>
    <mergeCell ref="H426:I426"/>
    <mergeCell ref="H427:K427"/>
    <mergeCell ref="C422:G422"/>
    <mergeCell ref="H422:J422"/>
    <mergeCell ref="C423:G423"/>
    <mergeCell ref="H423:I423"/>
    <mergeCell ref="C424:G424"/>
    <mergeCell ref="H424:I424"/>
    <mergeCell ref="C425:G425"/>
    <mergeCell ref="H425:I425"/>
    <mergeCell ref="C3:F3"/>
    <mergeCell ref="C5:K5"/>
    <mergeCell ref="C6:K6"/>
    <mergeCell ref="C7:K8"/>
    <mergeCell ref="C9:K9"/>
    <mergeCell ref="C417:J417"/>
    <mergeCell ref="G419:J41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</mergeCells>
  <pageMargins left="0.11811023622047245" right="0.11811023622047245" top="0.15748031496062992" bottom="0.15748031496062992" header="0.31496062992125984" footer="0.31496062992125984"/>
  <pageSetup paperSize="9" scale="35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a6cb9e4b-f1d1-4245-83ec-6cad768d538a"/>
    <ds:schemaRef ds:uri="http://purl.org/dc/elements/1.1/"/>
    <ds:schemaRef ds:uri="http://schemas.microsoft.com/office/2006/metadata/properties"/>
    <ds:schemaRef ds:uri="9d85dbaf-23eb-4e57-a637-93dcacc8b1a1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41763FC-B79B-44AF-B7EC-578A524A61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.</cp:lastModifiedBy>
  <cp:revision/>
  <cp:lastPrinted>2020-02-14T16:18:13Z</cp:lastPrinted>
  <dcterms:created xsi:type="dcterms:W3CDTF">2006-06-27T16:47:25Z</dcterms:created>
  <dcterms:modified xsi:type="dcterms:W3CDTF">2024-09-17T20:13:04Z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