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codeName="ThisWorkbook"/>
  <mc:AlternateContent xmlns:mc="http://schemas.openxmlformats.org/markup-compatibility/2006">
    <mc:Choice Requires="x15">
      <x15ac:absPath xmlns:x15ac="http://schemas.microsoft.com/office/spreadsheetml/2010/11/ac" url="C:\Users\USUARIO\Desktop\SAN VICENTE 2023\2. OBRAS 2024\7. ALCANTARILLADO FLUVIAL\1. PROYECTO RED FLUVIAL SVC - TRAMO 1\"/>
    </mc:Choice>
  </mc:AlternateContent>
  <xr:revisionPtr revIDLastSave="0" documentId="13_ncr:1_{9F53FE6D-2EF8-439B-ADF7-76930E261378}" xr6:coauthVersionLast="45"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(Entidad)'!$A$1:$M$53</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(Entidad)'!$K$49</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43" i="265" l="1"/>
  <c r="K42" i="265"/>
  <c r="K41" i="265"/>
  <c r="K40" i="265"/>
  <c r="K38" i="265"/>
  <c r="K37" i="265"/>
  <c r="K32" i="265"/>
  <c r="K26" i="265"/>
  <c r="K21" i="265"/>
  <c r="K50" i="265"/>
  <c r="J34" i="265"/>
  <c r="J35" i="265"/>
  <c r="J36" i="265"/>
  <c r="K36" i="265" s="1"/>
  <c r="I34" i="265"/>
  <c r="I35" i="265"/>
  <c r="I36" i="265"/>
  <c r="H34" i="265"/>
  <c r="H35" i="265"/>
  <c r="H36" i="265"/>
  <c r="G34" i="265"/>
  <c r="G35" i="265"/>
  <c r="G36" i="265"/>
  <c r="J28" i="265"/>
  <c r="J29" i="265"/>
  <c r="J30" i="265"/>
  <c r="I28" i="265"/>
  <c r="I29" i="265"/>
  <c r="I30" i="265"/>
  <c r="H28" i="265"/>
  <c r="H29" i="265"/>
  <c r="H30" i="265"/>
  <c r="G28" i="265"/>
  <c r="G29" i="265"/>
  <c r="G30" i="265"/>
  <c r="J23" i="265"/>
  <c r="J24" i="265"/>
  <c r="I23" i="265"/>
  <c r="I24" i="265"/>
  <c r="H23" i="265"/>
  <c r="H24" i="265"/>
  <c r="G23" i="265"/>
  <c r="G24" i="265"/>
  <c r="D24" i="265"/>
  <c r="J14" i="265"/>
  <c r="J15" i="265"/>
  <c r="J16" i="265"/>
  <c r="J17" i="265"/>
  <c r="J18" i="265"/>
  <c r="J19" i="265"/>
  <c r="I14" i="265"/>
  <c r="K14" i="265" s="1"/>
  <c r="I15" i="265"/>
  <c r="K15" i="265" s="1"/>
  <c r="I16" i="265"/>
  <c r="I17" i="265"/>
  <c r="I18" i="265"/>
  <c r="K18" i="265" s="1"/>
  <c r="I19" i="265"/>
  <c r="K19" i="265" s="1"/>
  <c r="H14" i="265"/>
  <c r="H15" i="265"/>
  <c r="H16" i="265"/>
  <c r="H17" i="265"/>
  <c r="H18" i="265"/>
  <c r="H19" i="265"/>
  <c r="G14" i="265"/>
  <c r="G15" i="265"/>
  <c r="G16" i="265"/>
  <c r="G17" i="265"/>
  <c r="G18" i="265"/>
  <c r="G19" i="265"/>
  <c r="C14" i="265"/>
  <c r="C15" i="265"/>
  <c r="C16" i="265"/>
  <c r="C17" i="265"/>
  <c r="C18" i="265"/>
  <c r="C19" i="265"/>
  <c r="K17" i="265" l="1"/>
  <c r="K35" i="265"/>
  <c r="K30" i="265"/>
  <c r="K23" i="265"/>
  <c r="K29" i="265"/>
  <c r="K16" i="265"/>
  <c r="K24" i="265"/>
  <c r="K28" i="265"/>
  <c r="K34" i="265"/>
</calcChain>
</file>

<file path=xl/sharedStrings.xml><?xml version="1.0" encoding="utf-8"?>
<sst xmlns="http://schemas.openxmlformats.org/spreadsheetml/2006/main" count="184" uniqueCount="101">
  <si>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</si>
  <si>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</si>
  <si>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</si>
  <si>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</si>
  <si>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</si>
  <si>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</si>
  <si>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</si>
  <si>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</si>
  <si>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</si>
  <si>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</si>
  <si>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</si>
  <si>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</si>
  <si>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</si>
  <si>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</si>
  <si>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</si>
  <si>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</si>
  <si>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</si>
  <si>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</si>
  <si>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</si>
  <si>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</si>
  <si>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</si>
  <si>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</si>
  <si>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</si>
  <si>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</si>
  <si>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</si>
  <si>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</si>
  <si>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</si>
  <si>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</si>
  <si>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</si>
  <si>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</si>
  <si>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</si>
  <si>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</si>
  <si>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</si>
  <si>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</si>
  <si>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</si>
  <si>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</si>
  <si>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</si>
  <si>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</si>
  <si>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</si>
  <si>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</si>
  <si>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</si>
  <si>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</si>
  <si>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</si>
  <si>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</si>
  <si>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</si>
  <si>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</si>
  <si>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</si>
  <si>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</si>
  <si>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</si>
  <si>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</si>
  <si>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</si>
  <si>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</si>
  <si>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</si>
  <si>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</si>
  <si>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</si>
  <si>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</si>
  <si>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</si>
  <si>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</si>
  <si>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</si>
  <si>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</si>
  <si>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</si>
  <si>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</si>
  <si>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</si>
  <si>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</si>
  <si>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</si>
  <si>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</si>
  <si>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</si>
  <si>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</si>
  <si>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</si>
  <si>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</si>
  <si>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</si>
  <si>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</si>
  <si>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</si>
  <si>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</si>
  <si>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</si>
  <si>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</si>
  <si>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</si>
  <si>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</si>
  <si>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</si>
  <si>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</si>
  <si>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</si>
  <si>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</si>
  <si>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</si>
  <si>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</si>
  <si>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</si>
  <si>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</si>
  <si>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</si>
  <si>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</si>
  <si>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</si>
  <si>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</si>
  <si>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</si>
  <si>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</si>
  <si>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</si>
  <si>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</si>
  <si>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</si>
  <si>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</si>
  <si>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X</t>
  </si>
  <si>
    <t>PRELIMINARES</t>
  </si>
  <si>
    <t>SUMINISTRO E INSTALACION DE TUBERIA</t>
  </si>
  <si>
    <t>CONCRETOS Y REFUERZOS</t>
  </si>
  <si>
    <t>PREFABRICADOS Y ACABADOS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</si>
</sst>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8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11" xfId="0" applyFont="1" applyBorder="1" applyAlignment="1">
      <alignment vertical="center" wrapText="1"/>
    </xf>
    <xf numFmtId="0" fontId="51" fillId="0" borderId="0" xfId="0" applyFont="1" applyAlignment="1">
      <alignment vertical="center" wrapText="1"/>
    </xf>
    <xf numFmtId="0" fontId="51" fillId="0" borderId="12" xfId="0" applyFont="1" applyBorder="1" applyAlignment="1">
      <alignment vertical="center" wrapText="1"/>
    </xf>
    <xf numFmtId="0" fontId="49" fillId="0" borderId="18" xfId="74" applyFont="1" applyBorder="1" applyAlignment="1">
      <alignment horizontal="center" vertical="center" wrapText="1"/>
    </xf>
    <xf numFmtId="42" fontId="49" fillId="0" borderId="0" xfId="89" applyNumberFormat="1" applyFont="1"/>
    <xf numFmtId="0" fontId="49" fillId="0" borderId="73" xfId="128" applyFont="1" applyBorder="1" applyAlignment="1">
      <alignment horizontal="left" vertical="center" wrapText="1"/>
    </xf>
    <xf numFmtId="9" fontId="53" fillId="0" borderId="17" xfId="128" applyNumberFormat="1"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PRESUPUESTO/PRESUPUESTO%20RED%20FLUVIAL%20SV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G&amp;G"/>
      <sheetName val="PU (2)"/>
      <sheetName val="Dat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ESOS"/>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Varios"/>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ó&gt;"/>
      <sheetName val="Lista ICC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CORTE DE OBRA N° 1"/>
      <sheetName val="memoria"/>
      <sheetName val="memoria 1"/>
      <sheetName val="MATERIALES Y RECURSOS"/>
      <sheetName val="ó&gt;????j0$?#???j_$?#???LÓ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sheetData sheetId="17"/>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efreshError="1"/>
      <sheetData sheetId="1697" refreshError="1"/>
      <sheetData sheetId="1698" refreshError="1"/>
      <sheetData sheetId="1699"/>
      <sheetData sheetId="1700"/>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efreshError="1"/>
      <sheetData sheetId="1713" refreshError="1"/>
      <sheetData sheetId="1714" refreshError="1"/>
      <sheetData sheetId="1715">
        <row r="2">
          <cell r="A2">
            <v>0</v>
          </cell>
        </row>
      </sheetData>
      <sheetData sheetId="1716">
        <row r="2">
          <cell r="A2">
            <v>0</v>
          </cell>
        </row>
      </sheetData>
      <sheetData sheetId="1717">
        <row r="2">
          <cell r="A2">
            <v>0</v>
          </cell>
        </row>
      </sheetData>
      <sheetData sheetId="1718"/>
      <sheetData sheetId="1719">
        <row r="2">
          <cell r="A2">
            <v>0</v>
          </cell>
        </row>
      </sheetData>
      <sheetData sheetId="1720"/>
      <sheetData sheetId="1721"/>
      <sheetData sheetId="1722">
        <row r="2">
          <cell r="A2">
            <v>0</v>
          </cell>
        </row>
      </sheetData>
      <sheetData sheetId="1723">
        <row r="2">
          <cell r="A2">
            <v>0</v>
          </cell>
        </row>
      </sheetData>
      <sheetData sheetId="1724">
        <row r="2">
          <cell r="A2">
            <v>0</v>
          </cell>
        </row>
      </sheetData>
      <sheetData sheetId="1725"/>
      <sheetData sheetId="1726" refreshError="1"/>
      <sheetData sheetId="1727" refreshError="1"/>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refreshError="1"/>
      <sheetData sheetId="1750" refreshError="1"/>
      <sheetData sheetId="1751"/>
      <sheetData sheetId="1752"/>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sheetData sheetId="2005"/>
      <sheetData sheetId="2006"/>
      <sheetData sheetId="2007">
        <row r="2">
          <cell r="A2">
            <v>0</v>
          </cell>
        </row>
      </sheetData>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row r="2">
          <cell r="A2">
            <v>0</v>
          </cell>
        </row>
      </sheetData>
      <sheetData sheetId="2031"/>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sheetData sheetId="2053">
        <row r="2">
          <cell r="A2">
            <v>0</v>
          </cell>
        </row>
      </sheetData>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row r="2">
          <cell r="A2">
            <v>0</v>
          </cell>
        </row>
      </sheetData>
      <sheetData sheetId="2127"/>
      <sheetData sheetId="2128"/>
      <sheetData sheetId="2129"/>
      <sheetData sheetId="2130"/>
      <sheetData sheetId="2131"/>
      <sheetData sheetId="2132"/>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sheetData sheetId="2245"/>
      <sheetData sheetId="2246">
        <row r="2">
          <cell r="A2">
            <v>0</v>
          </cell>
        </row>
      </sheetData>
      <sheetData sheetId="2247"/>
      <sheetData sheetId="2248">
        <row r="2">
          <cell r="A2">
            <v>0</v>
          </cell>
        </row>
      </sheetData>
      <sheetData sheetId="2249"/>
      <sheetData sheetId="2250">
        <row r="2">
          <cell r="A2">
            <v>0</v>
          </cell>
        </row>
      </sheetData>
      <sheetData sheetId="2251"/>
      <sheetData sheetId="2252"/>
      <sheetData sheetId="2253"/>
      <sheetData sheetId="2254"/>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5">
          <cell r="B5" t="str">
            <v>T1</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sheetData sheetId="2906"/>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sheetData sheetId="2916">
        <row r="2">
          <cell r="A2">
            <v>0</v>
          </cell>
        </row>
      </sheetData>
      <sheetData sheetId="2917"/>
      <sheetData sheetId="2918"/>
      <sheetData sheetId="2919"/>
      <sheetData sheetId="2920" refreshError="1"/>
      <sheetData sheetId="2921"/>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efreshError="1"/>
      <sheetData sheetId="2937"/>
      <sheetData sheetId="2938"/>
      <sheetData sheetId="2939"/>
      <sheetData sheetId="2940"/>
      <sheetData sheetId="2941"/>
      <sheetData sheetId="2942"/>
      <sheetData sheetId="2943">
        <row r="2">
          <cell r="A2">
            <v>0</v>
          </cell>
        </row>
      </sheetData>
      <sheetData sheetId="2944"/>
      <sheetData sheetId="2945"/>
      <sheetData sheetId="2946"/>
      <sheetData sheetId="2947"/>
      <sheetData sheetId="2948"/>
      <sheetData sheetId="2949"/>
      <sheetData sheetId="2950"/>
      <sheetData sheetId="2951"/>
      <sheetData sheetId="2952"/>
      <sheetData sheetId="2953"/>
      <sheetData sheetId="2954" refreshError="1"/>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sheetData sheetId="2971"/>
      <sheetData sheetId="2972"/>
      <sheetData sheetId="2973">
        <row r="2">
          <cell r="A2">
            <v>0</v>
          </cell>
        </row>
      </sheetData>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row r="2">
          <cell r="A2">
            <v>0</v>
          </cell>
        </row>
      </sheetData>
      <sheetData sheetId="3010"/>
      <sheetData sheetId="3011"/>
      <sheetData sheetId="3012"/>
      <sheetData sheetId="3013"/>
      <sheetData sheetId="3014"/>
      <sheetData sheetId="3015"/>
      <sheetData sheetId="3016"/>
      <sheetData sheetId="3017"/>
      <sheetData sheetId="3018"/>
      <sheetData sheetId="3019">
        <row r="2">
          <cell r="A2">
            <v>0</v>
          </cell>
        </row>
      </sheetData>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row r="2">
          <cell r="A2">
            <v>0</v>
          </cell>
        </row>
      </sheetData>
      <sheetData sheetId="3093"/>
      <sheetData sheetId="3094"/>
      <sheetData sheetId="3095"/>
      <sheetData sheetId="3096"/>
      <sheetData sheetId="3097"/>
      <sheetData sheetId="3098"/>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sheetData sheetId="3293"/>
      <sheetData sheetId="3294"/>
      <sheetData sheetId="3295">
        <row r="2">
          <cell r="A2">
            <v>0</v>
          </cell>
        </row>
      </sheetData>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row r="2">
          <cell r="A2">
            <v>0</v>
          </cell>
        </row>
      </sheetData>
      <sheetData sheetId="3332"/>
      <sheetData sheetId="3333"/>
      <sheetData sheetId="3334"/>
      <sheetData sheetId="3335"/>
      <sheetData sheetId="3336"/>
      <sheetData sheetId="3337"/>
      <sheetData sheetId="3338"/>
      <sheetData sheetId="3339"/>
      <sheetData sheetId="3340"/>
      <sheetData sheetId="3341">
        <row r="2">
          <cell r="A2">
            <v>0</v>
          </cell>
        </row>
      </sheetData>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row r="2">
          <cell r="A2">
            <v>0</v>
          </cell>
        </row>
      </sheetData>
      <sheetData sheetId="3415"/>
      <sheetData sheetId="3416"/>
      <sheetData sheetId="3417"/>
      <sheetData sheetId="3418"/>
      <sheetData sheetId="3419"/>
      <sheetData sheetId="3420"/>
      <sheetData sheetId="3421"/>
      <sheetData sheetId="3422"/>
      <sheetData sheetId="3423"/>
      <sheetData sheetId="3424">
        <row r="2">
          <cell r="A2">
            <v>0</v>
          </cell>
        </row>
      </sheetData>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sheetData sheetId="3457"/>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sheetData sheetId="3663"/>
      <sheetData sheetId="3664"/>
      <sheetData sheetId="3665">
        <row r="2">
          <cell r="A2">
            <v>0</v>
          </cell>
        </row>
      </sheetData>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row r="2">
          <cell r="A2">
            <v>0</v>
          </cell>
        </row>
      </sheetData>
      <sheetData sheetId="3702"/>
      <sheetData sheetId="3703"/>
      <sheetData sheetId="3704"/>
      <sheetData sheetId="3705"/>
      <sheetData sheetId="3706"/>
      <sheetData sheetId="3707"/>
      <sheetData sheetId="3708"/>
      <sheetData sheetId="3709"/>
      <sheetData sheetId="3710"/>
      <sheetData sheetId="3711">
        <row r="2">
          <cell r="A2">
            <v>0</v>
          </cell>
        </row>
      </sheetData>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row r="2">
          <cell r="A2">
            <v>0</v>
          </cell>
        </row>
      </sheetData>
      <sheetData sheetId="3785"/>
      <sheetData sheetId="3786"/>
      <sheetData sheetId="3787"/>
      <sheetData sheetId="3788"/>
      <sheetData sheetId="3789"/>
      <sheetData sheetId="3790"/>
      <sheetData sheetId="3791"/>
      <sheetData sheetId="3792"/>
      <sheetData sheetId="3793"/>
      <sheetData sheetId="3794">
        <row r="2">
          <cell r="A2">
            <v>0</v>
          </cell>
        </row>
      </sheetData>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sheetData sheetId="3827"/>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sheetData sheetId="4033"/>
      <sheetData sheetId="4034"/>
      <sheetData sheetId="4035">
        <row r="2">
          <cell r="A2">
            <v>0</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ow r="2">
          <cell r="A2">
            <v>0</v>
          </cell>
        </row>
      </sheetData>
      <sheetData sheetId="4072"/>
      <sheetData sheetId="4073"/>
      <sheetData sheetId="4074"/>
      <sheetData sheetId="4075"/>
      <sheetData sheetId="4076"/>
      <sheetData sheetId="4077"/>
      <sheetData sheetId="4078"/>
      <sheetData sheetId="4079"/>
      <sheetData sheetId="4080"/>
      <sheetData sheetId="4081">
        <row r="2">
          <cell r="A2">
            <v>0</v>
          </cell>
        </row>
      </sheetData>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row r="2">
          <cell r="A2">
            <v>0</v>
          </cell>
        </row>
      </sheetData>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row r="2">
          <cell r="A2">
            <v>0</v>
          </cell>
        </row>
      </sheetData>
      <sheetData sheetId="4396"/>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ow r="2">
          <cell r="A2">
            <v>0</v>
          </cell>
        </row>
      </sheetData>
      <sheetData sheetId="4442"/>
      <sheetData sheetId="4443"/>
      <sheetData sheetId="4444"/>
      <sheetData sheetId="4445"/>
      <sheetData sheetId="4446"/>
      <sheetData sheetId="4447"/>
      <sheetData sheetId="4448"/>
      <sheetData sheetId="4449"/>
      <sheetData sheetId="4450"/>
      <sheetData sheetId="4451">
        <row r="2">
          <cell r="A2">
            <v>0</v>
          </cell>
        </row>
      </sheetData>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row r="2">
          <cell r="A2">
            <v>0</v>
          </cell>
        </row>
      </sheetData>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sheetData sheetId="4588"/>
      <sheetData sheetId="4589"/>
      <sheetData sheetId="4590">
        <row r="2">
          <cell r="A2">
            <v>0</v>
          </cell>
        </row>
      </sheetData>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row r="2">
          <cell r="A2">
            <v>0</v>
          </cell>
        </row>
      </sheetData>
      <sheetData sheetId="4627"/>
      <sheetData sheetId="4628"/>
      <sheetData sheetId="4629"/>
      <sheetData sheetId="4630"/>
      <sheetData sheetId="4631"/>
      <sheetData sheetId="4632"/>
      <sheetData sheetId="4633"/>
      <sheetData sheetId="4634"/>
      <sheetData sheetId="4635"/>
      <sheetData sheetId="4636">
        <row r="2">
          <cell r="A2">
            <v>0</v>
          </cell>
        </row>
      </sheetData>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row r="2">
          <cell r="A2">
            <v>0</v>
          </cell>
        </row>
      </sheetData>
      <sheetData sheetId="4710"/>
      <sheetData sheetId="4711"/>
      <sheetData sheetId="4712"/>
      <sheetData sheetId="4713"/>
      <sheetData sheetId="4714"/>
      <sheetData sheetId="4715"/>
      <sheetData sheetId="4716"/>
      <sheetData sheetId="4717"/>
      <sheetData sheetId="4718"/>
      <sheetData sheetId="4719">
        <row r="2">
          <cell r="A2">
            <v>0</v>
          </cell>
        </row>
      </sheetData>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sheetData sheetId="4752"/>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sheetData sheetId="4958"/>
      <sheetData sheetId="4959"/>
      <sheetData sheetId="4960">
        <row r="2">
          <cell r="A2">
            <v>0</v>
          </cell>
        </row>
      </sheetData>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row r="2">
          <cell r="A2">
            <v>0</v>
          </cell>
        </row>
      </sheetData>
      <sheetData sheetId="4997"/>
      <sheetData sheetId="4998"/>
      <sheetData sheetId="4999"/>
      <sheetData sheetId="5000"/>
      <sheetData sheetId="5001"/>
      <sheetData sheetId="5002"/>
      <sheetData sheetId="5003"/>
      <sheetData sheetId="5004"/>
      <sheetData sheetId="5005"/>
      <sheetData sheetId="5006">
        <row r="2">
          <cell r="A2">
            <v>0</v>
          </cell>
        </row>
      </sheetData>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row r="2">
          <cell r="A2">
            <v>0</v>
          </cell>
        </row>
      </sheetData>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row r="2">
          <cell r="A2">
            <v>0</v>
          </cell>
        </row>
      </sheetData>
      <sheetData sheetId="5136"/>
      <sheetData sheetId="5137"/>
      <sheetData sheetId="5138"/>
      <sheetData sheetId="5139"/>
      <sheetData sheetId="5140"/>
      <sheetData sheetId="5141"/>
      <sheetData sheetId="5142"/>
      <sheetData sheetId="5143"/>
      <sheetData sheetId="5144"/>
      <sheetData sheetId="5145">
        <row r="2">
          <cell r="A2">
            <v>0</v>
          </cell>
        </row>
      </sheetData>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2">
          <cell r="A2">
            <v>0</v>
          </cell>
        </row>
      </sheetData>
      <sheetData sheetId="5182"/>
      <sheetData sheetId="5183"/>
      <sheetData sheetId="5184"/>
      <sheetData sheetId="5185"/>
      <sheetData sheetId="5186"/>
      <sheetData sheetId="5187"/>
      <sheetData sheetId="5188"/>
      <sheetData sheetId="5189"/>
      <sheetData sheetId="5190"/>
      <sheetData sheetId="5191">
        <row r="2">
          <cell r="A2">
            <v>0</v>
          </cell>
        </row>
      </sheetData>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row r="2">
          <cell r="A2">
            <v>0</v>
          </cell>
        </row>
      </sheetData>
      <sheetData sheetId="5265"/>
      <sheetData sheetId="5266"/>
      <sheetData sheetId="5267"/>
      <sheetData sheetId="5268"/>
      <sheetData sheetId="5269"/>
      <sheetData sheetId="5270"/>
      <sheetData sheetId="5271"/>
      <sheetData sheetId="5272"/>
      <sheetData sheetId="5273"/>
      <sheetData sheetId="5274">
        <row r="2">
          <cell r="A2">
            <v>0</v>
          </cell>
        </row>
      </sheetData>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sheetData sheetId="5307"/>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sheetData sheetId="5458"/>
      <sheetData sheetId="5459"/>
      <sheetData sheetId="5460">
        <row r="2">
          <cell r="A2">
            <v>0</v>
          </cell>
        </row>
      </sheetData>
      <sheetData sheetId="5461"/>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sheetData sheetId="5487"/>
      <sheetData sheetId="5488"/>
      <sheetData sheetId="5489"/>
      <sheetData sheetId="5490"/>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efreshError="1"/>
      <sheetData sheetId="5506"/>
      <sheetData sheetId="5507" refreshError="1"/>
      <sheetData sheetId="5508">
        <row r="2">
          <cell r="A2" t="str">
            <v>FORMULARIO N° 4</v>
          </cell>
        </row>
      </sheetData>
      <sheetData sheetId="5509"/>
      <sheetData sheetId="5510"/>
      <sheetData sheetId="5511">
        <row r="5">
          <cell r="A5" t="str">
            <v>OFERTA ECONÓMICA DETALLADA</v>
          </cell>
        </row>
      </sheetData>
      <sheetData sheetId="5512"/>
      <sheetData sheetId="5513"/>
      <sheetData sheetId="5514"/>
      <sheetData sheetId="5515" refreshError="1"/>
      <sheetData sheetId="5516"/>
      <sheetData sheetId="5517"/>
      <sheetData sheetId="5518"/>
      <sheetData sheetId="5519"/>
      <sheetData sheetId="5520"/>
      <sheetData sheetId="5521"/>
      <sheetData sheetId="5522"/>
      <sheetData sheetId="5523"/>
      <sheetData sheetId="5524"/>
      <sheetData sheetId="5525"/>
      <sheetData sheetId="5526" refreshError="1"/>
      <sheetData sheetId="55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Real"/>
      <sheetName val="gastos"/>
      <sheetName val="pedro"/>
      <sheetName val="xxx"/>
      <sheetName val="JUANK"/>
      <sheetName val="Hoja3"/>
      <sheetName val="PILOTO"/>
      <sheetName val="PRESUP. ADECUACION FUENTE"/>
      <sheetName val="PRESUP ULTIMO"/>
      <sheetName val="PRESUPUESTO"/>
      <sheetName val="Insumos"/>
      <sheetName val="TANQUE DE ALMACENAMIENTO"/>
      <sheetName val="REDES DE DIST-SUMNISTRO"/>
      <sheetName val="REDES DE DISTRIBUCION"/>
      <sheetName val="TITULOS"/>
      <sheetName val="BASE"/>
      <sheetName val="LISTA"/>
      <sheetName val="CUADRO"/>
      <sheetName val="PRECIOS"/>
      <sheetName val="SCV-036-2002"/>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Base de Diseño"/>
      <sheetName val="\Users\JoseGabriel\Downloads\Ví"/>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Concreto G"/>
      <sheetName val="Relleno estructural"/>
      <sheetName val="Gavion"/>
      <sheetName val="prea pueblo rico"/>
      <sheetName val="TRANSPORTE"/>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TRANSPORTE  X ESTACION DE DERRU"/>
      <sheetName val="Mejoramiento suelo existente"/>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RESUPUESTO GENERAL"/>
      <sheetName val="ANEXO No. AIU"/>
      <sheetName val="ANEXO No. 11"/>
      <sheetName val="ANEXO No. 12"/>
      <sheetName val="MO"/>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OFERTA ECON"/>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drenaje"/>
      <sheetName val="protec"/>
      <sheetName val="ubicacion"/>
      <sheetName val="contenido"/>
      <sheetName val="PORTADAS"/>
    </sheetNames>
    <sheetDataSet>
      <sheetData sheetId="0"/>
      <sheetData sheetId="1"/>
      <sheetData sheetId="2"/>
      <sheetData sheetId="3">
        <row r="1">
          <cell r="A1" t="str">
            <v>ITEM</v>
          </cell>
        </row>
      </sheetData>
      <sheetData sheetId="4">
        <row r="1">
          <cell r="A1" t="str">
            <v>EQUIPO</v>
          </cell>
        </row>
      </sheetData>
      <sheetData sheetId="5">
        <row r="1">
          <cell r="A1" t="str">
            <v>ADMINISTRACION</v>
          </cell>
        </row>
      </sheetData>
      <sheetData sheetId="6">
        <row r="1">
          <cell r="A1" t="str">
            <v>EQUIPO</v>
          </cell>
        </row>
      </sheetData>
      <sheetData sheetId="7">
        <row r="1">
          <cell r="A1" t="str">
            <v>ADMINISTRACION</v>
          </cell>
        </row>
      </sheetData>
      <sheetData sheetId="8"/>
      <sheetData sheetId="9"/>
      <sheetData sheetId="10" refreshError="1"/>
      <sheetData sheetId="11" refreshError="1"/>
      <sheetData sheetId="12"/>
      <sheetData sheetId="13"/>
      <sheetData sheetId="14"/>
      <sheetData sheetId="15"/>
      <sheetData sheetId="16"/>
      <sheetData sheetId="17">
        <row r="5">
          <cell r="A5">
            <v>1</v>
          </cell>
        </row>
      </sheetData>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ow r="52">
          <cell r="H52">
            <v>117768</v>
          </cell>
        </row>
      </sheetData>
      <sheetData sheetId="105"/>
      <sheetData sheetId="106"/>
      <sheetData sheetId="107" refreshError="1"/>
      <sheetData sheetId="108" refreshError="1"/>
      <sheetData sheetId="109" refreshError="1"/>
      <sheetData sheetId="110" refreshError="1"/>
      <sheetData sheetId="111"/>
      <sheetData sheetId="112"/>
      <sheetData sheetId="113">
        <row r="33">
          <cell r="C33">
            <v>0.77967625899280601</v>
          </cell>
        </row>
      </sheetData>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row r="2">
          <cell r="A2">
            <v>2</v>
          </cell>
        </row>
      </sheetData>
      <sheetData sheetId="224">
        <row r="1">
          <cell r="A1" t="str">
            <v>ITEM</v>
          </cell>
        </row>
      </sheetData>
      <sheetData sheetId="225">
        <row r="1">
          <cell r="A1" t="str">
            <v>EQUIPO</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row r="168">
          <cell r="D168">
            <v>0.16</v>
          </cell>
        </row>
      </sheetData>
      <sheetData sheetId="235"/>
      <sheetData sheetId="236">
        <row r="7">
          <cell r="B7">
            <v>1</v>
          </cell>
        </row>
      </sheetData>
      <sheetData sheetId="237">
        <row r="1">
          <cell r="A1" t="str">
            <v>ITEM</v>
          </cell>
        </row>
      </sheetData>
      <sheetData sheetId="238">
        <row r="1">
          <cell r="A1" t="str">
            <v>EQUIPO</v>
          </cell>
        </row>
      </sheetData>
      <sheetData sheetId="239">
        <row r="1">
          <cell r="A1" t="str">
            <v>ADMINISTRACION</v>
          </cell>
        </row>
      </sheetData>
      <sheetData sheetId="240">
        <row r="2">
          <cell r="A2">
            <v>2</v>
          </cell>
        </row>
      </sheetData>
      <sheetData sheetId="241"/>
      <sheetData sheetId="242"/>
      <sheetData sheetId="243">
        <row r="1">
          <cell r="A1" t="str">
            <v>ADMINISTRACION</v>
          </cell>
        </row>
      </sheetData>
      <sheetData sheetId="244"/>
      <sheetData sheetId="245"/>
      <sheetData sheetId="246">
        <row r="1">
          <cell r="A1" t="str">
            <v>ITEM</v>
          </cell>
        </row>
      </sheetData>
      <sheetData sheetId="247">
        <row r="1">
          <cell r="A1" t="str">
            <v>EQUIPO</v>
          </cell>
        </row>
      </sheetData>
      <sheetData sheetId="248">
        <row r="1">
          <cell r="A1" t="str">
            <v>ADMINISTRACION</v>
          </cell>
        </row>
      </sheetData>
      <sheetData sheetId="249"/>
      <sheetData sheetId="250"/>
      <sheetData sheetId="251"/>
      <sheetData sheetId="252"/>
      <sheetData sheetId="253"/>
      <sheetData sheetId="254">
        <row r="168">
          <cell r="D168">
            <v>0.16</v>
          </cell>
        </row>
      </sheetData>
      <sheetData sheetId="255"/>
      <sheetData sheetId="256">
        <row r="7">
          <cell r="B7">
            <v>1</v>
          </cell>
        </row>
      </sheetData>
      <sheetData sheetId="257">
        <row r="33">
          <cell r="G33">
            <v>0.59504299999999999</v>
          </cell>
        </row>
      </sheetData>
      <sheetData sheetId="258"/>
      <sheetData sheetId="259">
        <row r="1">
          <cell r="A1" t="str">
            <v>ITEM</v>
          </cell>
        </row>
      </sheetData>
      <sheetData sheetId="260">
        <row r="1">
          <cell r="A1" t="str">
            <v>EQUIPO</v>
          </cell>
        </row>
      </sheetData>
      <sheetData sheetId="261">
        <row r="1">
          <cell r="A1" t="str">
            <v>ADMINISTRACION</v>
          </cell>
        </row>
      </sheetData>
      <sheetData sheetId="262"/>
      <sheetData sheetId="263"/>
      <sheetData sheetId="264"/>
      <sheetData sheetId="265"/>
      <sheetData sheetId="266"/>
      <sheetData sheetId="267"/>
      <sheetData sheetId="268"/>
      <sheetData sheetId="269"/>
      <sheetData sheetId="270"/>
      <sheetData sheetId="271">
        <row r="1">
          <cell r="A1" t="str">
            <v>ITEM</v>
          </cell>
        </row>
      </sheetData>
      <sheetData sheetId="272">
        <row r="1">
          <cell r="A1" t="str">
            <v>EQUIPO</v>
          </cell>
        </row>
      </sheetData>
      <sheetData sheetId="273">
        <row r="1">
          <cell r="A1" t="str">
            <v>ADMINISTRACION</v>
          </cell>
        </row>
      </sheetData>
      <sheetData sheetId="274"/>
      <sheetData sheetId="275"/>
      <sheetData sheetId="276"/>
      <sheetData sheetId="277">
        <row r="1">
          <cell r="A1" t="str">
            <v>ITEM</v>
          </cell>
        </row>
      </sheetData>
      <sheetData sheetId="278"/>
      <sheetData sheetId="279">
        <row r="1">
          <cell r="A1" t="str">
            <v>EQUIPO</v>
          </cell>
        </row>
      </sheetData>
      <sheetData sheetId="280">
        <row r="1">
          <cell r="A1" t="str">
            <v>ADMINISTRACION</v>
          </cell>
        </row>
      </sheetData>
      <sheetData sheetId="281"/>
      <sheetData sheetId="282"/>
      <sheetData sheetId="283"/>
      <sheetData sheetId="284">
        <row r="1">
          <cell r="A1" t="str">
            <v>ITEM</v>
          </cell>
        </row>
      </sheetData>
      <sheetData sheetId="285">
        <row r="1">
          <cell r="A1" t="str">
            <v>EQUIPO</v>
          </cell>
        </row>
      </sheetData>
      <sheetData sheetId="286">
        <row r="1">
          <cell r="A1" t="str">
            <v>ADMINISTRACION</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3">
          <cell r="A3">
            <v>5.0999999999999996</v>
          </cell>
        </row>
      </sheetData>
      <sheetData sheetId="303">
        <row r="2">
          <cell r="AM2">
            <v>25</v>
          </cell>
        </row>
      </sheetData>
      <sheetData sheetId="304"/>
      <sheetData sheetId="305"/>
      <sheetData sheetId="306">
        <row r="1">
          <cell r="A1" t="str">
            <v>ITEM</v>
          </cell>
        </row>
      </sheetData>
      <sheetData sheetId="307">
        <row r="1">
          <cell r="A1" t="str">
            <v>EQUIPO</v>
          </cell>
        </row>
      </sheetData>
      <sheetData sheetId="308">
        <row r="1">
          <cell r="A1" t="str">
            <v>ADMINISTRACION</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row r="1">
          <cell r="A1" t="str">
            <v>ADMINISTRACION</v>
          </cell>
        </row>
      </sheetData>
      <sheetData sheetId="326"/>
      <sheetData sheetId="327"/>
      <sheetData sheetId="328">
        <row r="1">
          <cell r="A1" t="str">
            <v>ITEM</v>
          </cell>
        </row>
      </sheetData>
      <sheetData sheetId="329">
        <row r="1">
          <cell r="A1" t="str">
            <v>EQUIPO</v>
          </cell>
        </row>
      </sheetData>
      <sheetData sheetId="330">
        <row r="1">
          <cell r="A1" t="str">
            <v>ADMINISTRACION</v>
          </cell>
        </row>
      </sheetData>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1">
          <cell r="A1" t="str">
            <v>ITEM</v>
          </cell>
        </row>
      </sheetData>
      <sheetData sheetId="383">
        <row r="1">
          <cell r="A1" t="str">
            <v>EQUIPO</v>
          </cell>
        </row>
      </sheetData>
      <sheetData sheetId="384">
        <row r="1">
          <cell r="A1" t="str">
            <v>ADMINISTRACION</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ow r="1">
          <cell r="A1" t="str">
            <v>ITEM</v>
          </cell>
        </row>
      </sheetData>
      <sheetData sheetId="476">
        <row r="1">
          <cell r="A1" t="str">
            <v>ITEM</v>
          </cell>
        </row>
      </sheetData>
      <sheetData sheetId="477">
        <row r="1">
          <cell r="A1" t="str">
            <v>EQUIPO</v>
          </cell>
        </row>
      </sheetData>
      <sheetData sheetId="478">
        <row r="1">
          <cell r="A1" t="str">
            <v>ADMINISTRACION</v>
          </cell>
        </row>
      </sheetData>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ow r="1">
          <cell r="A1" t="str">
            <v>ITEM</v>
          </cell>
        </row>
      </sheetData>
      <sheetData sheetId="511">
        <row r="1">
          <cell r="A1" t="str">
            <v>EQUIPO</v>
          </cell>
        </row>
      </sheetData>
      <sheetData sheetId="512">
        <row r="1">
          <cell r="A1" t="str">
            <v>ADMINISTRACION</v>
          </cell>
        </row>
      </sheetData>
      <sheetData sheetId="513"/>
      <sheetData sheetId="514"/>
      <sheetData sheetId="515"/>
      <sheetData sheetId="516"/>
      <sheetData sheetId="517"/>
      <sheetData sheetId="518"/>
      <sheetData sheetId="519"/>
      <sheetData sheetId="520"/>
      <sheetData sheetId="521"/>
      <sheetData sheetId="522"/>
      <sheetData sheetId="523">
        <row r="1">
          <cell r="A1" t="str">
            <v>ITEM</v>
          </cell>
        </row>
      </sheetData>
      <sheetData sheetId="524">
        <row r="1">
          <cell r="A1" t="str">
            <v>EQUIPO</v>
          </cell>
        </row>
      </sheetData>
      <sheetData sheetId="525">
        <row r="1">
          <cell r="A1" t="str">
            <v>ADMINISTRACION</v>
          </cell>
        </row>
      </sheetData>
      <sheetData sheetId="526"/>
      <sheetData sheetId="527"/>
      <sheetData sheetId="528"/>
      <sheetData sheetId="529"/>
      <sheetData sheetId="530"/>
      <sheetData sheetId="531"/>
      <sheetData sheetId="532"/>
      <sheetData sheetId="533"/>
      <sheetData sheetId="534"/>
      <sheetData sheetId="535"/>
      <sheetData sheetId="536"/>
      <sheetData sheetId="537"/>
      <sheetData sheetId="538">
        <row r="1">
          <cell r="A1" t="str">
            <v>ITEM</v>
          </cell>
        </row>
      </sheetData>
      <sheetData sheetId="539">
        <row r="1">
          <cell r="A1" t="str">
            <v>EQUIPO</v>
          </cell>
        </row>
      </sheetData>
      <sheetData sheetId="540">
        <row r="1">
          <cell r="A1" t="str">
            <v>ADMINISTRACION</v>
          </cell>
        </row>
      </sheetData>
      <sheetData sheetId="541"/>
      <sheetData sheetId="542"/>
      <sheetData sheetId="543"/>
      <sheetData sheetId="544"/>
      <sheetData sheetId="545">
        <row r="1">
          <cell r="A1" t="str">
            <v>ITEM</v>
          </cell>
        </row>
      </sheetData>
      <sheetData sheetId="546">
        <row r="1">
          <cell r="A1" t="str">
            <v>EQUIPO</v>
          </cell>
        </row>
      </sheetData>
      <sheetData sheetId="547">
        <row r="1">
          <cell r="A1" t="str">
            <v>ADMINISTRACION</v>
          </cell>
        </row>
      </sheetData>
      <sheetData sheetId="548"/>
      <sheetData sheetId="549">
        <row r="1">
          <cell r="A1" t="str">
            <v>ADMINISTRACION</v>
          </cell>
        </row>
      </sheetData>
      <sheetData sheetId="550"/>
      <sheetData sheetId="551"/>
      <sheetData sheetId="552"/>
      <sheetData sheetId="553"/>
      <sheetData sheetId="554"/>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70"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1"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72"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73"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4"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75"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6"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7"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8"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79" refreshError="1"/>
      <sheetData sheetId="580">
        <row r="1">
          <cell r="A1" t="str">
            <v>INSTITUTO NACIONAL DE VIAS</v>
          </cell>
        </row>
      </sheetData>
      <sheetData sheetId="581"/>
      <sheetData sheetId="582"/>
      <sheetData sheetId="583"/>
      <sheetData sheetId="584">
        <row r="1">
          <cell r="A1" t="str">
            <v>INSTITUTO NACIONAL DE VIAS</v>
          </cell>
        </row>
      </sheetData>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ow r="1">
          <cell r="A1" t="str">
            <v>INSTITUTO NACIONAL DE VIAS</v>
          </cell>
        </row>
      </sheetData>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refreshError="1"/>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row r="1">
          <cell r="A1" t="str">
            <v>INSTITUTO NACIONAL DE VIAS</v>
          </cell>
        </row>
      </sheetData>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ow r="1">
          <cell r="A1" t="str">
            <v>INSTITUTO NACIONAL DE VIAS</v>
          </cell>
        </row>
      </sheetData>
      <sheetData sheetId="850"/>
      <sheetData sheetId="851"/>
      <sheetData sheetId="852"/>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row r="1">
          <cell r="A1" t="str">
            <v>INSTITUTO NACIONAL DE VIAS</v>
          </cell>
        </row>
      </sheetData>
      <sheetData sheetId="876"/>
      <sheetData sheetId="877"/>
      <sheetData sheetId="878"/>
      <sheetData sheetId="879">
        <row r="5">
          <cell r="E5" t="str">
            <v>CANTIDAD</v>
          </cell>
        </row>
      </sheetData>
      <sheetData sheetId="880">
        <row r="5">
          <cell r="E5" t="str">
            <v>CANTIDAD</v>
          </cell>
        </row>
      </sheetData>
      <sheetData sheetId="881">
        <row r="5">
          <cell r="E5" t="str">
            <v>CANTIDAD</v>
          </cell>
        </row>
      </sheetData>
      <sheetData sheetId="882">
        <row r="5">
          <cell r="E5" t="str">
            <v>CANTIDAD</v>
          </cell>
        </row>
      </sheetData>
      <sheetData sheetId="883">
        <row r="5">
          <cell r="E5" t="str">
            <v>CANTIDAD</v>
          </cell>
        </row>
      </sheetData>
      <sheetData sheetId="884">
        <row r="5">
          <cell r="E5" t="str">
            <v>CANTIDAD</v>
          </cell>
        </row>
      </sheetData>
      <sheetData sheetId="885">
        <row r="5">
          <cell r="E5" t="str">
            <v>CANTIDAD</v>
          </cell>
        </row>
      </sheetData>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sheetData sheetId="1009" refreshError="1"/>
      <sheetData sheetId="1010" refreshError="1"/>
      <sheetData sheetId="1011" refreshError="1"/>
      <sheetData sheetId="1012" refreshError="1"/>
      <sheetData sheetId="1013"/>
      <sheetData sheetId="1014" refreshError="1"/>
      <sheetData sheetId="1015" refreshError="1"/>
      <sheetData sheetId="1016">
        <row r="1">
          <cell r="A1" t="str">
            <v>ABRAZADERA DE SALIDA TIPO 1</v>
          </cell>
        </row>
      </sheetData>
      <sheetData sheetId="1017"/>
      <sheetData sheetId="1018" refreshError="1"/>
      <sheetData sheetId="1019"/>
      <sheetData sheetId="1020"/>
      <sheetData sheetId="1021"/>
      <sheetData sheetId="1022">
        <row r="5">
          <cell r="E5" t="str">
            <v>CANTIDAD</v>
          </cell>
        </row>
      </sheetData>
      <sheetData sheetId="1023">
        <row r="5">
          <cell r="E5" t="str">
            <v>CANTIDAD</v>
          </cell>
        </row>
      </sheetData>
      <sheetData sheetId="1024"/>
      <sheetData sheetId="1025"/>
      <sheetData sheetId="1026"/>
      <sheetData sheetId="1027"/>
      <sheetData sheetId="1028"/>
      <sheetData sheetId="1029">
        <row r="1">
          <cell r="B1" t="str">
            <v>CTO-102-2002</v>
          </cell>
        </row>
      </sheetData>
      <sheetData sheetId="1030"/>
      <sheetData sheetId="1031"/>
      <sheetData sheetId="1032"/>
      <sheetData sheetId="1033"/>
      <sheetData sheetId="1034"/>
      <sheetData sheetId="1035"/>
      <sheetData sheetId="1036">
        <row r="168">
          <cell r="D168">
            <v>10046</v>
          </cell>
        </row>
      </sheetData>
      <sheetData sheetId="1037">
        <row r="1">
          <cell r="B1" t="str">
            <v>CTO-102-2002</v>
          </cell>
        </row>
      </sheetData>
      <sheetData sheetId="1038"/>
      <sheetData sheetId="1039"/>
      <sheetData sheetId="1040"/>
      <sheetData sheetId="1041">
        <row r="33">
          <cell r="C33">
            <v>0.77967625899280601</v>
          </cell>
        </row>
      </sheetData>
      <sheetData sheetId="1042">
        <row r="50">
          <cell r="H50">
            <v>1192</v>
          </cell>
        </row>
      </sheetData>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ow r="1">
          <cell r="A1" t="str">
            <v>INSTITUTO NACIONAL DE VIAS</v>
          </cell>
        </row>
      </sheetData>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sheetData sheetId="1691">
        <row r="168">
          <cell r="D168">
            <v>0.16</v>
          </cell>
        </row>
      </sheetData>
      <sheetData sheetId="1692"/>
      <sheetData sheetId="1693">
        <row r="7">
          <cell r="B7">
            <v>1</v>
          </cell>
        </row>
      </sheetData>
      <sheetData sheetId="1694">
        <row r="33">
          <cell r="G33">
            <v>0.59504299999999999</v>
          </cell>
        </row>
      </sheetData>
      <sheetData sheetId="1695">
        <row r="7">
          <cell r="B7">
            <v>1</v>
          </cell>
        </row>
      </sheetData>
      <sheetData sheetId="1696">
        <row r="33">
          <cell r="G33">
            <v>0.59504299999999999</v>
          </cell>
        </row>
      </sheetData>
      <sheetData sheetId="1697"/>
      <sheetData sheetId="1698"/>
      <sheetData sheetId="1699">
        <row r="1">
          <cell r="A1" t="str">
            <v>INSTITUTO NACIONAL DE VIAS</v>
          </cell>
        </row>
      </sheetData>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ow r="168">
          <cell r="D168">
            <v>0.16</v>
          </cell>
        </row>
      </sheetData>
      <sheetData sheetId="1728"/>
      <sheetData sheetId="1729">
        <row r="7">
          <cell r="B7">
            <v>1</v>
          </cell>
        </row>
      </sheetData>
      <sheetData sheetId="1730">
        <row r="33">
          <cell r="G33">
            <v>0.59504299999999999</v>
          </cell>
        </row>
      </sheetData>
      <sheetData sheetId="1731"/>
      <sheetData sheetId="1732"/>
      <sheetData sheetId="1733"/>
      <sheetData sheetId="1734"/>
      <sheetData sheetId="1735"/>
      <sheetData sheetId="1736"/>
      <sheetData sheetId="1737"/>
      <sheetData sheetId="1738"/>
      <sheetData sheetId="1739"/>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sheetData sheetId="1782"/>
      <sheetData sheetId="1783"/>
      <sheetData sheetId="1784"/>
      <sheetData sheetId="1785"/>
      <sheetData sheetId="1786"/>
      <sheetData sheetId="1787"/>
      <sheetData sheetId="1788"/>
      <sheetData sheetId="1789"/>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row r="8">
          <cell r="A8">
            <v>2.1</v>
          </cell>
        </row>
      </sheetData>
      <sheetData sheetId="2420">
        <row r="8">
          <cell r="A8">
            <v>3.1</v>
          </cell>
        </row>
      </sheetData>
      <sheetData sheetId="2421">
        <row r="8">
          <cell r="A8">
            <v>2.1</v>
          </cell>
        </row>
      </sheetData>
      <sheetData sheetId="2422">
        <row r="8">
          <cell r="A8">
            <v>3.1</v>
          </cell>
        </row>
      </sheetData>
      <sheetData sheetId="2423"/>
      <sheetData sheetId="2424"/>
      <sheetData sheetId="2425"/>
      <sheetData sheetId="2426">
        <row r="3">
          <cell r="A3">
            <v>1</v>
          </cell>
        </row>
      </sheetData>
      <sheetData sheetId="2427"/>
      <sheetData sheetId="2428">
        <row r="3">
          <cell r="A3">
            <v>1</v>
          </cell>
        </row>
      </sheetData>
      <sheetData sheetId="2429"/>
      <sheetData sheetId="2430"/>
      <sheetData sheetId="2431"/>
      <sheetData sheetId="2432"/>
      <sheetData sheetId="2433">
        <row r="1">
          <cell r="A1" t="str">
            <v>LISTADO DE INSUMOS GENERAL</v>
          </cell>
        </row>
      </sheetData>
      <sheetData sheetId="2434"/>
      <sheetData sheetId="2435">
        <row r="1">
          <cell r="A1" t="str">
            <v>LISTADO DE INSUMOS GENERAL</v>
          </cell>
        </row>
      </sheetData>
      <sheetData sheetId="2436"/>
      <sheetData sheetId="2437"/>
      <sheetData sheetId="2438"/>
      <sheetData sheetId="2439">
        <row r="8">
          <cell r="A8">
            <v>2.1</v>
          </cell>
        </row>
      </sheetData>
      <sheetData sheetId="2440">
        <row r="8">
          <cell r="A8">
            <v>3.1</v>
          </cell>
        </row>
      </sheetData>
      <sheetData sheetId="2441">
        <row r="8">
          <cell r="A8">
            <v>2.1</v>
          </cell>
        </row>
      </sheetData>
      <sheetData sheetId="2442">
        <row r="8">
          <cell r="A8">
            <v>3.1</v>
          </cell>
        </row>
      </sheetData>
      <sheetData sheetId="2443"/>
      <sheetData sheetId="2444"/>
      <sheetData sheetId="2445"/>
      <sheetData sheetId="2446">
        <row r="3">
          <cell r="A3">
            <v>1</v>
          </cell>
        </row>
      </sheetData>
      <sheetData sheetId="2447"/>
      <sheetData sheetId="2448">
        <row r="3">
          <cell r="A3">
            <v>1</v>
          </cell>
        </row>
      </sheetData>
      <sheetData sheetId="2449">
        <row r="8">
          <cell r="A8">
            <v>2.1</v>
          </cell>
        </row>
      </sheetData>
      <sheetData sheetId="2450">
        <row r="8">
          <cell r="A8">
            <v>3.1</v>
          </cell>
        </row>
      </sheetData>
      <sheetData sheetId="2451">
        <row r="8">
          <cell r="A8">
            <v>2.1</v>
          </cell>
        </row>
      </sheetData>
      <sheetData sheetId="2452">
        <row r="8">
          <cell r="A8">
            <v>3.1</v>
          </cell>
        </row>
      </sheetData>
      <sheetData sheetId="2453">
        <row r="1">
          <cell r="A1" t="str">
            <v>LISTADO DE INSUMOS GENERAL</v>
          </cell>
        </row>
      </sheetData>
      <sheetData sheetId="2454">
        <row r="8">
          <cell r="A8">
            <v>3.1</v>
          </cell>
        </row>
      </sheetData>
      <sheetData sheetId="2455">
        <row r="1">
          <cell r="A1" t="str">
            <v>LISTADO DE INSUMOS GENERAL</v>
          </cell>
        </row>
      </sheetData>
      <sheetData sheetId="2456">
        <row r="3">
          <cell r="A3">
            <v>1</v>
          </cell>
        </row>
      </sheetData>
      <sheetData sheetId="2457"/>
      <sheetData sheetId="2458">
        <row r="3">
          <cell r="A3">
            <v>1</v>
          </cell>
        </row>
      </sheetData>
      <sheetData sheetId="2459"/>
      <sheetData sheetId="2460">
        <row r="3">
          <cell r="A3">
            <v>1</v>
          </cell>
        </row>
      </sheetData>
      <sheetData sheetId="2461"/>
      <sheetData sheetId="2462"/>
      <sheetData sheetId="2463">
        <row r="1">
          <cell r="A1" t="str">
            <v>LISTADO DE INSUMOS GENERAL</v>
          </cell>
        </row>
      </sheetData>
      <sheetData sheetId="2464"/>
      <sheetData sheetId="2465">
        <row r="1">
          <cell r="A1" t="str">
            <v>LISTADO DE INSUMOS GENERAL</v>
          </cell>
        </row>
      </sheetData>
      <sheetData sheetId="2466"/>
      <sheetData sheetId="2467"/>
      <sheetData sheetId="2468"/>
      <sheetData sheetId="2469">
        <row r="8">
          <cell r="A8">
            <v>2.1</v>
          </cell>
        </row>
      </sheetData>
      <sheetData sheetId="2470">
        <row r="8">
          <cell r="A8">
            <v>3.1</v>
          </cell>
        </row>
      </sheetData>
      <sheetData sheetId="2471">
        <row r="8">
          <cell r="A8">
            <v>2.1</v>
          </cell>
        </row>
      </sheetData>
      <sheetData sheetId="2472">
        <row r="8">
          <cell r="A8">
            <v>3.1</v>
          </cell>
        </row>
      </sheetData>
      <sheetData sheetId="2473">
        <row r="8">
          <cell r="A8">
            <v>2.1</v>
          </cell>
        </row>
      </sheetData>
      <sheetData sheetId="2474">
        <row r="8">
          <cell r="A8">
            <v>3.1</v>
          </cell>
        </row>
      </sheetData>
      <sheetData sheetId="2475"/>
      <sheetData sheetId="2476">
        <row r="3">
          <cell r="A3">
            <v>1</v>
          </cell>
        </row>
      </sheetData>
      <sheetData sheetId="2477"/>
      <sheetData sheetId="2478">
        <row r="3">
          <cell r="A3">
            <v>1</v>
          </cell>
        </row>
      </sheetData>
      <sheetData sheetId="2479"/>
      <sheetData sheetId="2480">
        <row r="3">
          <cell r="A3">
            <v>1</v>
          </cell>
        </row>
      </sheetData>
      <sheetData sheetId="2481"/>
      <sheetData sheetId="2482" refreshError="1"/>
      <sheetData sheetId="2483">
        <row r="1">
          <cell r="A1" t="str">
            <v>LISTADO DE INSUMOS GENERAL</v>
          </cell>
        </row>
      </sheetData>
      <sheetData sheetId="2484" refreshError="1"/>
      <sheetData sheetId="2485">
        <row r="1">
          <cell r="A1" t="str">
            <v>LISTADO DE INSUMOS GENERAL</v>
          </cell>
        </row>
      </sheetData>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ow r="3">
          <cell r="A3">
            <v>5.0999999999999996</v>
          </cell>
        </row>
      </sheetData>
      <sheetData sheetId="2690">
        <row r="2">
          <cell r="AM2">
            <v>25</v>
          </cell>
        </row>
      </sheetData>
      <sheetData sheetId="2691"/>
      <sheetData sheetId="2692"/>
      <sheetData sheetId="2693"/>
      <sheetData sheetId="2694" refreshError="1"/>
      <sheetData sheetId="2695"/>
      <sheetData sheetId="2696"/>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sheetData sheetId="2748"/>
      <sheetData sheetId="2749"/>
      <sheetData sheetId="2750"/>
      <sheetData sheetId="2751"/>
      <sheetData sheetId="2752"/>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row r="36">
          <cell r="G36">
            <v>310000.00000097335</v>
          </cell>
        </row>
      </sheetData>
      <sheetData sheetId="2819">
        <row r="36">
          <cell r="G36">
            <v>271000.00000162207</v>
          </cell>
        </row>
      </sheetData>
      <sheetData sheetId="2820">
        <row r="33">
          <cell r="G33">
            <v>283000.00002693152</v>
          </cell>
        </row>
      </sheetData>
      <sheetData sheetId="2821">
        <row r="33">
          <cell r="G33">
            <v>290000.00000013626</v>
          </cell>
        </row>
      </sheetData>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ow r="1">
          <cell r="C1">
            <v>0.2</v>
          </cell>
        </row>
      </sheetData>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refreshError="1"/>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refreshError="1"/>
      <sheetData sheetId="3325" refreshError="1"/>
      <sheetData sheetId="3326" refreshError="1"/>
      <sheetData sheetId="3327">
        <row r="1">
          <cell r="A1" t="str">
            <v>Name</v>
          </cell>
        </row>
      </sheetData>
      <sheetData sheetId="3328"/>
      <sheetData sheetId="3329"/>
      <sheetData sheetId="3330"/>
      <sheetData sheetId="3331"/>
      <sheetData sheetId="3332"/>
      <sheetData sheetId="3333"/>
      <sheetData sheetId="3334"/>
      <sheetData sheetId="3335" refreshError="1"/>
      <sheetData sheetId="3336"/>
      <sheetData sheetId="3337"/>
      <sheetData sheetId="3338"/>
      <sheetData sheetId="3339"/>
      <sheetData sheetId="3340"/>
      <sheetData sheetId="3341"/>
      <sheetData sheetId="3342" refreshError="1"/>
      <sheetData sheetId="3343" refreshError="1"/>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sheetData sheetId="3447"/>
      <sheetData sheetId="3448" refreshError="1"/>
      <sheetData sheetId="3449"/>
      <sheetData sheetId="3450"/>
      <sheetData sheetId="3451"/>
      <sheetData sheetId="3452"/>
      <sheetData sheetId="3453"/>
      <sheetData sheetId="3454"/>
      <sheetData sheetId="3455"/>
      <sheetData sheetId="3456"/>
      <sheetData sheetId="3457" refreshError="1"/>
      <sheetData sheetId="3458" refreshError="1"/>
      <sheetData sheetId="3459" refreshError="1"/>
      <sheetData sheetId="3460" refreshError="1"/>
      <sheetData sheetId="346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sheetData sheetId="3522">
        <row r="1">
          <cell r="A1" t="str">
            <v>EQUIPO</v>
          </cell>
        </row>
      </sheetData>
      <sheetData sheetId="3523" refreshError="1"/>
      <sheetData sheetId="3524"/>
      <sheetData sheetId="3525" refreshError="1"/>
      <sheetData sheetId="3526"/>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sheetData sheetId="3566"/>
      <sheetData sheetId="3567"/>
      <sheetData sheetId="3568"/>
      <sheetData sheetId="3569"/>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sheetData sheetId="3586"/>
      <sheetData sheetId="3587"/>
      <sheetData sheetId="3588"/>
      <sheetData sheetId="3589"/>
      <sheetData sheetId="3590"/>
      <sheetData sheetId="3591"/>
      <sheetData sheetId="3592"/>
      <sheetData sheetId="3593"/>
      <sheetData sheetId="3594"/>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sheetData sheetId="3630"/>
      <sheetData sheetId="3631">
        <row r="1">
          <cell r="A1" t="str">
            <v>ITEM</v>
          </cell>
        </row>
      </sheetData>
      <sheetData sheetId="3632">
        <row r="1">
          <cell r="A1" t="str">
            <v>EQUIPO</v>
          </cell>
        </row>
      </sheetData>
      <sheetData sheetId="3633">
        <row r="1">
          <cell r="A1" t="str">
            <v>ADMINISTRACION</v>
          </cell>
        </row>
      </sheetData>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row r="1">
          <cell r="A1" t="str">
            <v>ITEM</v>
          </cell>
        </row>
      </sheetData>
      <sheetData sheetId="3662">
        <row r="1">
          <cell r="A1" t="str">
            <v>EQUIPO</v>
          </cell>
        </row>
      </sheetData>
      <sheetData sheetId="3663">
        <row r="1">
          <cell r="A1" t="str">
            <v>ADMINISTRACION</v>
          </cell>
        </row>
      </sheetData>
      <sheetData sheetId="3664"/>
      <sheetData sheetId="3665">
        <row r="1">
          <cell r="A1" t="str">
            <v>ITEM</v>
          </cell>
        </row>
      </sheetData>
      <sheetData sheetId="3666">
        <row r="1">
          <cell r="A1" t="str">
            <v>EQUIPO</v>
          </cell>
        </row>
      </sheetData>
      <sheetData sheetId="3667">
        <row r="1">
          <cell r="A1" t="str">
            <v>ADMINISTRACION</v>
          </cell>
        </row>
      </sheetData>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row r="1">
          <cell r="A1" t="str">
            <v>ITEM</v>
          </cell>
        </row>
      </sheetData>
      <sheetData sheetId="3701">
        <row r="1">
          <cell r="A1" t="str">
            <v>EQUIPO</v>
          </cell>
        </row>
      </sheetData>
      <sheetData sheetId="3702">
        <row r="1">
          <cell r="A1" t="str">
            <v>ADMINISTRACION</v>
          </cell>
        </row>
      </sheetData>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refreshError="1"/>
      <sheetData sheetId="3812" refreshError="1"/>
      <sheetData sheetId="3813"/>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sheetData sheetId="3853"/>
      <sheetData sheetId="3854"/>
      <sheetData sheetId="3855"/>
      <sheetData sheetId="3856"/>
      <sheetData sheetId="3857"/>
      <sheetData sheetId="3858"/>
      <sheetData sheetId="3859"/>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refreshError="1"/>
      <sheetData sheetId="3896" refreshError="1"/>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row r="1">
          <cell r="A1" t="str">
            <v>INSTITUTO NACIONAL DE VIAS</v>
          </cell>
        </row>
      </sheetData>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row r="1">
          <cell r="A1" t="str">
            <v>INSTITUTO NACIONAL DE VIAS</v>
          </cell>
        </row>
      </sheetData>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refreshError="1"/>
      <sheetData sheetId="3987" refreshError="1"/>
      <sheetData sheetId="3988" refreshError="1"/>
      <sheetData sheetId="3989" refreshError="1"/>
      <sheetData sheetId="3990" refreshError="1"/>
      <sheetData sheetId="3991" refreshError="1"/>
      <sheetData sheetId="3992"/>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sheetData sheetId="4002" refreshError="1"/>
      <sheetData sheetId="4003" refreshError="1"/>
      <sheetData sheetId="4004"/>
      <sheetData sheetId="4005"/>
      <sheetData sheetId="4006">
        <row r="1">
          <cell r="A1" t="str">
            <v>ITEM</v>
          </cell>
        </row>
      </sheetData>
      <sheetData sheetId="4007">
        <row r="1">
          <cell r="A1" t="str">
            <v>EQUIPO</v>
          </cell>
        </row>
      </sheetData>
      <sheetData sheetId="4008">
        <row r="1">
          <cell r="A1" t="str">
            <v>ADMINISTRACION</v>
          </cell>
        </row>
      </sheetData>
      <sheetData sheetId="4009"/>
      <sheetData sheetId="4010"/>
      <sheetData sheetId="401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ow r="1">
          <cell r="A1" t="str">
            <v>ADMINISTRACION</v>
          </cell>
        </row>
      </sheetData>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sheetData sheetId="4153"/>
      <sheetData sheetId="4154">
        <row r="14">
          <cell r="D14">
            <v>38504</v>
          </cell>
        </row>
      </sheetData>
      <sheetData sheetId="4155"/>
      <sheetData sheetId="4156"/>
      <sheetData sheetId="4157">
        <row r="14">
          <cell r="D14">
            <v>38504</v>
          </cell>
        </row>
      </sheetData>
      <sheetData sheetId="4158"/>
      <sheetData sheetId="4159"/>
      <sheetData sheetId="4160"/>
      <sheetData sheetId="4161">
        <row r="14">
          <cell r="D14">
            <v>38504</v>
          </cell>
        </row>
      </sheetData>
      <sheetData sheetId="4162"/>
      <sheetData sheetId="4163"/>
      <sheetData sheetId="4164"/>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sheetData sheetId="4209"/>
      <sheetData sheetId="4210"/>
      <sheetData sheetId="4211"/>
      <sheetData sheetId="4212"/>
      <sheetData sheetId="4213"/>
      <sheetData sheetId="4214"/>
      <sheetData sheetId="4215"/>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efreshError="1"/>
      <sheetData sheetId="4264"/>
      <sheetData sheetId="4265"/>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sheetData sheetId="4276"/>
      <sheetData sheetId="4277"/>
      <sheetData sheetId="4278"/>
      <sheetData sheetId="4279"/>
      <sheetData sheetId="4280"/>
      <sheetData sheetId="4281"/>
      <sheetData sheetId="4282"/>
      <sheetData sheetId="4283"/>
      <sheetData sheetId="4284"/>
      <sheetData sheetId="4285" refreshError="1"/>
      <sheetData sheetId="4286">
        <row r="1">
          <cell r="A1" t="str">
            <v>ITEM</v>
          </cell>
        </row>
      </sheetData>
      <sheetData sheetId="4287"/>
      <sheetData sheetId="4288"/>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sheetData sheetId="4347"/>
      <sheetData sheetId="4348"/>
      <sheetData sheetId="4349"/>
      <sheetData sheetId="4350"/>
      <sheetData sheetId="4351"/>
      <sheetData sheetId="4352">
        <row r="2">
          <cell r="A2" t="str">
            <v>ACTA No</v>
          </cell>
        </row>
      </sheetData>
      <sheetData sheetId="4353"/>
      <sheetData sheetId="4354"/>
      <sheetData sheetId="4355"/>
      <sheetData sheetId="4356"/>
      <sheetData sheetId="4357"/>
      <sheetData sheetId="4358"/>
      <sheetData sheetId="4359"/>
      <sheetData sheetId="4360">
        <row r="1">
          <cell r="A1" t="str">
            <v>Name</v>
          </cell>
        </row>
      </sheetData>
      <sheetData sheetId="4361"/>
      <sheetData sheetId="4362"/>
      <sheetData sheetId="4363"/>
      <sheetData sheetId="4364"/>
      <sheetData sheetId="4365"/>
      <sheetData sheetId="4366"/>
      <sheetData sheetId="4367"/>
      <sheetData sheetId="4368"/>
      <sheetData sheetId="4369"/>
      <sheetData sheetId="4370">
        <row r="1">
          <cell r="A1" t="str">
            <v>Name</v>
          </cell>
        </row>
      </sheetData>
      <sheetData sheetId="4371"/>
      <sheetData sheetId="4372"/>
      <sheetData sheetId="4373"/>
      <sheetData sheetId="4374"/>
      <sheetData sheetId="4375"/>
      <sheetData sheetId="4376"/>
      <sheetData sheetId="4377"/>
      <sheetData sheetId="4378"/>
      <sheetData sheetId="4379">
        <row r="1">
          <cell r="A1" t="str">
            <v>INSTITUTO NACIONAL DE VIAS</v>
          </cell>
        </row>
      </sheetData>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efreshError="1"/>
      <sheetData sheetId="4393" refreshError="1"/>
      <sheetData sheetId="4394" refreshError="1"/>
      <sheetData sheetId="4395" refreshError="1"/>
      <sheetData sheetId="4396"/>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row r="1">
          <cell r="A1" t="str">
            <v>ITEM</v>
          </cell>
        </row>
      </sheetData>
      <sheetData sheetId="4666">
        <row r="1">
          <cell r="A1" t="str">
            <v>EQUIPO</v>
          </cell>
        </row>
      </sheetData>
      <sheetData sheetId="4667">
        <row r="1">
          <cell r="A1" t="str">
            <v>ADMINISTRACION</v>
          </cell>
        </row>
      </sheetData>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row r="1">
          <cell r="A1" t="str">
            <v>EQUIPO</v>
          </cell>
        </row>
      </sheetData>
      <sheetData sheetId="4684">
        <row r="1">
          <cell r="A1" t="str">
            <v>ADMINISTRACION</v>
          </cell>
        </row>
      </sheetData>
      <sheetData sheetId="4685"/>
      <sheetData sheetId="4686">
        <row r="1">
          <cell r="A1" t="str">
            <v>ITEM</v>
          </cell>
        </row>
      </sheetData>
      <sheetData sheetId="4687">
        <row r="1">
          <cell r="A1" t="str">
            <v>EQUIPO</v>
          </cell>
        </row>
      </sheetData>
      <sheetData sheetId="4688">
        <row r="1">
          <cell r="A1" t="str">
            <v>ADMINISTRACION</v>
          </cell>
        </row>
      </sheetData>
      <sheetData sheetId="4689"/>
      <sheetData sheetId="4690"/>
      <sheetData sheetId="4691"/>
      <sheetData sheetId="4692"/>
      <sheetData sheetId="4693">
        <row r="1">
          <cell r="A1" t="str">
            <v>EQUIPO</v>
          </cell>
        </row>
      </sheetData>
      <sheetData sheetId="4694">
        <row r="1">
          <cell r="A1" t="str">
            <v>ADMINISTRACION</v>
          </cell>
        </row>
      </sheetData>
      <sheetData sheetId="4695"/>
      <sheetData sheetId="4696"/>
      <sheetData sheetId="4697"/>
      <sheetData sheetId="4698"/>
      <sheetData sheetId="4699"/>
      <sheetData sheetId="4700"/>
      <sheetData sheetId="4701"/>
      <sheetData sheetId="4702"/>
      <sheetData sheetId="4703">
        <row r="1">
          <cell r="A1" t="str">
            <v>ITEM</v>
          </cell>
        </row>
      </sheetData>
      <sheetData sheetId="4704">
        <row r="1">
          <cell r="A1" t="str">
            <v>EQUIPO</v>
          </cell>
        </row>
      </sheetData>
      <sheetData sheetId="4705">
        <row r="1">
          <cell r="A1" t="str">
            <v>ADMINISTRACION</v>
          </cell>
        </row>
      </sheetData>
      <sheetData sheetId="4706"/>
      <sheetData sheetId="4707"/>
      <sheetData sheetId="4708"/>
      <sheetData sheetId="4709"/>
      <sheetData sheetId="4710"/>
      <sheetData sheetId="4711"/>
      <sheetData sheetId="4712">
        <row r="1">
          <cell r="A1" t="str">
            <v>ITEM</v>
          </cell>
        </row>
      </sheetData>
      <sheetData sheetId="4713">
        <row r="1">
          <cell r="A1" t="str">
            <v>EQUIPO</v>
          </cell>
        </row>
      </sheetData>
      <sheetData sheetId="4714">
        <row r="1">
          <cell r="A1" t="str">
            <v>ADMINISTRACION</v>
          </cell>
        </row>
      </sheetData>
      <sheetData sheetId="4715"/>
      <sheetData sheetId="4716"/>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sheetData sheetId="4762" refreshError="1"/>
      <sheetData sheetId="4763" refreshError="1"/>
      <sheetData sheetId="4764" refreshError="1"/>
      <sheetData sheetId="4765" refreshError="1"/>
      <sheetData sheetId="4766" refreshError="1"/>
      <sheetData sheetId="4767"/>
      <sheetData sheetId="4768"/>
      <sheetData sheetId="4769"/>
      <sheetData sheetId="4770"/>
      <sheetData sheetId="4771"/>
      <sheetData sheetId="4772"/>
      <sheetData sheetId="4773"/>
      <sheetData sheetId="4774"/>
      <sheetData sheetId="4775"/>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sheetData sheetId="5013"/>
      <sheetData sheetId="5014"/>
      <sheetData sheetId="5015"/>
      <sheetData sheetId="5016"/>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sheetData sheetId="5182"/>
      <sheetData sheetId="5183"/>
      <sheetData sheetId="5184"/>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refreshError="1"/>
      <sheetData sheetId="5297" refreshError="1"/>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refreshError="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sheetData sheetId="5879" refreshError="1"/>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refreshError="1"/>
      <sheetData sheetId="5916" refreshError="1"/>
      <sheetData sheetId="5917" refreshError="1"/>
      <sheetData sheetId="5918"/>
      <sheetData sheetId="5919"/>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sheetData sheetId="5931" refreshError="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refreshError="1"/>
      <sheetData sheetId="5945" refreshError="1"/>
      <sheetData sheetId="5946" refreshError="1"/>
      <sheetData sheetId="5947" refreshError="1"/>
      <sheetData sheetId="5948"/>
      <sheetData sheetId="5949"/>
      <sheetData sheetId="5950"/>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sheetData sheetId="5975" refreshError="1"/>
      <sheetData sheetId="5976"/>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sheetData sheetId="6518"/>
      <sheetData sheetId="6519"/>
      <sheetData sheetId="6520">
        <row r="2">
          <cell r="A2" t="str">
            <v>HOSPITAL HERNANDO MONCALEANO PERDOMO ETAPA 1</v>
          </cell>
        </row>
      </sheetData>
      <sheetData sheetId="6521"/>
      <sheetData sheetId="6522">
        <row r="2">
          <cell r="A2" t="str">
            <v>HOSPITAL HERNANDO MONCALEANO PERDOMO ETAPA 2 A</v>
          </cell>
        </row>
      </sheetData>
      <sheetData sheetId="6523">
        <row r="2">
          <cell r="A2" t="str">
            <v>HOSPITAL HERNANDO MONCALEANO PERDOMO ETAPA 2B</v>
          </cell>
        </row>
      </sheetData>
      <sheetData sheetId="6524"/>
      <sheetData sheetId="6525"/>
      <sheetData sheetId="6526"/>
      <sheetData sheetId="6527"/>
      <sheetData sheetId="6528"/>
      <sheetData sheetId="6529"/>
      <sheetData sheetId="6530" refreshError="1"/>
      <sheetData sheetId="6531"/>
      <sheetData sheetId="6532"/>
      <sheetData sheetId="6533"/>
      <sheetData sheetId="6534"/>
      <sheetData sheetId="6535">
        <row r="8">
          <cell r="C8" t="str">
            <v>OBJETO: CONSTRUCCION DE PLACA DEPORTIVA CUBIERTA, PARQUE INFANTIL Y BIOSALUDABLE, URBANISMO Y OBRAS COMPLEMENTARIAS DEL COMPLEJO RECREODEPORTIVO Y CULTURAL JUAN XXIII</v>
          </cell>
        </row>
      </sheetData>
      <sheetData sheetId="6536">
        <row r="25">
          <cell r="D25">
            <v>49181</v>
          </cell>
        </row>
      </sheetData>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sheetData sheetId="6665" refreshError="1"/>
      <sheetData sheetId="6666" refreshError="1"/>
      <sheetData sheetId="6667" refreshError="1"/>
      <sheetData sheetId="6668" refreshError="1"/>
      <sheetData sheetId="6669" refreshError="1"/>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row r="8">
          <cell r="D8" t="str">
            <v>P. ALBAÑILERIA</v>
          </cell>
        </row>
      </sheetData>
      <sheetData sheetId="6684">
        <row r="12">
          <cell r="A12" t="str">
            <v>COSTOS DE TRANSPORTE</v>
          </cell>
        </row>
      </sheetData>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ow r="15">
          <cell r="B15" t="str">
            <v>ROSY ARTEAGA ORTEGA</v>
          </cell>
        </row>
      </sheetData>
      <sheetData sheetId="7066">
        <row r="15">
          <cell r="B15" t="str">
            <v>ROSY ARTEAGA ORTEGA</v>
          </cell>
        </row>
      </sheetData>
      <sheetData sheetId="7067"/>
      <sheetData sheetId="7068"/>
      <sheetData sheetId="7069"/>
      <sheetData sheetId="7070"/>
      <sheetData sheetId="7071"/>
      <sheetData sheetId="7072"/>
      <sheetData sheetId="7073"/>
      <sheetData sheetId="707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ESTADO VÍA-CRIT.TECNICO"/>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Hoja2"/>
      <sheetName val="MATERIAL"/>
      <sheetName val="HISTORICOS FUEL OIL EXP"/>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NDRES FELIPE MUÑOZ\Down"/>
      <sheetName val="ACTA No.1 "/>
      <sheetName val="ACTA No.5"/>
      <sheetName val="ACTA MAYORES - GENERAL"/>
      <sheetName val="EQUIPOS"/>
      <sheetName val="MANO DE OBRA"/>
      <sheetName val="TRANSPORTE"/>
      <sheetName val="//d.docs.live.net/a  aaInformac"/>
      <sheetName val="_aCCIDENTES_DE_1995___1996_xl_9"/>
      <sheetName val="_aCCIDENTES_DE_1995___1996_x_10"/>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actividad"/>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Nuevos APU Córdoba\a  aaInform"/>
      <sheetName val="\E\Nuevos APU Córdoba\a  aaInfo"/>
      <sheetName val="\Users\JoseGabriel\Documents\Mi"/>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_aCCIDENTES_DE_1995___1996_x_13"/>
      <sheetName val="Tabla CONPES 3714"/>
      <sheetName val="_aCCIDENTES_DE_1995___1996_x_12"/>
      <sheetName val="COSTOS UNITARIOS"/>
      <sheetName val="CA-2909"/>
      <sheetName val="DUB-823"/>
      <sheetName val="GPI 526"/>
      <sheetName val="SKJ452"/>
      <sheetName val="ITA878"/>
      <sheetName val="AEA-944"/>
      <sheetName val="XXJ617"/>
      <sheetName val="SNG_855"/>
      <sheetName val="VEA 374"/>
      <sheetName val="HFB024"/>
      <sheetName val="PAJ82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sheetData sheetId="909"/>
      <sheetData sheetId="910"/>
      <sheetData sheetId="911"/>
      <sheetData sheetId="912"/>
      <sheetData sheetId="913"/>
      <sheetData sheetId="914"/>
      <sheetData sheetId="9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RBOL DE PROBLEMAS final"/>
      <sheetName val="IDENTIFICACION DEL PROBLEMA fin"/>
      <sheetName val="OBJETIVOS FINALES"/>
      <sheetName val="ESTRUCTURA DE PROYECTO"/>
      <sheetName val="OBJETIVOS ESPECIFICOS final"/>
      <sheetName val="_aCCIDENTES_DE_1995___1996_xl_2"/>
      <sheetName val="//ccefici"/>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REQUISITOS INF INTERVENTORÍA"/>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sheetData sheetId="423"/>
      <sheetData sheetId="424"/>
      <sheetData sheetId="425"/>
      <sheetData sheetId="426"/>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Presupuesto"/>
      <sheetName val="Fornato 6"/>
      <sheetName val="BASES"/>
      <sheetName val="CDItem"/>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 val="[a  aaInformación][a  aaInforma"/>
      <sheetName val="lisprecios"/>
      <sheetName val="PERSONAL"/>
      <sheetName val="PRESTACIONES SOCIALES"/>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3"/>
      <sheetName val="[a  aaInformación]__cceficien_2"/>
      <sheetName val="[a  aaInformación]__cceficien_4"/>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1"/>
      <sheetName val="\\Pc2\amv1-real\MANTENIMIENTO R"/>
      <sheetName val="Emboquillar"/>
      <sheetName val="Acometidacobrerígido"/>
      <sheetName val="Acometidatoma"/>
      <sheetName val="Acometidahasta1&quot;"/>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Puntajes"/>
      <sheetName val="INDICE"/>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días habiles 2015"/>
      <sheetName val="INS"/>
      <sheetName val="Ppto"/>
      <sheetName val="Plan auditoría"/>
      <sheetName val="Análisis de precios"/>
      <sheetName val="Insum"/>
      <sheetName val="ELECTRICO"/>
      <sheetName val="Vuelta"/>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Desmonte y Limpieza"/>
      <sheetName val="ITEMS"/>
      <sheetName val="PRECIOS"/>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items"/>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PRECIOS"/>
      <sheetName val="PREACTA 6"/>
      <sheetName val="TABLA 2008"/>
      <sheetName val="PRESUPUESTO"/>
      <sheetName val="ESTADO VÍA-CRIT.TECNICO"/>
      <sheetName val="Excavación Mat. Común Estacione"/>
      <sheetName val="Demolición Pavimento"/>
      <sheetName val="Equipo"/>
      <sheetName val="PUNITARIOS%20PARA%20241201%202S"/>
      <sheetName val="Insum"/>
      <sheetName val="SUB APU"/>
      <sheetName val="Listas"/>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PUNITARIOS_PARA_241201_2S10"/>
      <sheetName val="PR_110"/>
      <sheetName val="ESTADO_RED_TEC10"/>
      <sheetName val="PREACTA_1010"/>
      <sheetName val="PREACTA_910"/>
      <sheetName val="otros"/>
      <sheetName val="skj452"/>
      <sheetName val="ita878"/>
      <sheetName val="aea-944"/>
      <sheetName val="dub-823"/>
      <sheetName val="gpi 526"/>
      <sheetName val="xxj617"/>
      <sheetName val="sng_855"/>
      <sheetName val="vea 374"/>
      <sheetName val="hfb024"/>
      <sheetName val="paj825"/>
      <sheetName val="Lp"/>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5. ELECTRICO"/>
      <sheetName val="REC-COD,"/>
      <sheetName val="glvc"/>
      <sheetName val="2,2,6,1 Pilotes 0,30"/>
      <sheetName val="062"/>
      <sheetName val="LISTA DE PRECIOS"/>
      <sheetName val="Listado"/>
      <sheetName val="Bajadas"/>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 val=" Liquidacion de Obra por Tramos"/>
      <sheetName val="NARIÑO"/>
      <sheetName val="Requisición1"/>
      <sheetName val="OCTUBRE"/>
      <sheetName val="CONT_ADI"/>
      <sheetName val="BASE"/>
      <sheetName val="PERSONAL"/>
      <sheetName val="Tarifa MT"/>
      <sheetName val="Summary"/>
      <sheetName val="CODCONST"/>
      <sheetName val="FINANC"/>
      <sheetName val="TODAS"/>
      <sheetName val="A_P_U1"/>
      <sheetName val="A_P_U"/>
      <sheetName val="Hoja2"/>
      <sheetName val="Cuadr."/>
      <sheetName val="PUNITARIOS PARA 241201 2S.xls"/>
      <sheetName val="OBRAS SES"/>
      <sheetName val="inst"/>
      <sheetName val="SALARIOS"/>
      <sheetName val="BALANCE"/>
      <sheetName val="ITEMS NO REVISTOS"/>
      <sheetName val="APU ELECTRICOS"/>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for 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ow r="48">
          <cell r="E48">
            <v>0</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 de mercado"/>
      <sheetName val="AIU"/>
      <sheetName val="CRONOGRAMA OBRA"/>
      <sheetName val="PRESUPUESTO"/>
      <sheetName val="PRES. GENERAL"/>
      <sheetName val="INTERVENTORIA"/>
      <sheetName val="Factor Mult."/>
      <sheetName val="M1.01"/>
      <sheetName val="M1.02"/>
      <sheetName val="M1.03"/>
      <sheetName val="M1.04"/>
      <sheetName val="M1.05"/>
      <sheetName val="M1.06"/>
      <sheetName val="M2.01"/>
      <sheetName val="M2.02"/>
      <sheetName val="M3.01"/>
      <sheetName val="M3.02"/>
      <sheetName val="M3.03"/>
      <sheetName val="M4.01 "/>
      <sheetName val="M4.02"/>
      <sheetName val="M4.03"/>
      <sheetName val="1.01"/>
      <sheetName val="1.02"/>
      <sheetName val="1.03"/>
      <sheetName val="1.04"/>
      <sheetName val="1.05"/>
      <sheetName val="1.06"/>
      <sheetName val="2.01"/>
      <sheetName val="2.02"/>
      <sheetName val="3.01"/>
      <sheetName val="3.02"/>
      <sheetName val="3.03"/>
      <sheetName val="4,01"/>
      <sheetName val="4,02"/>
      <sheetName val="4,03"/>
    </sheetNames>
    <sheetDataSet>
      <sheetData sheetId="0"/>
      <sheetData sheetId="1"/>
      <sheetData sheetId="2"/>
      <sheetData sheetId="3">
        <row r="14">
          <cell r="A14">
            <v>1.1000000000000001</v>
          </cell>
          <cell r="B14" t="str">
            <v>Localización y replanteo de redes</v>
          </cell>
          <cell r="C14" t="str">
            <v>M2</v>
          </cell>
          <cell r="D14">
            <v>290</v>
          </cell>
          <cell r="E14">
            <v>2883</v>
          </cell>
        </row>
        <row r="15">
          <cell r="A15">
            <v>1.2</v>
          </cell>
          <cell r="B15" t="str">
            <v>Cerramiento provisional lona verde (h=2,00m)</v>
          </cell>
          <cell r="C15" t="str">
            <v>ML</v>
          </cell>
          <cell r="D15">
            <v>877.5</v>
          </cell>
          <cell r="E15">
            <v>12252.03125</v>
          </cell>
        </row>
        <row r="16">
          <cell r="A16">
            <v>1.3</v>
          </cell>
          <cell r="B16" t="str">
            <v>Excavación manual en material común de 0.00 a 2.00 m</v>
          </cell>
          <cell r="C16" t="str">
            <v>M3</v>
          </cell>
          <cell r="D16">
            <v>194.71</v>
          </cell>
          <cell r="E16">
            <v>50773.2090197586</v>
          </cell>
        </row>
        <row r="17">
          <cell r="A17">
            <v>1.4</v>
          </cell>
          <cell r="B17" t="str">
            <v>Excavación mecanica en material común</v>
          </cell>
          <cell r="C17" t="str">
            <v>M3</v>
          </cell>
          <cell r="D17">
            <v>729.07100000000003</v>
          </cell>
          <cell r="E17">
            <v>19232.1875</v>
          </cell>
        </row>
        <row r="18">
          <cell r="A18">
            <v>1.5</v>
          </cell>
          <cell r="B18" t="str">
            <v>Cargue, transporte y retiro de material sobrante</v>
          </cell>
          <cell r="C18" t="str">
            <v>M3</v>
          </cell>
          <cell r="D18">
            <v>123.80333528750002</v>
          </cell>
          <cell r="E18">
            <v>44957.304570819106</v>
          </cell>
        </row>
        <row r="19">
          <cell r="A19">
            <v>1.6</v>
          </cell>
          <cell r="B19" t="str">
            <v xml:space="preserve">Relleno con material granular tipo recebo o similar
</v>
          </cell>
          <cell r="C19" t="str">
            <v>M3</v>
          </cell>
          <cell r="D19">
            <v>100.15</v>
          </cell>
          <cell r="E19">
            <v>125717.91666666667</v>
          </cell>
        </row>
        <row r="23">
          <cell r="B23" t="str">
            <v>Suministro e instalación de tubería PVC Sanitaria D=10"</v>
          </cell>
          <cell r="C23" t="str">
            <v>ML</v>
          </cell>
          <cell r="D23">
            <v>105</v>
          </cell>
          <cell r="E23">
            <v>112299.29</v>
          </cell>
        </row>
        <row r="24">
          <cell r="B24" t="str">
            <v>Suministro e instalación de tubería PVC Sanitaria D=24"</v>
          </cell>
          <cell r="C24" t="str">
            <v>ML</v>
          </cell>
          <cell r="D24">
            <v>268</v>
          </cell>
          <cell r="E24">
            <v>677871.14249999996</v>
          </cell>
        </row>
        <row r="27">
          <cell r="B27" t="str">
            <v>Construccion de pozo de inspeccion</v>
          </cell>
          <cell r="C27" t="str">
            <v>UN</v>
          </cell>
          <cell r="D27">
            <v>5</v>
          </cell>
          <cell r="E27">
            <v>2002793.65</v>
          </cell>
        </row>
        <row r="28">
          <cell r="B28" t="str">
            <v xml:space="preserve">Concreto de 3000 psi </v>
          </cell>
          <cell r="C28" t="str">
            <v>M3</v>
          </cell>
          <cell r="D28">
            <v>13.415519999999994</v>
          </cell>
          <cell r="E28">
            <v>905029.51249999995</v>
          </cell>
        </row>
        <row r="29">
          <cell r="B29" t="str">
            <v>Acero de refuerzo 60000 psi</v>
          </cell>
          <cell r="C29" t="str">
            <v>Kg</v>
          </cell>
          <cell r="D29">
            <v>5981.4960000000001</v>
          </cell>
          <cell r="E29">
            <v>10118.075000000001</v>
          </cell>
        </row>
        <row r="33">
          <cell r="B33" t="str">
            <v>Suministro e instalacion de sumidero</v>
          </cell>
          <cell r="C33" t="str">
            <v>UND</v>
          </cell>
          <cell r="D33">
            <v>5</v>
          </cell>
          <cell r="E33">
            <v>1616140.625</v>
          </cell>
        </row>
        <row r="34">
          <cell r="B34" t="str">
            <v>Suministro e instalacion de asfaltita natural</v>
          </cell>
          <cell r="C34" t="str">
            <v>M3</v>
          </cell>
          <cell r="D34">
            <v>17.100000000000001</v>
          </cell>
          <cell r="E34">
            <v>641515.5</v>
          </cell>
        </row>
        <row r="35">
          <cell r="B35" t="str">
            <v>Aseo general de Obra</v>
          </cell>
          <cell r="C35" t="str">
            <v>UND</v>
          </cell>
          <cell r="D35">
            <v>1</v>
          </cell>
          <cell r="E35">
            <v>2696807.5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3"/>
  <sheetViews>
    <sheetView showGridLines="0" tabSelected="1" view="pageBreakPreview" zoomScale="71" zoomScaleNormal="100" zoomScaleSheetLayoutView="71" zoomScalePageLayoutView="87" workbookViewId="0">
      <selection activeCell="O43" sqref="O43"/>
    </sheetView>
  </sheetViews>
  <sheetFormatPr baseColWidth="10" defaultColWidth="11.42578125" defaultRowHeight="16.5"/>
  <cols>
    <col min="1" max="2" width="3.42578125" style="1" customWidth="1"/>
    <col min="3" max="3" width="6" style="1" customWidth="1"/>
    <col min="4" max="4" width="20.7109375" style="1" customWidth="1"/>
    <col min="5" max="5" width="16.140625" style="2" customWidth="1"/>
    <col min="6" max="6" width="20.8554687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0" customHeight="1">
      <c r="A3" s="5"/>
      <c r="B3" s="9"/>
      <c r="C3" s="244" t="s">
        <v>0</v>
      </c>
      <c r="D3" s="244"/>
      <c r="E3" s="244"/>
      <c r="F3" s="244"/>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253" t="s">
        <v>4</v>
      </c>
      <c r="D5" s="254"/>
      <c r="E5" s="254"/>
      <c r="F5" s="254"/>
      <c r="G5" s="254"/>
      <c r="H5" s="254"/>
      <c r="I5" s="254"/>
      <c r="J5" s="254"/>
      <c r="K5" s="255"/>
      <c r="L5" s="10"/>
      <c r="M5" s="5"/>
    </row>
    <row r="6" spans="1:13">
      <c r="A6" s="5"/>
      <c r="B6" s="9"/>
      <c r="C6" s="245" t="s">
        <v>5</v>
      </c>
      <c r="D6" s="246"/>
      <c r="E6" s="246"/>
      <c r="F6" s="246"/>
      <c r="G6" s="246"/>
      <c r="H6" s="246"/>
      <c r="I6" s="246"/>
      <c r="J6" s="246"/>
      <c r="K6" s="247"/>
      <c r="L6" s="10"/>
      <c r="M6" s="5"/>
    </row>
    <row r="7" spans="1:13" s="21" customFormat="1">
      <c r="A7" s="19"/>
      <c r="B7" s="20"/>
      <c r="C7" s="263" t="s">
        <v>6</v>
      </c>
      <c r="D7" s="263"/>
      <c r="E7" s="263"/>
      <c r="F7" s="263"/>
      <c r="G7" s="263"/>
      <c r="H7" s="263"/>
      <c r="I7" s="263"/>
      <c r="J7" s="263"/>
      <c r="K7" s="263"/>
      <c r="L7" s="22"/>
      <c r="M7" s="19"/>
    </row>
    <row r="8" spans="1:13" ht="43.5" customHeight="1">
      <c r="A8" s="5"/>
      <c r="B8" s="9"/>
      <c r="C8" s="263"/>
      <c r="D8" s="263"/>
      <c r="E8" s="263"/>
      <c r="F8" s="263"/>
      <c r="G8" s="263"/>
      <c r="H8" s="263"/>
      <c r="I8" s="263"/>
      <c r="J8" s="263"/>
      <c r="K8" s="263"/>
      <c r="L8" s="10"/>
      <c r="M8" s="5"/>
    </row>
    <row r="9" spans="1:13" ht="34.5" customHeight="1">
      <c r="A9" s="5"/>
      <c r="B9" s="9"/>
      <c r="C9" s="264" t="s">
        <v>7</v>
      </c>
      <c r="D9" s="265"/>
      <c r="E9" s="265"/>
      <c r="F9" s="265"/>
      <c r="G9" s="265"/>
      <c r="H9" s="265"/>
      <c r="I9" s="265"/>
      <c r="J9" s="265"/>
      <c r="K9" s="266"/>
      <c r="L9" s="10"/>
      <c r="M9" s="5"/>
    </row>
    <row r="10" spans="1:13" ht="30" customHeight="1" thickBot="1">
      <c r="A10" s="5"/>
      <c r="B10" s="9"/>
      <c r="C10" s="229"/>
      <c r="D10" s="230"/>
      <c r="E10" s="230"/>
      <c r="F10" s="230"/>
      <c r="G10" s="230"/>
      <c r="H10" s="230"/>
      <c r="I10" s="230"/>
      <c r="J10" s="230"/>
      <c r="K10" s="231"/>
      <c r="L10" s="10"/>
      <c r="M10" s="5"/>
    </row>
    <row r="11" spans="1:13" ht="30" customHeight="1">
      <c r="A11" s="5"/>
      <c r="B11" s="9"/>
      <c r="C11" s="260" t="s">
        <v>8</v>
      </c>
      <c r="D11" s="251" t="s">
        <v>9</v>
      </c>
      <c r="E11" s="262" t="s">
        <v>10</v>
      </c>
      <c r="F11" s="262"/>
      <c r="G11" s="260" t="s">
        <v>11</v>
      </c>
      <c r="H11" s="251" t="s">
        <v>12</v>
      </c>
      <c r="I11" s="251" t="s">
        <v>13</v>
      </c>
      <c r="J11" s="256" t="s">
        <v>14</v>
      </c>
      <c r="K11" s="258" t="s">
        <v>15</v>
      </c>
      <c r="L11" s="10"/>
      <c r="M11" s="5"/>
    </row>
    <row r="12" spans="1:13" ht="30" customHeight="1" thickBot="1">
      <c r="A12" s="5"/>
      <c r="B12" s="9"/>
      <c r="C12" s="261"/>
      <c r="D12" s="252"/>
      <c r="E12" s="130" t="s">
        <v>16</v>
      </c>
      <c r="F12" s="130" t="s">
        <v>17</v>
      </c>
      <c r="G12" s="261"/>
      <c r="H12" s="252"/>
      <c r="I12" s="252"/>
      <c r="J12" s="257"/>
      <c r="K12" s="259"/>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f>[115]PRESUPUESTO!A14</f>
        <v>1.1000000000000001</v>
      </c>
      <c r="D14" s="135" t="s">
        <v>97</v>
      </c>
      <c r="E14" s="135" t="s">
        <v>96</v>
      </c>
      <c r="F14" s="135"/>
      <c r="G14" s="136" t="str">
        <f>[115]PRESUPUESTO!B14</f>
        <v>Localización y replanteo de redes</v>
      </c>
      <c r="H14" s="135" t="str">
        <f>[115]PRESUPUESTO!C14</f>
        <v>M2</v>
      </c>
      <c r="I14" s="137">
        <f>[115]PRESUPUESTO!D14</f>
        <v>290</v>
      </c>
      <c r="J14" s="138">
        <f>[115]PRESUPUESTO!E14</f>
        <v>2883</v>
      </c>
      <c r="K14" s="139">
        <f>I14*J14</f>
        <v>836070</v>
      </c>
      <c r="L14" s="10"/>
      <c r="M14" s="5"/>
    </row>
    <row r="15" spans="1:13" ht="30" customHeight="1">
      <c r="A15" s="5"/>
      <c r="B15" s="9"/>
      <c r="C15" s="134">
        <f>[115]PRESUPUESTO!A15</f>
        <v>1.2</v>
      </c>
      <c r="D15" s="135" t="s">
        <v>97</v>
      </c>
      <c r="E15" s="135" t="s">
        <v>96</v>
      </c>
      <c r="F15" s="135"/>
      <c r="G15" s="136" t="str">
        <f>[115]PRESUPUESTO!B15</f>
        <v>Cerramiento provisional lona verde (h=2,00m)</v>
      </c>
      <c r="H15" s="135" t="str">
        <f>[115]PRESUPUESTO!C15</f>
        <v>ML</v>
      </c>
      <c r="I15" s="137">
        <f>[115]PRESUPUESTO!D15</f>
        <v>877.5</v>
      </c>
      <c r="J15" s="138">
        <f>[115]PRESUPUESTO!E15</f>
        <v>12252.03125</v>
      </c>
      <c r="K15" s="139">
        <f t="shared" ref="K15:K19" si="0">I15*J15</f>
        <v>10751157.421875</v>
      </c>
      <c r="L15" s="10"/>
      <c r="M15" s="5"/>
    </row>
    <row r="16" spans="1:13" ht="30" customHeight="1">
      <c r="A16" s="5"/>
      <c r="B16" s="9"/>
      <c r="C16" s="134">
        <f>[115]PRESUPUESTO!A16</f>
        <v>1.3</v>
      </c>
      <c r="D16" s="135" t="s">
        <v>97</v>
      </c>
      <c r="E16" s="135" t="s">
        <v>96</v>
      </c>
      <c r="F16" s="135"/>
      <c r="G16" s="136" t="str">
        <f>[115]PRESUPUESTO!B16</f>
        <v>Excavación manual en material común de 0.00 a 2.00 m</v>
      </c>
      <c r="H16" s="135" t="str">
        <f>[115]PRESUPUESTO!C16</f>
        <v>M3</v>
      </c>
      <c r="I16" s="137">
        <f>[115]PRESUPUESTO!D16</f>
        <v>194.71</v>
      </c>
      <c r="J16" s="138">
        <f>[115]PRESUPUESTO!E16</f>
        <v>50773.2090197586</v>
      </c>
      <c r="K16" s="139">
        <f t="shared" si="0"/>
        <v>9886051.5282371975</v>
      </c>
      <c r="L16" s="10"/>
      <c r="M16" s="5"/>
    </row>
    <row r="17" spans="1:13" ht="30" customHeight="1">
      <c r="A17" s="5"/>
      <c r="B17" s="9"/>
      <c r="C17" s="134">
        <f>[115]PRESUPUESTO!A17</f>
        <v>1.4</v>
      </c>
      <c r="D17" s="135" t="s">
        <v>97</v>
      </c>
      <c r="E17" s="135" t="s">
        <v>96</v>
      </c>
      <c r="F17" s="135"/>
      <c r="G17" s="136" t="str">
        <f>[115]PRESUPUESTO!B17</f>
        <v>Excavación mecanica en material común</v>
      </c>
      <c r="H17" s="135" t="str">
        <f>[115]PRESUPUESTO!C17</f>
        <v>M3</v>
      </c>
      <c r="I17" s="137">
        <f>[115]PRESUPUESTO!D17</f>
        <v>729.07100000000003</v>
      </c>
      <c r="J17" s="138">
        <f>[115]PRESUPUESTO!E17</f>
        <v>19232.1875</v>
      </c>
      <c r="K17" s="139">
        <f t="shared" si="0"/>
        <v>14021630.172812501</v>
      </c>
      <c r="L17" s="10"/>
      <c r="M17" s="5"/>
    </row>
    <row r="18" spans="1:13" ht="30" customHeight="1">
      <c r="A18" s="5"/>
      <c r="B18" s="9"/>
      <c r="C18" s="134">
        <f>[115]PRESUPUESTO!A18</f>
        <v>1.5</v>
      </c>
      <c r="D18" s="135" t="s">
        <v>97</v>
      </c>
      <c r="E18" s="135" t="s">
        <v>96</v>
      </c>
      <c r="F18" s="135"/>
      <c r="G18" s="136" t="str">
        <f>[115]PRESUPUESTO!B18</f>
        <v>Cargue, transporte y retiro de material sobrante</v>
      </c>
      <c r="H18" s="135" t="str">
        <f>[115]PRESUPUESTO!C18</f>
        <v>M3</v>
      </c>
      <c r="I18" s="137">
        <f>[115]PRESUPUESTO!D18</f>
        <v>123.80333528750002</v>
      </c>
      <c r="J18" s="138">
        <f>[115]PRESUPUESTO!E18</f>
        <v>44957.304570819106</v>
      </c>
      <c r="K18" s="139">
        <f t="shared" si="0"/>
        <v>5565864.2514033746</v>
      </c>
      <c r="L18" s="10"/>
      <c r="M18" s="5"/>
    </row>
    <row r="19" spans="1:13" ht="30" customHeight="1">
      <c r="A19" s="5"/>
      <c r="B19" s="9"/>
      <c r="C19" s="134">
        <f>[115]PRESUPUESTO!A19</f>
        <v>1.6</v>
      </c>
      <c r="D19" s="135" t="s">
        <v>97</v>
      </c>
      <c r="E19" s="135" t="s">
        <v>96</v>
      </c>
      <c r="F19" s="135"/>
      <c r="G19" s="136" t="str">
        <f>[115]PRESUPUESTO!B19</f>
        <v xml:space="preserve">Relleno con material granular tipo recebo o similar
</v>
      </c>
      <c r="H19" s="135" t="str">
        <f>[115]PRESUPUESTO!C19</f>
        <v>M3</v>
      </c>
      <c r="I19" s="137">
        <f>[115]PRESUPUESTO!D19</f>
        <v>100.15</v>
      </c>
      <c r="J19" s="138">
        <f>[115]PRESUPUESTO!E19</f>
        <v>125717.91666666667</v>
      </c>
      <c r="K19" s="139">
        <f t="shared" si="0"/>
        <v>12590649.354166668</v>
      </c>
      <c r="L19" s="10"/>
      <c r="M19" s="5"/>
    </row>
    <row r="20" spans="1:13" ht="30" customHeight="1">
      <c r="A20" s="5"/>
      <c r="B20" s="9"/>
      <c r="C20" s="134"/>
      <c r="D20" s="135"/>
      <c r="E20" s="135"/>
      <c r="F20" s="135"/>
      <c r="G20" s="136"/>
      <c r="H20" s="135"/>
      <c r="I20" s="137"/>
      <c r="J20" s="138"/>
      <c r="K20" s="139"/>
      <c r="L20" s="10"/>
      <c r="M20" s="5"/>
    </row>
    <row r="21" spans="1:13" ht="30" customHeight="1" thickBot="1">
      <c r="A21" s="5"/>
      <c r="B21" s="9"/>
      <c r="C21" s="140" t="s">
        <v>18</v>
      </c>
      <c r="D21" s="141"/>
      <c r="E21" s="141"/>
      <c r="F21" s="141"/>
      <c r="G21" s="142"/>
      <c r="H21" s="141"/>
      <c r="I21" s="137"/>
      <c r="J21" s="143"/>
      <c r="K21" s="144">
        <f>ROUND(SUM(K14:K19,0),0)</f>
        <v>53651423</v>
      </c>
      <c r="L21" s="10"/>
      <c r="M21" s="5"/>
    </row>
    <row r="22" spans="1:13" ht="30" customHeight="1" thickBot="1">
      <c r="A22" s="5"/>
      <c r="B22" s="9"/>
      <c r="C22" s="131"/>
      <c r="D22" s="132"/>
      <c r="E22" s="132"/>
      <c r="F22" s="132"/>
      <c r="G22" s="132"/>
      <c r="H22" s="132"/>
      <c r="I22" s="132"/>
      <c r="J22" s="132"/>
      <c r="K22" s="133"/>
      <c r="L22" s="10"/>
      <c r="M22" s="5"/>
    </row>
    <row r="23" spans="1:13" ht="54" customHeight="1">
      <c r="A23" s="5"/>
      <c r="B23" s="9"/>
      <c r="C23" s="134">
        <v>2.1</v>
      </c>
      <c r="D23" s="382" t="s">
        <v>98</v>
      </c>
      <c r="E23" s="135" t="s">
        <v>96</v>
      </c>
      <c r="F23" s="135"/>
      <c r="G23" s="145" t="str">
        <f>[115]PRESUPUESTO!B23</f>
        <v>Suministro e instalación de tubería PVC Sanitaria D=10"</v>
      </c>
      <c r="H23" s="135" t="str">
        <f>[115]PRESUPUESTO!C23</f>
        <v>ML</v>
      </c>
      <c r="I23" s="137">
        <f>[115]PRESUPUESTO!D23</f>
        <v>105</v>
      </c>
      <c r="J23" s="138">
        <f>[115]PRESUPUESTO!E23</f>
        <v>112299.29</v>
      </c>
      <c r="K23" s="139">
        <f t="shared" ref="K23:K24" si="1">I23*J23</f>
        <v>11791425.449999999</v>
      </c>
      <c r="L23" s="10"/>
      <c r="M23" s="5"/>
    </row>
    <row r="24" spans="1:13" ht="53.25" customHeight="1">
      <c r="A24" s="5"/>
      <c r="B24" s="9"/>
      <c r="C24" s="134">
        <v>2.1</v>
      </c>
      <c r="D24" s="382" t="str">
        <f>+D23</f>
        <v>SUMINISTRO E INSTALACION DE TUBERIA</v>
      </c>
      <c r="E24" s="135" t="s">
        <v>96</v>
      </c>
      <c r="F24" s="135"/>
      <c r="G24" s="145" t="str">
        <f>[115]PRESUPUESTO!B24</f>
        <v>Suministro e instalación de tubería PVC Sanitaria D=24"</v>
      </c>
      <c r="H24" s="135" t="str">
        <f>[115]PRESUPUESTO!C24</f>
        <v>ML</v>
      </c>
      <c r="I24" s="137">
        <f>[115]PRESUPUESTO!D24</f>
        <v>268</v>
      </c>
      <c r="J24" s="138">
        <f>[115]PRESUPUESTO!E24</f>
        <v>677871.14249999996</v>
      </c>
      <c r="K24" s="139">
        <f t="shared" si="1"/>
        <v>181669466.19</v>
      </c>
      <c r="L24" s="10"/>
      <c r="M24" s="5"/>
    </row>
    <row r="25" spans="1:13" s="5" customFormat="1" ht="30" customHeight="1">
      <c r="B25" s="9"/>
      <c r="C25" s="134"/>
      <c r="D25" s="147"/>
      <c r="E25" s="147"/>
      <c r="F25" s="147"/>
      <c r="G25" s="148"/>
      <c r="H25" s="147"/>
      <c r="I25" s="137"/>
      <c r="J25" s="138"/>
      <c r="K25" s="146"/>
      <c r="L25" s="10"/>
    </row>
    <row r="26" spans="1:13" ht="30" customHeight="1" thickBot="1">
      <c r="A26" s="5"/>
      <c r="B26" s="9"/>
      <c r="C26" s="140" t="s">
        <v>18</v>
      </c>
      <c r="D26" s="149"/>
      <c r="E26" s="150"/>
      <c r="F26" s="149"/>
      <c r="G26" s="149"/>
      <c r="H26" s="149"/>
      <c r="I26" s="137"/>
      <c r="J26" s="149"/>
      <c r="K26" s="144">
        <f>ROUND(SUM(K23:K24,0),0)</f>
        <v>193460892</v>
      </c>
      <c r="L26" s="10"/>
      <c r="M26" s="5"/>
    </row>
    <row r="27" spans="1:13" ht="30" customHeight="1" thickBot="1">
      <c r="A27" s="5"/>
      <c r="B27" s="9"/>
      <c r="C27" s="131"/>
      <c r="D27" s="132"/>
      <c r="E27" s="132"/>
      <c r="F27" s="132"/>
      <c r="G27" s="132"/>
      <c r="H27" s="132"/>
      <c r="I27" s="132"/>
      <c r="J27" s="132"/>
      <c r="K27" s="133"/>
      <c r="L27" s="10"/>
      <c r="M27" s="5"/>
    </row>
    <row r="28" spans="1:13" ht="30" customHeight="1">
      <c r="A28" s="5"/>
      <c r="B28" s="9"/>
      <c r="C28" s="134">
        <v>3.1</v>
      </c>
      <c r="D28" s="157" t="s">
        <v>99</v>
      </c>
      <c r="E28" s="151" t="s">
        <v>96</v>
      </c>
      <c r="F28" s="151"/>
      <c r="G28" s="152" t="str">
        <f>[115]PRESUPUESTO!B27</f>
        <v>Construccion de pozo de inspeccion</v>
      </c>
      <c r="H28" s="151" t="str">
        <f>[115]PRESUPUESTO!C27</f>
        <v>UN</v>
      </c>
      <c r="I28" s="137">
        <f>[115]PRESUPUESTO!D27</f>
        <v>5</v>
      </c>
      <c r="J28" s="383">
        <f>[115]PRESUPUESTO!E27</f>
        <v>2002793.65</v>
      </c>
      <c r="K28" s="139">
        <f t="shared" ref="K28:K30" si="2">I28*J28</f>
        <v>10013968.25</v>
      </c>
      <c r="L28" s="10"/>
      <c r="M28" s="5"/>
    </row>
    <row r="29" spans="1:13" ht="30" customHeight="1">
      <c r="A29" s="5"/>
      <c r="B29" s="9"/>
      <c r="C29" s="134">
        <v>3.2</v>
      </c>
      <c r="D29" s="157" t="s">
        <v>99</v>
      </c>
      <c r="E29" s="153" t="s">
        <v>96</v>
      </c>
      <c r="F29" s="153"/>
      <c r="G29" s="152" t="str">
        <f>[115]PRESUPUESTO!B28</f>
        <v xml:space="preserve">Concreto de 3000 psi </v>
      </c>
      <c r="H29" s="151" t="str">
        <f>[115]PRESUPUESTO!C28</f>
        <v>M3</v>
      </c>
      <c r="I29" s="137">
        <f>[115]PRESUPUESTO!D28</f>
        <v>13.415519999999994</v>
      </c>
      <c r="J29" s="138">
        <f>[115]PRESUPUESTO!E28</f>
        <v>905029.51249999995</v>
      </c>
      <c r="K29" s="139">
        <f t="shared" si="2"/>
        <v>12141441.525533993</v>
      </c>
      <c r="L29" s="10"/>
      <c r="M29" s="5"/>
    </row>
    <row r="30" spans="1:13" ht="30" customHeight="1">
      <c r="A30" s="5"/>
      <c r="B30" s="9"/>
      <c r="C30" s="134">
        <v>3.3</v>
      </c>
      <c r="D30" s="157" t="s">
        <v>99</v>
      </c>
      <c r="E30" s="151" t="s">
        <v>96</v>
      </c>
      <c r="F30" s="151"/>
      <c r="G30" s="152" t="str">
        <f>[115]PRESUPUESTO!B29</f>
        <v>Acero de refuerzo 60000 psi</v>
      </c>
      <c r="H30" s="151" t="str">
        <f>[115]PRESUPUESTO!C29</f>
        <v>Kg</v>
      </c>
      <c r="I30" s="137">
        <f>[115]PRESUPUESTO!D29</f>
        <v>5981.4960000000001</v>
      </c>
      <c r="J30" s="138">
        <f>[115]PRESUPUESTO!E29</f>
        <v>10118.075000000001</v>
      </c>
      <c r="K30" s="139">
        <f t="shared" si="2"/>
        <v>60521225.140200004</v>
      </c>
      <c r="L30" s="10"/>
      <c r="M30" s="5"/>
    </row>
    <row r="31" spans="1:13" s="5" customFormat="1" ht="30" customHeight="1">
      <c r="B31" s="9"/>
      <c r="C31" s="134"/>
      <c r="D31" s="147"/>
      <c r="E31" s="147"/>
      <c r="F31" s="147"/>
      <c r="G31" s="154"/>
      <c r="H31" s="147"/>
      <c r="I31" s="137"/>
      <c r="J31" s="138"/>
      <c r="K31" s="146"/>
      <c r="L31" s="10"/>
    </row>
    <row r="32" spans="1:13" ht="30" customHeight="1" thickBot="1">
      <c r="A32" s="5"/>
      <c r="B32" s="9"/>
      <c r="C32" s="158" t="s">
        <v>18</v>
      </c>
      <c r="D32" s="159"/>
      <c r="E32" s="159"/>
      <c r="F32" s="159"/>
      <c r="G32" s="160"/>
      <c r="H32" s="159"/>
      <c r="I32" s="137"/>
      <c r="J32" s="161"/>
      <c r="K32" s="144">
        <f>SUM(K28:K30,0)</f>
        <v>82676634.915733993</v>
      </c>
      <c r="L32" s="10"/>
      <c r="M32" s="5"/>
    </row>
    <row r="33" spans="1:13" ht="30" customHeight="1" thickBot="1">
      <c r="A33" s="5"/>
      <c r="B33" s="9"/>
      <c r="C33" s="131"/>
      <c r="D33" s="132"/>
      <c r="E33" s="132"/>
      <c r="F33" s="132"/>
      <c r="G33" s="132"/>
      <c r="H33" s="132"/>
      <c r="I33" s="132"/>
      <c r="J33" s="132"/>
      <c r="K33" s="133"/>
      <c r="L33" s="10"/>
      <c r="M33" s="5"/>
    </row>
    <row r="34" spans="1:13" ht="30" customHeight="1">
      <c r="A34" s="5"/>
      <c r="B34" s="9"/>
      <c r="C34" s="134">
        <v>4.0999999999999996</v>
      </c>
      <c r="D34" s="157" t="s">
        <v>100</v>
      </c>
      <c r="E34" s="151" t="s">
        <v>96</v>
      </c>
      <c r="F34" s="151"/>
      <c r="G34" s="152" t="str">
        <f>[115]PRESUPUESTO!B33</f>
        <v>Suministro e instalacion de sumidero</v>
      </c>
      <c r="H34" s="151" t="str">
        <f>[115]PRESUPUESTO!C33</f>
        <v>UND</v>
      </c>
      <c r="I34" s="137">
        <f>[115]PRESUPUESTO!D33</f>
        <v>5</v>
      </c>
      <c r="J34" s="138">
        <f>[115]PRESUPUESTO!E33</f>
        <v>1616140.625</v>
      </c>
      <c r="K34" s="139">
        <f t="shared" ref="K34:K36" si="3">I34*J34</f>
        <v>8080703.125</v>
      </c>
      <c r="L34" s="10"/>
      <c r="M34" s="5"/>
    </row>
    <row r="35" spans="1:13" ht="30" customHeight="1">
      <c r="A35" s="5"/>
      <c r="B35" s="9"/>
      <c r="C35" s="134">
        <v>4.2</v>
      </c>
      <c r="D35" s="157" t="s">
        <v>100</v>
      </c>
      <c r="E35" s="151" t="s">
        <v>96</v>
      </c>
      <c r="F35" s="151"/>
      <c r="G35" s="152" t="str">
        <f>[115]PRESUPUESTO!B34</f>
        <v>Suministro e instalacion de asfaltita natural</v>
      </c>
      <c r="H35" s="151" t="str">
        <f>[115]PRESUPUESTO!C34</f>
        <v>M3</v>
      </c>
      <c r="I35" s="137">
        <f>[115]PRESUPUESTO!D34</f>
        <v>17.100000000000001</v>
      </c>
      <c r="J35" s="138">
        <f>[115]PRESUPUESTO!E34</f>
        <v>641515.5</v>
      </c>
      <c r="K35" s="139">
        <f t="shared" si="3"/>
        <v>10969915.050000001</v>
      </c>
      <c r="L35" s="10"/>
      <c r="M35" s="5"/>
    </row>
    <row r="36" spans="1:13" ht="30" customHeight="1">
      <c r="A36" s="5"/>
      <c r="B36" s="9"/>
      <c r="C36" s="163">
        <v>4.3</v>
      </c>
      <c r="D36" s="157" t="s">
        <v>100</v>
      </c>
      <c r="E36" s="151" t="s">
        <v>96</v>
      </c>
      <c r="F36" s="151"/>
      <c r="G36" s="152" t="str">
        <f>[115]PRESUPUESTO!B35</f>
        <v>Aseo general de Obra</v>
      </c>
      <c r="H36" s="151" t="str">
        <f>[115]PRESUPUESTO!C35</f>
        <v>UND</v>
      </c>
      <c r="I36" s="137">
        <f>[115]PRESUPUESTO!D35</f>
        <v>1</v>
      </c>
      <c r="J36" s="138">
        <f>[115]PRESUPUESTO!E35</f>
        <v>2696807.5</v>
      </c>
      <c r="K36" s="139">
        <f t="shared" si="3"/>
        <v>2696807.5</v>
      </c>
      <c r="L36" s="10"/>
      <c r="M36" s="5"/>
    </row>
    <row r="37" spans="1:13" ht="30" customHeight="1" thickBot="1">
      <c r="A37" s="5"/>
      <c r="B37" s="9"/>
      <c r="C37" s="140" t="s">
        <v>18</v>
      </c>
      <c r="D37" s="164"/>
      <c r="E37" s="164"/>
      <c r="F37" s="164"/>
      <c r="G37" s="165"/>
      <c r="H37" s="166"/>
      <c r="I37" s="137"/>
      <c r="J37" s="143"/>
      <c r="K37" s="144">
        <f>ROUND(SUM(K34:K36,0),0)</f>
        <v>21747426</v>
      </c>
      <c r="L37" s="10"/>
      <c r="M37" s="5"/>
    </row>
    <row r="38" spans="1:13" s="3" customFormat="1" ht="30" customHeight="1" thickBot="1">
      <c r="A38" s="11"/>
      <c r="B38" s="12"/>
      <c r="C38" s="232" t="s">
        <v>19</v>
      </c>
      <c r="D38" s="233"/>
      <c r="E38" s="233"/>
      <c r="F38" s="233"/>
      <c r="G38" s="233"/>
      <c r="H38" s="233"/>
      <c r="I38" s="233"/>
      <c r="J38" s="234"/>
      <c r="K38" s="168">
        <f>ROUND(K32+K26+K37+K21,0)</f>
        <v>351536376</v>
      </c>
      <c r="L38" s="13"/>
      <c r="M38" s="11"/>
    </row>
    <row r="39" spans="1:13" s="3" customFormat="1" thickBot="1">
      <c r="A39" s="11"/>
      <c r="B39" s="12"/>
      <c r="C39" s="169"/>
      <c r="D39" s="169"/>
      <c r="E39" s="169"/>
      <c r="F39" s="169"/>
      <c r="G39" s="169"/>
      <c r="H39" s="169"/>
      <c r="I39" s="169"/>
      <c r="J39" s="169"/>
      <c r="K39" s="170"/>
      <c r="L39" s="13"/>
      <c r="M39" s="11"/>
    </row>
    <row r="40" spans="1:13" s="3" customFormat="1" ht="30" customHeight="1" thickBot="1">
      <c r="A40" s="11"/>
      <c r="B40" s="12"/>
      <c r="C40" s="171"/>
      <c r="D40" s="172"/>
      <c r="E40" s="171"/>
      <c r="F40" s="171"/>
      <c r="G40" s="248"/>
      <c r="H40" s="249"/>
      <c r="I40" s="250"/>
      <c r="J40" s="385">
        <v>0.23</v>
      </c>
      <c r="K40" s="174">
        <f>ROUND(J40*K38,0)</f>
        <v>80853366</v>
      </c>
      <c r="L40" s="13"/>
      <c r="M40" s="11"/>
    </row>
    <row r="41" spans="1:13" s="3" customFormat="1" ht="30" customHeight="1" thickBot="1">
      <c r="A41" s="11"/>
      <c r="B41" s="12"/>
      <c r="C41" s="171"/>
      <c r="D41" s="172"/>
      <c r="E41" s="171"/>
      <c r="F41" s="171"/>
      <c r="G41" s="248"/>
      <c r="H41" s="249"/>
      <c r="I41" s="250"/>
      <c r="J41" s="385">
        <v>0.02</v>
      </c>
      <c r="K41" s="174">
        <f>ROUND(J41*K38,0)</f>
        <v>7030728</v>
      </c>
      <c r="L41" s="13"/>
      <c r="M41" s="11"/>
    </row>
    <row r="42" spans="1:13" s="3" customFormat="1" ht="30" customHeight="1" thickBot="1">
      <c r="A42" s="11"/>
      <c r="B42" s="12"/>
      <c r="C42" s="171"/>
      <c r="D42" s="180"/>
      <c r="E42" s="180"/>
      <c r="F42" s="180"/>
      <c r="G42" s="384"/>
      <c r="H42" s="249"/>
      <c r="I42" s="250"/>
      <c r="J42" s="385">
        <v>0.05</v>
      </c>
      <c r="K42" s="174">
        <f>ROUND(J42*K38,0)</f>
        <v>17576819</v>
      </c>
      <c r="L42" s="13"/>
      <c r="M42" s="11"/>
    </row>
    <row r="43" spans="1:13" s="3" customFormat="1" ht="30" customHeight="1" thickBot="1">
      <c r="A43" s="11"/>
      <c r="B43" s="12"/>
      <c r="C43" s="171"/>
      <c r="D43" s="172"/>
      <c r="E43" s="171"/>
      <c r="F43" s="171"/>
      <c r="G43" s="188" t="s">
        <v>21</v>
      </c>
      <c r="H43" s="189"/>
      <c r="I43" s="190"/>
      <c r="J43" s="191"/>
      <c r="K43" s="168">
        <f>K40+K41+K38+K42</f>
        <v>456997289</v>
      </c>
      <c r="L43" s="13"/>
      <c r="M43" s="11"/>
    </row>
    <row r="44" spans="1:13" s="3" customFormat="1" thickBot="1">
      <c r="A44" s="11"/>
      <c r="B44" s="12"/>
      <c r="C44" s="171"/>
      <c r="D44" s="172"/>
      <c r="E44" s="172"/>
      <c r="F44" s="172"/>
      <c r="G44" s="171"/>
      <c r="H44" s="171"/>
      <c r="I44" s="192"/>
      <c r="J44" s="193"/>
      <c r="K44" s="194"/>
      <c r="L44" s="13"/>
      <c r="M44" s="11"/>
    </row>
    <row r="45" spans="1:13" s="3" customFormat="1" ht="15.75">
      <c r="A45" s="11"/>
      <c r="B45" s="12"/>
      <c r="C45" s="195"/>
      <c r="D45" s="242"/>
      <c r="E45" s="242"/>
      <c r="F45" s="242"/>
      <c r="G45" s="242"/>
      <c r="H45" s="242"/>
      <c r="I45" s="242"/>
      <c r="J45" s="242"/>
      <c r="K45" s="243"/>
      <c r="L45" s="14"/>
      <c r="M45" s="11"/>
    </row>
    <row r="46" spans="1:13" s="3" customFormat="1" ht="46.5" customHeight="1">
      <c r="A46" s="11"/>
      <c r="B46" s="12"/>
      <c r="C46" s="227" t="s">
        <v>22</v>
      </c>
      <c r="D46" s="228"/>
      <c r="E46" s="228"/>
      <c r="F46" s="228"/>
      <c r="G46" s="228"/>
      <c r="H46" s="241" t="s">
        <v>23</v>
      </c>
      <c r="I46" s="241"/>
      <c r="J46" s="241"/>
      <c r="K46" s="196" t="s">
        <v>24</v>
      </c>
      <c r="L46" s="15"/>
      <c r="M46" s="11"/>
    </row>
    <row r="47" spans="1:13" s="3" customFormat="1" ht="32.25" customHeight="1">
      <c r="A47" s="11"/>
      <c r="B47" s="12"/>
      <c r="C47" s="227" t="s">
        <v>25</v>
      </c>
      <c r="D47" s="228"/>
      <c r="E47" s="228"/>
      <c r="F47" s="228"/>
      <c r="G47" s="228"/>
      <c r="H47" s="240" t="s">
        <v>26</v>
      </c>
      <c r="I47" s="240"/>
      <c r="J47" s="197" t="s">
        <v>27</v>
      </c>
      <c r="K47" s="198">
        <v>0.23</v>
      </c>
      <c r="L47" s="15"/>
      <c r="M47" s="11"/>
    </row>
    <row r="48" spans="1:13" s="3" customFormat="1" ht="30" customHeight="1">
      <c r="A48" s="11"/>
      <c r="B48" s="12"/>
      <c r="C48" s="227" t="s">
        <v>28</v>
      </c>
      <c r="D48" s="228"/>
      <c r="E48" s="228"/>
      <c r="F48" s="228"/>
      <c r="G48" s="228"/>
      <c r="H48" s="237" t="s">
        <v>29</v>
      </c>
      <c r="I48" s="238"/>
      <c r="J48" s="197" t="s">
        <v>30</v>
      </c>
      <c r="K48" s="198">
        <v>0.02</v>
      </c>
      <c r="L48" s="15"/>
      <c r="M48" s="11"/>
    </row>
    <row r="49" spans="1:13" s="4" customFormat="1" ht="58.5" customHeight="1">
      <c r="A49" s="11"/>
      <c r="B49" s="12"/>
      <c r="C49" s="202"/>
      <c r="D49" s="203"/>
      <c r="E49" s="203"/>
      <c r="F49" s="203"/>
      <c r="G49" s="204"/>
      <c r="H49" s="239" t="s">
        <v>31</v>
      </c>
      <c r="I49" s="240"/>
      <c r="J49" s="197" t="s">
        <v>32</v>
      </c>
      <c r="K49" s="198">
        <v>0.05</v>
      </c>
      <c r="L49" s="13"/>
      <c r="M49" s="11"/>
    </row>
    <row r="50" spans="1:13" ht="57" customHeight="1">
      <c r="A50" s="5"/>
      <c r="B50" s="9"/>
      <c r="C50" s="205"/>
      <c r="D50" s="206"/>
      <c r="E50" s="206"/>
      <c r="F50" s="206"/>
      <c r="G50" s="207"/>
      <c r="H50" s="240" t="s">
        <v>33</v>
      </c>
      <c r="I50" s="240"/>
      <c r="J50" s="197" t="s">
        <v>34</v>
      </c>
      <c r="K50" s="198">
        <f>K47+K48+K49</f>
        <v>0.3</v>
      </c>
      <c r="L50" s="10"/>
      <c r="M50" s="5"/>
    </row>
    <row r="51" spans="1:13">
      <c r="A51" s="5"/>
      <c r="B51" s="9"/>
      <c r="C51" s="208"/>
      <c r="D51" s="209"/>
      <c r="E51" s="209"/>
      <c r="F51" s="209"/>
      <c r="G51" s="210"/>
      <c r="H51" s="235"/>
      <c r="I51" s="235"/>
      <c r="J51" s="235"/>
      <c r="K51" s="236"/>
      <c r="L51" s="10"/>
      <c r="M51" s="5"/>
    </row>
    <row r="52" spans="1:13" ht="17.25" thickBot="1">
      <c r="A52" s="5"/>
      <c r="B52" s="221"/>
      <c r="C52" s="222"/>
      <c r="D52" s="222"/>
      <c r="E52" s="223"/>
      <c r="F52" s="222"/>
      <c r="G52" s="224"/>
      <c r="H52" s="222"/>
      <c r="I52" s="222"/>
      <c r="J52" s="222"/>
      <c r="K52" s="222"/>
      <c r="L52" s="225"/>
      <c r="M52" s="5"/>
    </row>
    <row r="53" spans="1:13" ht="17.25" thickTop="1">
      <c r="A53" s="5"/>
      <c r="B53" s="5"/>
      <c r="C53" s="5"/>
      <c r="D53" s="5"/>
      <c r="E53" s="6"/>
      <c r="F53" s="5"/>
      <c r="G53" s="5"/>
      <c r="H53" s="5"/>
      <c r="I53" s="5"/>
      <c r="J53" s="5"/>
      <c r="K53" s="5"/>
      <c r="L53" s="5"/>
      <c r="M53" s="5"/>
    </row>
  </sheetData>
  <mergeCells count="28">
    <mergeCell ref="C3:F3"/>
    <mergeCell ref="C6:K6"/>
    <mergeCell ref="G40:I40"/>
    <mergeCell ref="I11:I12"/>
    <mergeCell ref="C5:K5"/>
    <mergeCell ref="J11:J12"/>
    <mergeCell ref="K11:K12"/>
    <mergeCell ref="C11:C12"/>
    <mergeCell ref="D11:D12"/>
    <mergeCell ref="G11:G12"/>
    <mergeCell ref="H11:H12"/>
    <mergeCell ref="E11:F11"/>
    <mergeCell ref="C7:K8"/>
    <mergeCell ref="C9:K9"/>
    <mergeCell ref="C47:G47"/>
    <mergeCell ref="C10:K10"/>
    <mergeCell ref="C38:J38"/>
    <mergeCell ref="H51:K51"/>
    <mergeCell ref="C48:G48"/>
    <mergeCell ref="H48:I48"/>
    <mergeCell ref="H49:I49"/>
    <mergeCell ref="H50:I50"/>
    <mergeCell ref="C46:G46"/>
    <mergeCell ref="H46:J46"/>
    <mergeCell ref="H47:I47"/>
    <mergeCell ref="D45:K45"/>
    <mergeCell ref="G42:I42"/>
    <mergeCell ref="G41:I4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267" t="s">
        <v>0</v>
      </c>
      <c r="D3" s="267"/>
      <c r="E3" s="267"/>
      <c r="F3" s="267"/>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268" t="s">
        <v>4</v>
      </c>
      <c r="D5" s="269"/>
      <c r="E5" s="269"/>
      <c r="F5" s="269"/>
      <c r="G5" s="269"/>
      <c r="H5" s="269"/>
      <c r="I5" s="269"/>
      <c r="J5" s="269"/>
      <c r="K5" s="270"/>
      <c r="L5" s="10"/>
      <c r="M5" s="5"/>
    </row>
    <row r="6" spans="1:13">
      <c r="A6" s="5"/>
      <c r="B6" s="9"/>
      <c r="C6" s="245" t="s">
        <v>35</v>
      </c>
      <c r="D6" s="246"/>
      <c r="E6" s="246"/>
      <c r="F6" s="246"/>
      <c r="G6" s="246"/>
      <c r="H6" s="246"/>
      <c r="I6" s="246"/>
      <c r="J6" s="246"/>
      <c r="K6" s="247"/>
      <c r="L6" s="10"/>
      <c r="M6" s="5"/>
    </row>
    <row r="7" spans="1:13" s="21" customFormat="1" ht="33" customHeight="1">
      <c r="A7" s="19"/>
      <c r="B7" s="20"/>
      <c r="C7" s="271" t="s">
        <v>36</v>
      </c>
      <c r="D7" s="271"/>
      <c r="E7" s="271"/>
      <c r="F7" s="271"/>
      <c r="G7" s="271"/>
      <c r="H7" s="271"/>
      <c r="I7" s="271"/>
      <c r="J7" s="271"/>
      <c r="K7" s="271"/>
      <c r="L7" s="22"/>
      <c r="M7" s="19"/>
    </row>
    <row r="8" spans="1:13" ht="33.75" customHeight="1">
      <c r="A8" s="5"/>
      <c r="B8" s="9"/>
      <c r="C8" s="271"/>
      <c r="D8" s="271"/>
      <c r="E8" s="271"/>
      <c r="F8" s="271"/>
      <c r="G8" s="271"/>
      <c r="H8" s="271"/>
      <c r="I8" s="271"/>
      <c r="J8" s="271"/>
      <c r="K8" s="271"/>
      <c r="L8" s="10"/>
      <c r="M8" s="5"/>
    </row>
    <row r="9" spans="1:13" ht="34.5" customHeight="1">
      <c r="A9" s="5"/>
      <c r="B9" s="9"/>
      <c r="C9" s="272" t="s">
        <v>37</v>
      </c>
      <c r="D9" s="273"/>
      <c r="E9" s="273"/>
      <c r="F9" s="273"/>
      <c r="G9" s="273"/>
      <c r="H9" s="273"/>
      <c r="I9" s="273"/>
      <c r="J9" s="273"/>
      <c r="K9" s="274"/>
      <c r="L9" s="10"/>
      <c r="M9" s="5"/>
    </row>
    <row r="10" spans="1:13" ht="30" customHeight="1" thickBot="1">
      <c r="A10" s="5"/>
      <c r="B10" s="9"/>
      <c r="C10" s="229"/>
      <c r="D10" s="230"/>
      <c r="E10" s="230"/>
      <c r="F10" s="230"/>
      <c r="G10" s="230"/>
      <c r="H10" s="230"/>
      <c r="I10" s="230"/>
      <c r="J10" s="230"/>
      <c r="K10" s="231"/>
      <c r="L10" s="10"/>
      <c r="M10" s="5"/>
    </row>
    <row r="11" spans="1:13" ht="30" customHeight="1">
      <c r="A11" s="5"/>
      <c r="B11" s="9"/>
      <c r="C11" s="260" t="s">
        <v>8</v>
      </c>
      <c r="D11" s="251" t="s">
        <v>9</v>
      </c>
      <c r="E11" s="262" t="s">
        <v>10</v>
      </c>
      <c r="F11" s="262"/>
      <c r="G11" s="260" t="s">
        <v>11</v>
      </c>
      <c r="H11" s="251" t="s">
        <v>12</v>
      </c>
      <c r="I11" s="251" t="s">
        <v>13</v>
      </c>
      <c r="J11" s="256" t="s">
        <v>14</v>
      </c>
      <c r="K11" s="258" t="s">
        <v>15</v>
      </c>
      <c r="L11" s="10"/>
      <c r="M11" s="5"/>
    </row>
    <row r="12" spans="1:13" ht="30" customHeight="1" thickBot="1">
      <c r="A12" s="5"/>
      <c r="B12" s="9"/>
      <c r="C12" s="261"/>
      <c r="D12" s="252"/>
      <c r="E12" s="130" t="s">
        <v>16</v>
      </c>
      <c r="F12" s="130" t="s">
        <v>17</v>
      </c>
      <c r="G12" s="261"/>
      <c r="H12" s="252"/>
      <c r="I12" s="252"/>
      <c r="J12" s="257"/>
      <c r="K12" s="259"/>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32" t="s">
        <v>19</v>
      </c>
      <c r="D40" s="233"/>
      <c r="E40" s="233"/>
      <c r="F40" s="233"/>
      <c r="G40" s="233"/>
      <c r="H40" s="233"/>
      <c r="I40" s="233"/>
      <c r="J40" s="234"/>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48"/>
      <c r="H42" s="249"/>
      <c r="I42" s="250"/>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21</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42"/>
      <c r="E51" s="242"/>
      <c r="F51" s="242"/>
      <c r="G51" s="242"/>
      <c r="H51" s="242"/>
      <c r="I51" s="242"/>
      <c r="J51" s="242"/>
      <c r="K51" s="243"/>
      <c r="L51" s="14"/>
      <c r="M51" s="11"/>
    </row>
    <row r="52" spans="1:13" s="3" customFormat="1" ht="46.5" customHeight="1">
      <c r="A52" s="11"/>
      <c r="B52" s="12"/>
      <c r="C52" s="227" t="s">
        <v>22</v>
      </c>
      <c r="D52" s="228"/>
      <c r="E52" s="228"/>
      <c r="F52" s="228"/>
      <c r="G52" s="228"/>
      <c r="H52" s="241" t="s">
        <v>11</v>
      </c>
      <c r="I52" s="241"/>
      <c r="J52" s="241"/>
      <c r="K52" s="196" t="s">
        <v>24</v>
      </c>
      <c r="L52" s="15"/>
      <c r="M52" s="11"/>
    </row>
    <row r="53" spans="1:13" s="3" customFormat="1" ht="32.25" customHeight="1">
      <c r="A53" s="11"/>
      <c r="B53" s="12"/>
      <c r="C53" s="227" t="s">
        <v>38</v>
      </c>
      <c r="D53" s="228"/>
      <c r="E53" s="228"/>
      <c r="F53" s="228"/>
      <c r="G53" s="228"/>
      <c r="H53" s="240" t="s">
        <v>26</v>
      </c>
      <c r="I53" s="240"/>
      <c r="J53" s="197" t="s">
        <v>27</v>
      </c>
      <c r="K53" s="198" t="s">
        <v>39</v>
      </c>
      <c r="L53" s="15"/>
      <c r="M53" s="11"/>
    </row>
    <row r="54" spans="1:13" s="3" customFormat="1" ht="30" customHeight="1">
      <c r="A54" s="11"/>
      <c r="B54" s="12"/>
      <c r="C54" s="227" t="s">
        <v>28</v>
      </c>
      <c r="D54" s="228"/>
      <c r="E54" s="228"/>
      <c r="F54" s="228"/>
      <c r="G54" s="228"/>
      <c r="H54" s="237" t="s">
        <v>29</v>
      </c>
      <c r="I54" s="238"/>
      <c r="J54" s="197" t="s">
        <v>30</v>
      </c>
      <c r="K54" s="198" t="s">
        <v>39</v>
      </c>
      <c r="L54" s="15"/>
      <c r="M54" s="11"/>
    </row>
    <row r="55" spans="1:13" s="4" customFormat="1" ht="58.5" customHeight="1">
      <c r="A55" s="11"/>
      <c r="B55" s="12"/>
      <c r="C55" s="202"/>
      <c r="D55" s="203"/>
      <c r="E55" s="203"/>
      <c r="F55" s="203"/>
      <c r="G55" s="204"/>
      <c r="H55" s="239" t="s">
        <v>31</v>
      </c>
      <c r="I55" s="240"/>
      <c r="J55" s="197" t="s">
        <v>32</v>
      </c>
      <c r="K55" s="198" t="s">
        <v>39</v>
      </c>
      <c r="L55" s="13"/>
      <c r="M55" s="11"/>
    </row>
    <row r="56" spans="1:13" ht="57.75" customHeight="1">
      <c r="A56" s="5"/>
      <c r="B56" s="9"/>
      <c r="C56" s="205"/>
      <c r="D56" s="206"/>
      <c r="E56" s="206"/>
      <c r="F56" s="206"/>
      <c r="G56" s="207"/>
      <c r="H56" s="240" t="s">
        <v>33</v>
      </c>
      <c r="I56" s="240"/>
      <c r="J56" s="197" t="s">
        <v>34</v>
      </c>
      <c r="K56" s="198" t="s">
        <v>39</v>
      </c>
      <c r="L56" s="10"/>
      <c r="M56" s="5"/>
    </row>
    <row r="57" spans="1:13">
      <c r="A57" s="5"/>
      <c r="B57" s="9"/>
      <c r="C57" s="208"/>
      <c r="D57" s="209"/>
      <c r="E57" s="209"/>
      <c r="F57" s="209"/>
      <c r="G57" s="210"/>
      <c r="H57" s="235"/>
      <c r="I57" s="235"/>
      <c r="J57" s="235"/>
      <c r="K57" s="236"/>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40</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U85" sqref="U85"/>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360" t="s">
        <v>0</v>
      </c>
      <c r="D3" s="360"/>
      <c r="E3" s="360"/>
      <c r="F3" s="360"/>
      <c r="P3" s="27"/>
    </row>
    <row r="4" spans="2:16">
      <c r="B4" s="26"/>
      <c r="C4" s="212" t="s">
        <v>1</v>
      </c>
      <c r="D4" s="211" t="s">
        <v>2</v>
      </c>
      <c r="E4" s="212" t="s">
        <v>3</v>
      </c>
      <c r="F4" s="211">
        <v>1</v>
      </c>
      <c r="P4" s="27"/>
    </row>
    <row r="5" spans="2:16">
      <c r="B5" s="26"/>
      <c r="C5" s="128"/>
      <c r="D5" s="129"/>
      <c r="E5" s="128"/>
      <c r="F5" s="129"/>
      <c r="P5" s="27"/>
    </row>
    <row r="6" spans="2:16" ht="48" customHeight="1">
      <c r="B6" s="26"/>
      <c r="C6" s="275" t="s">
        <v>41</v>
      </c>
      <c r="D6" s="275"/>
      <c r="E6" s="275"/>
      <c r="F6" s="275"/>
      <c r="G6" s="275"/>
      <c r="H6" s="275"/>
      <c r="I6" s="275"/>
      <c r="J6" s="275"/>
      <c r="K6" s="275"/>
      <c r="L6" s="275"/>
      <c r="M6" s="275"/>
      <c r="N6" s="275"/>
      <c r="O6" s="275"/>
      <c r="P6" s="28"/>
    </row>
    <row r="7" spans="2:16" ht="15" thickBot="1">
      <c r="B7" s="26"/>
      <c r="C7" s="53"/>
      <c r="D7" s="53"/>
      <c r="E7" s="53"/>
      <c r="F7" s="53"/>
      <c r="G7" s="53"/>
      <c r="H7" s="53"/>
      <c r="I7" s="53"/>
      <c r="J7" s="53"/>
      <c r="K7" s="53"/>
      <c r="L7" s="53"/>
      <c r="M7" s="53"/>
      <c r="N7" s="53"/>
      <c r="O7" s="53"/>
      <c r="P7" s="27"/>
    </row>
    <row r="8" spans="2:16" ht="15">
      <c r="B8" s="26"/>
      <c r="C8" s="310"/>
      <c r="D8" s="312"/>
      <c r="E8" s="313"/>
      <c r="F8" s="313"/>
      <c r="G8" s="313"/>
      <c r="H8" s="313"/>
      <c r="I8" s="313"/>
      <c r="J8" s="313"/>
      <c r="K8" s="314"/>
      <c r="L8" s="321"/>
      <c r="M8" s="322"/>
      <c r="N8" s="322"/>
      <c r="O8" s="323"/>
      <c r="P8" s="29"/>
    </row>
    <row r="9" spans="2:16" ht="15">
      <c r="B9" s="26"/>
      <c r="C9" s="311"/>
      <c r="D9" s="278" t="s">
        <v>42</v>
      </c>
      <c r="E9" s="279"/>
      <c r="F9" s="279"/>
      <c r="G9" s="279"/>
      <c r="H9" s="279"/>
      <c r="I9" s="279"/>
      <c r="J9" s="279"/>
      <c r="K9" s="280"/>
      <c r="L9" s="324"/>
      <c r="M9" s="325"/>
      <c r="N9" s="325"/>
      <c r="O9" s="326"/>
      <c r="P9" s="29"/>
    </row>
    <row r="10" spans="2:16" ht="15">
      <c r="B10" s="26"/>
      <c r="C10" s="311"/>
      <c r="D10" s="278"/>
      <c r="E10" s="279"/>
      <c r="F10" s="279"/>
      <c r="G10" s="279"/>
      <c r="H10" s="279"/>
      <c r="I10" s="279"/>
      <c r="J10" s="279"/>
      <c r="K10" s="280"/>
      <c r="L10" s="276" t="s">
        <v>43</v>
      </c>
      <c r="M10" s="327"/>
      <c r="N10" s="328"/>
      <c r="O10" s="329"/>
      <c r="P10" s="29"/>
    </row>
    <row r="11" spans="2:16" ht="15">
      <c r="B11" s="26"/>
      <c r="C11" s="311"/>
      <c r="D11" s="278" t="s">
        <v>44</v>
      </c>
      <c r="E11" s="279"/>
      <c r="F11" s="279"/>
      <c r="G11" s="279"/>
      <c r="H11" s="279"/>
      <c r="I11" s="279"/>
      <c r="J11" s="279"/>
      <c r="K11" s="280"/>
      <c r="L11" s="315"/>
      <c r="M11" s="330"/>
      <c r="N11" s="331"/>
      <c r="O11" s="332"/>
      <c r="P11" s="30"/>
    </row>
    <row r="12" spans="2:16" ht="12.75" customHeight="1">
      <c r="B12" s="26"/>
      <c r="C12" s="311"/>
      <c r="D12" s="281"/>
      <c r="E12" s="282"/>
      <c r="F12" s="282"/>
      <c r="G12" s="282"/>
      <c r="H12" s="282"/>
      <c r="I12" s="282"/>
      <c r="J12" s="282"/>
      <c r="K12" s="283"/>
      <c r="L12" s="276" t="s">
        <v>45</v>
      </c>
      <c r="M12" s="276">
        <v>1</v>
      </c>
      <c r="N12" s="276" t="s">
        <v>46</v>
      </c>
      <c r="O12" s="319">
        <v>1</v>
      </c>
      <c r="P12" s="29"/>
    </row>
    <row r="13" spans="2:16" ht="13.5">
      <c r="B13" s="26"/>
      <c r="C13" s="311"/>
      <c r="D13" s="281"/>
      <c r="E13" s="282"/>
      <c r="F13" s="282"/>
      <c r="G13" s="282"/>
      <c r="H13" s="282"/>
      <c r="I13" s="282"/>
      <c r="J13" s="282"/>
      <c r="K13" s="283"/>
      <c r="L13" s="277"/>
      <c r="M13" s="277"/>
      <c r="N13" s="277"/>
      <c r="O13" s="320"/>
      <c r="P13" s="29"/>
    </row>
    <row r="14" spans="2:16" ht="15">
      <c r="B14" s="26"/>
      <c r="C14" s="311"/>
      <c r="D14" s="278" t="s">
        <v>47</v>
      </c>
      <c r="E14" s="279"/>
      <c r="F14" s="279"/>
      <c r="G14" s="279"/>
      <c r="H14" s="279"/>
      <c r="I14" s="279"/>
      <c r="J14" s="279"/>
      <c r="K14" s="280"/>
      <c r="L14" s="277"/>
      <c r="M14" s="277"/>
      <c r="N14" s="277"/>
      <c r="O14" s="320"/>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48</v>
      </c>
      <c r="M16" s="60" t="s">
        <v>49</v>
      </c>
      <c r="N16" s="60" t="s">
        <v>50</v>
      </c>
      <c r="O16" s="61" t="s">
        <v>51</v>
      </c>
      <c r="P16" s="30"/>
    </row>
    <row r="17" spans="2:16" ht="15">
      <c r="B17" s="26"/>
      <c r="C17" s="62"/>
      <c r="D17" s="218"/>
      <c r="E17" s="218"/>
      <c r="F17" s="218"/>
      <c r="G17" s="218"/>
      <c r="H17" s="218"/>
      <c r="I17" s="218"/>
      <c r="J17" s="218"/>
      <c r="K17" s="218"/>
      <c r="L17" s="63"/>
      <c r="M17" s="64"/>
      <c r="N17" s="64"/>
      <c r="O17" s="65"/>
      <c r="P17" s="32"/>
    </row>
    <row r="18" spans="2:16" ht="18" customHeight="1">
      <c r="B18" s="26"/>
      <c r="C18" s="367" t="s">
        <v>52</v>
      </c>
      <c r="D18" s="368"/>
      <c r="E18" s="368"/>
      <c r="F18" s="368"/>
      <c r="G18" s="218"/>
      <c r="H18" s="218"/>
      <c r="I18" s="218" t="s">
        <v>53</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86" t="s">
        <v>54</v>
      </c>
      <c r="D22" s="287"/>
      <c r="E22" s="287"/>
      <c r="F22" s="287"/>
      <c r="G22" s="287"/>
      <c r="H22" s="287"/>
      <c r="I22" s="287"/>
      <c r="J22" s="287"/>
      <c r="K22" s="287"/>
      <c r="L22" s="287"/>
      <c r="M22" s="287"/>
      <c r="N22" s="287"/>
      <c r="O22" s="288"/>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16" t="s">
        <v>11</v>
      </c>
      <c r="E24" s="317"/>
      <c r="F24" s="317"/>
      <c r="G24" s="317"/>
      <c r="H24" s="317"/>
      <c r="I24" s="317"/>
      <c r="J24" s="317"/>
      <c r="K24" s="317"/>
      <c r="L24" s="318"/>
      <c r="M24" s="284" t="s">
        <v>56</v>
      </c>
      <c r="N24" s="285"/>
      <c r="O24" s="78" t="s">
        <v>13</v>
      </c>
      <c r="P24" s="35"/>
    </row>
    <row r="25" spans="2:16" ht="15" thickBot="1">
      <c r="B25" s="26"/>
      <c r="C25" s="79"/>
      <c r="D25" s="295"/>
      <c r="E25" s="342"/>
      <c r="F25" s="342"/>
      <c r="G25" s="342"/>
      <c r="H25" s="342"/>
      <c r="I25" s="342"/>
      <c r="J25" s="342"/>
      <c r="K25" s="342"/>
      <c r="L25" s="296"/>
      <c r="M25" s="295"/>
      <c r="N25" s="296"/>
      <c r="O25" s="80"/>
      <c r="P25" s="36"/>
    </row>
    <row r="26" spans="2:16">
      <c r="B26" s="26"/>
      <c r="C26" s="301" t="s">
        <v>57</v>
      </c>
      <c r="D26" s="302"/>
      <c r="E26" s="302"/>
      <c r="F26" s="302"/>
      <c r="G26" s="302"/>
      <c r="H26" s="302"/>
      <c r="I26" s="302"/>
      <c r="J26" s="302"/>
      <c r="K26" s="302"/>
      <c r="L26" s="302"/>
      <c r="M26" s="302"/>
      <c r="N26" s="302"/>
      <c r="O26" s="303"/>
      <c r="P26" s="37"/>
    </row>
    <row r="27" spans="2:16">
      <c r="B27" s="26"/>
      <c r="C27" s="304"/>
      <c r="D27" s="305"/>
      <c r="E27" s="305"/>
      <c r="F27" s="305"/>
      <c r="G27" s="305"/>
      <c r="H27" s="305"/>
      <c r="I27" s="305"/>
      <c r="J27" s="305"/>
      <c r="K27" s="305"/>
      <c r="L27" s="305"/>
      <c r="M27" s="305"/>
      <c r="N27" s="305"/>
      <c r="O27" s="306"/>
      <c r="P27" s="37"/>
    </row>
    <row r="28" spans="2:16" ht="13.5" thickBot="1">
      <c r="B28" s="26"/>
      <c r="C28" s="307"/>
      <c r="D28" s="308"/>
      <c r="E28" s="308"/>
      <c r="F28" s="308"/>
      <c r="G28" s="308"/>
      <c r="H28" s="308"/>
      <c r="I28" s="308"/>
      <c r="J28" s="308"/>
      <c r="K28" s="308"/>
      <c r="L28" s="308"/>
      <c r="M28" s="308"/>
      <c r="N28" s="308"/>
      <c r="O28" s="309"/>
      <c r="P28" s="37"/>
    </row>
    <row r="29" spans="2:16" ht="15">
      <c r="B29" s="26"/>
      <c r="C29" s="297" t="s">
        <v>11</v>
      </c>
      <c r="D29" s="298"/>
      <c r="E29" s="298"/>
      <c r="F29" s="298"/>
      <c r="G29" s="299"/>
      <c r="H29" s="300" t="s">
        <v>58</v>
      </c>
      <c r="I29" s="298"/>
      <c r="J29" s="340" t="s">
        <v>59</v>
      </c>
      <c r="K29" s="341"/>
      <c r="L29" s="81" t="s">
        <v>60</v>
      </c>
      <c r="M29" s="300" t="s">
        <v>61</v>
      </c>
      <c r="N29" s="334"/>
      <c r="O29" s="82" t="s">
        <v>62</v>
      </c>
      <c r="P29" s="38"/>
    </row>
    <row r="30" spans="2:16" ht="14.25">
      <c r="B30" s="26"/>
      <c r="C30" s="289"/>
      <c r="D30" s="290"/>
      <c r="E30" s="290"/>
      <c r="F30" s="290"/>
      <c r="G30" s="291"/>
      <c r="H30" s="292"/>
      <c r="I30" s="291"/>
      <c r="J30" s="292"/>
      <c r="K30" s="291"/>
      <c r="L30" s="83"/>
      <c r="M30" s="293"/>
      <c r="N30" s="294"/>
      <c r="O30" s="84"/>
      <c r="P30" s="39"/>
    </row>
    <row r="31" spans="2:16" ht="14.25">
      <c r="B31" s="26"/>
      <c r="C31" s="85"/>
      <c r="D31" s="86"/>
      <c r="E31" s="86"/>
      <c r="F31" s="86"/>
      <c r="G31" s="87"/>
      <c r="H31" s="88"/>
      <c r="I31" s="87"/>
      <c r="J31" s="88"/>
      <c r="K31" s="87"/>
      <c r="L31" s="83"/>
      <c r="M31" s="293"/>
      <c r="N31" s="294"/>
      <c r="O31" s="84"/>
      <c r="P31" s="39"/>
    </row>
    <row r="32" spans="2:16" ht="15" thickBot="1">
      <c r="B32" s="26"/>
      <c r="C32" s="343"/>
      <c r="D32" s="344"/>
      <c r="E32" s="344"/>
      <c r="F32" s="344"/>
      <c r="G32" s="345"/>
      <c r="H32" s="346"/>
      <c r="I32" s="345"/>
      <c r="J32" s="346"/>
      <c r="K32" s="345"/>
      <c r="L32" s="89"/>
      <c r="M32" s="347"/>
      <c r="N32" s="348"/>
      <c r="O32" s="84"/>
      <c r="P32" s="39"/>
    </row>
    <row r="33" spans="2:16" ht="15.75" thickBot="1">
      <c r="B33" s="26"/>
      <c r="C33" s="335" t="s">
        <v>63</v>
      </c>
      <c r="D33" s="336"/>
      <c r="E33" s="336"/>
      <c r="F33" s="336"/>
      <c r="G33" s="336"/>
      <c r="H33" s="336"/>
      <c r="I33" s="336"/>
      <c r="J33" s="336"/>
      <c r="K33" s="336"/>
      <c r="L33" s="336"/>
      <c r="M33" s="336"/>
      <c r="N33" s="337"/>
      <c r="O33" s="90"/>
      <c r="P33" s="40"/>
    </row>
    <row r="34" spans="2:16" ht="13.5" customHeight="1">
      <c r="B34" s="26"/>
      <c r="C34" s="301" t="s">
        <v>64</v>
      </c>
      <c r="D34" s="302"/>
      <c r="E34" s="302"/>
      <c r="F34" s="302"/>
      <c r="G34" s="302"/>
      <c r="H34" s="302"/>
      <c r="I34" s="302"/>
      <c r="J34" s="302"/>
      <c r="K34" s="302"/>
      <c r="L34" s="302"/>
      <c r="M34" s="302"/>
      <c r="N34" s="302"/>
      <c r="O34" s="303"/>
      <c r="P34" s="37"/>
    </row>
    <row r="35" spans="2:16">
      <c r="B35" s="26"/>
      <c r="C35" s="304"/>
      <c r="D35" s="305"/>
      <c r="E35" s="305"/>
      <c r="F35" s="305"/>
      <c r="G35" s="305"/>
      <c r="H35" s="305"/>
      <c r="I35" s="305"/>
      <c r="J35" s="305"/>
      <c r="K35" s="305"/>
      <c r="L35" s="305"/>
      <c r="M35" s="305"/>
      <c r="N35" s="305"/>
      <c r="O35" s="306"/>
      <c r="P35" s="37"/>
    </row>
    <row r="36" spans="2:16" ht="13.5" thickBot="1">
      <c r="B36" s="26"/>
      <c r="C36" s="307"/>
      <c r="D36" s="308"/>
      <c r="E36" s="308"/>
      <c r="F36" s="308"/>
      <c r="G36" s="308"/>
      <c r="H36" s="308"/>
      <c r="I36" s="308"/>
      <c r="J36" s="308"/>
      <c r="K36" s="308"/>
      <c r="L36" s="308"/>
      <c r="M36" s="308"/>
      <c r="N36" s="308"/>
      <c r="O36" s="309"/>
      <c r="P36" s="37"/>
    </row>
    <row r="37" spans="2:16" ht="15">
      <c r="B37" s="26"/>
      <c r="C37" s="297" t="s">
        <v>11</v>
      </c>
      <c r="D37" s="333"/>
      <c r="E37" s="333"/>
      <c r="F37" s="333"/>
      <c r="G37" s="333"/>
      <c r="H37" s="333"/>
      <c r="I37" s="333"/>
      <c r="J37" s="334"/>
      <c r="K37" s="216" t="s">
        <v>56</v>
      </c>
      <c r="L37" s="81" t="s">
        <v>13</v>
      </c>
      <c r="M37" s="300" t="s">
        <v>65</v>
      </c>
      <c r="N37" s="334"/>
      <c r="O37" s="82" t="s">
        <v>62</v>
      </c>
      <c r="P37" s="38"/>
    </row>
    <row r="38" spans="2:16" ht="14.25">
      <c r="B38" s="26"/>
      <c r="C38" s="289"/>
      <c r="D38" s="290"/>
      <c r="E38" s="290"/>
      <c r="F38" s="290"/>
      <c r="G38" s="290"/>
      <c r="H38" s="290"/>
      <c r="I38" s="290"/>
      <c r="J38" s="291"/>
      <c r="K38" s="213"/>
      <c r="L38" s="91"/>
      <c r="M38" s="351"/>
      <c r="N38" s="352"/>
      <c r="O38" s="84"/>
      <c r="P38" s="39"/>
    </row>
    <row r="39" spans="2:16" ht="15" thickBot="1">
      <c r="B39" s="26"/>
      <c r="C39" s="343"/>
      <c r="D39" s="344"/>
      <c r="E39" s="344"/>
      <c r="F39" s="344"/>
      <c r="G39" s="344"/>
      <c r="H39" s="344"/>
      <c r="I39" s="344"/>
      <c r="J39" s="345"/>
      <c r="K39" s="86"/>
      <c r="L39" s="92"/>
      <c r="M39" s="349"/>
      <c r="N39" s="350"/>
      <c r="O39" s="93"/>
      <c r="P39" s="39"/>
    </row>
    <row r="40" spans="2:16" ht="15.75" thickBot="1">
      <c r="B40" s="26"/>
      <c r="C40" s="335" t="s">
        <v>63</v>
      </c>
      <c r="D40" s="336"/>
      <c r="E40" s="336"/>
      <c r="F40" s="336"/>
      <c r="G40" s="336"/>
      <c r="H40" s="336"/>
      <c r="I40" s="336"/>
      <c r="J40" s="336"/>
      <c r="K40" s="336"/>
      <c r="L40" s="336"/>
      <c r="M40" s="336"/>
      <c r="N40" s="337"/>
      <c r="O40" s="94">
        <v>0</v>
      </c>
      <c r="P40" s="39"/>
    </row>
    <row r="41" spans="2:16">
      <c r="B41" s="26"/>
      <c r="C41" s="301" t="s">
        <v>66</v>
      </c>
      <c r="D41" s="302"/>
      <c r="E41" s="302"/>
      <c r="F41" s="302"/>
      <c r="G41" s="302"/>
      <c r="H41" s="302"/>
      <c r="I41" s="302"/>
      <c r="J41" s="302"/>
      <c r="K41" s="302"/>
      <c r="L41" s="302"/>
      <c r="M41" s="302"/>
      <c r="N41" s="302"/>
      <c r="O41" s="303"/>
      <c r="P41" s="37"/>
    </row>
    <row r="42" spans="2:16">
      <c r="B42" s="26"/>
      <c r="C42" s="304"/>
      <c r="D42" s="305"/>
      <c r="E42" s="305"/>
      <c r="F42" s="305"/>
      <c r="G42" s="305"/>
      <c r="H42" s="305"/>
      <c r="I42" s="305"/>
      <c r="J42" s="305"/>
      <c r="K42" s="305"/>
      <c r="L42" s="305"/>
      <c r="M42" s="305"/>
      <c r="N42" s="305"/>
      <c r="O42" s="306"/>
      <c r="P42" s="37"/>
    </row>
    <row r="43" spans="2:16" ht="13.5" thickBot="1">
      <c r="B43" s="26"/>
      <c r="C43" s="307"/>
      <c r="D43" s="308"/>
      <c r="E43" s="308"/>
      <c r="F43" s="308"/>
      <c r="G43" s="308"/>
      <c r="H43" s="308"/>
      <c r="I43" s="308"/>
      <c r="J43" s="308"/>
      <c r="K43" s="308"/>
      <c r="L43" s="308"/>
      <c r="M43" s="308"/>
      <c r="N43" s="308"/>
      <c r="O43" s="309"/>
      <c r="P43" s="37"/>
    </row>
    <row r="44" spans="2:16" ht="17.25">
      <c r="B44" s="26"/>
      <c r="C44" s="297" t="s">
        <v>67</v>
      </c>
      <c r="D44" s="333"/>
      <c r="E44" s="333"/>
      <c r="F44" s="333"/>
      <c r="G44" s="333"/>
      <c r="H44" s="333"/>
      <c r="I44" s="333"/>
      <c r="J44" s="81" t="s">
        <v>68</v>
      </c>
      <c r="K44" s="214" t="s">
        <v>69</v>
      </c>
      <c r="L44" s="95" t="s">
        <v>70</v>
      </c>
      <c r="M44" s="300" t="s">
        <v>71</v>
      </c>
      <c r="N44" s="334"/>
      <c r="O44" s="82" t="s">
        <v>62</v>
      </c>
      <c r="P44" s="38"/>
    </row>
    <row r="45" spans="2:16" ht="14.25">
      <c r="B45" s="26"/>
      <c r="C45" s="289"/>
      <c r="D45" s="290"/>
      <c r="E45" s="290"/>
      <c r="F45" s="290"/>
      <c r="G45" s="290"/>
      <c r="H45" s="290"/>
      <c r="I45" s="290"/>
      <c r="J45" s="96"/>
      <c r="K45" s="97"/>
      <c r="L45" s="96"/>
      <c r="M45" s="358"/>
      <c r="N45" s="359"/>
      <c r="O45" s="84"/>
      <c r="P45" s="39"/>
    </row>
    <row r="46" spans="2:16" ht="15" thickBot="1">
      <c r="B46" s="26"/>
      <c r="C46" s="343"/>
      <c r="D46" s="344"/>
      <c r="E46" s="344"/>
      <c r="F46" s="344"/>
      <c r="G46" s="344"/>
      <c r="H46" s="344"/>
      <c r="I46" s="344"/>
      <c r="J46" s="98"/>
      <c r="K46" s="99"/>
      <c r="L46" s="98"/>
      <c r="M46" s="349"/>
      <c r="N46" s="350"/>
      <c r="O46" s="100"/>
      <c r="P46" s="39"/>
    </row>
    <row r="47" spans="2:16" ht="15.75" thickBot="1">
      <c r="B47" s="26"/>
      <c r="C47" s="335" t="s">
        <v>63</v>
      </c>
      <c r="D47" s="336"/>
      <c r="E47" s="336"/>
      <c r="F47" s="336"/>
      <c r="G47" s="336"/>
      <c r="H47" s="336"/>
      <c r="I47" s="336"/>
      <c r="J47" s="336"/>
      <c r="K47" s="336"/>
      <c r="L47" s="336"/>
      <c r="M47" s="336"/>
      <c r="N47" s="337"/>
      <c r="O47" s="90"/>
      <c r="P47" s="40"/>
    </row>
    <row r="48" spans="2:16">
      <c r="B48" s="26"/>
      <c r="C48" s="301" t="s">
        <v>72</v>
      </c>
      <c r="D48" s="302"/>
      <c r="E48" s="302"/>
      <c r="F48" s="302"/>
      <c r="G48" s="302"/>
      <c r="H48" s="302"/>
      <c r="I48" s="302"/>
      <c r="J48" s="302"/>
      <c r="K48" s="302"/>
      <c r="L48" s="302"/>
      <c r="M48" s="302"/>
      <c r="N48" s="302"/>
      <c r="O48" s="303"/>
      <c r="P48" s="37"/>
    </row>
    <row r="49" spans="2:16">
      <c r="B49" s="26"/>
      <c r="C49" s="304"/>
      <c r="D49" s="305"/>
      <c r="E49" s="305"/>
      <c r="F49" s="305"/>
      <c r="G49" s="305"/>
      <c r="H49" s="305"/>
      <c r="I49" s="305"/>
      <c r="J49" s="305"/>
      <c r="K49" s="305"/>
      <c r="L49" s="305"/>
      <c r="M49" s="305"/>
      <c r="N49" s="305"/>
      <c r="O49" s="306"/>
      <c r="P49" s="37"/>
    </row>
    <row r="50" spans="2:16" ht="13.5" thickBot="1">
      <c r="B50" s="26"/>
      <c r="C50" s="307"/>
      <c r="D50" s="308"/>
      <c r="E50" s="308"/>
      <c r="F50" s="308"/>
      <c r="G50" s="308"/>
      <c r="H50" s="308"/>
      <c r="I50" s="308"/>
      <c r="J50" s="308"/>
      <c r="K50" s="308"/>
      <c r="L50" s="308"/>
      <c r="M50" s="308"/>
      <c r="N50" s="308"/>
      <c r="O50" s="309"/>
      <c r="P50" s="37"/>
    </row>
    <row r="51" spans="2:16" ht="30">
      <c r="B51" s="26"/>
      <c r="C51" s="297" t="s">
        <v>73</v>
      </c>
      <c r="D51" s="333"/>
      <c r="E51" s="333"/>
      <c r="F51" s="333"/>
      <c r="G51" s="333"/>
      <c r="H51" s="333"/>
      <c r="I51" s="333"/>
      <c r="J51" s="81" t="s">
        <v>74</v>
      </c>
      <c r="K51" s="101" t="s">
        <v>75</v>
      </c>
      <c r="L51" s="102" t="s">
        <v>76</v>
      </c>
      <c r="M51" s="356" t="s">
        <v>61</v>
      </c>
      <c r="N51" s="357"/>
      <c r="O51" s="103" t="s">
        <v>62</v>
      </c>
      <c r="P51" s="41"/>
    </row>
    <row r="52" spans="2:16" ht="14.25">
      <c r="B52" s="26"/>
      <c r="C52" s="104"/>
      <c r="D52" s="105"/>
      <c r="E52" s="105"/>
      <c r="F52" s="105"/>
      <c r="G52" s="105"/>
      <c r="H52" s="105"/>
      <c r="I52" s="105"/>
      <c r="J52" s="106"/>
      <c r="K52" s="107"/>
      <c r="L52" s="108"/>
      <c r="M52" s="338"/>
      <c r="N52" s="339"/>
      <c r="O52" s="109"/>
      <c r="P52" s="42"/>
    </row>
    <row r="53" spans="2:16" ht="14.25">
      <c r="B53" s="26"/>
      <c r="C53" s="104"/>
      <c r="D53" s="105"/>
      <c r="E53" s="105"/>
      <c r="F53" s="105"/>
      <c r="G53" s="105"/>
      <c r="H53" s="105"/>
      <c r="I53" s="105"/>
      <c r="J53" s="106"/>
      <c r="K53" s="107"/>
      <c r="L53" s="108"/>
      <c r="M53" s="338"/>
      <c r="N53" s="339"/>
      <c r="O53" s="109"/>
      <c r="P53" s="42"/>
    </row>
    <row r="54" spans="2:16" ht="14.25">
      <c r="B54" s="26"/>
      <c r="C54" s="104"/>
      <c r="D54" s="105"/>
      <c r="E54" s="105"/>
      <c r="F54" s="105"/>
      <c r="G54" s="105"/>
      <c r="H54" s="105"/>
      <c r="I54" s="105"/>
      <c r="J54" s="106"/>
      <c r="K54" s="107"/>
      <c r="L54" s="108"/>
      <c r="M54" s="358"/>
      <c r="N54" s="359"/>
      <c r="O54" s="109"/>
      <c r="P54" s="42"/>
    </row>
    <row r="55" spans="2:16" ht="15" thickBot="1">
      <c r="B55" s="26"/>
      <c r="C55" s="343"/>
      <c r="D55" s="344"/>
      <c r="E55" s="344"/>
      <c r="F55" s="344"/>
      <c r="G55" s="344"/>
      <c r="H55" s="344"/>
      <c r="I55" s="344"/>
      <c r="J55" s="98"/>
      <c r="K55" s="99"/>
      <c r="L55" s="98"/>
      <c r="M55" s="349"/>
      <c r="N55" s="350"/>
      <c r="O55" s="100"/>
      <c r="P55" s="39"/>
    </row>
    <row r="56" spans="2:16" ht="15.75" thickBot="1">
      <c r="B56" s="26"/>
      <c r="C56" s="335" t="s">
        <v>63</v>
      </c>
      <c r="D56" s="336"/>
      <c r="E56" s="336"/>
      <c r="F56" s="336"/>
      <c r="G56" s="336"/>
      <c r="H56" s="336"/>
      <c r="I56" s="336"/>
      <c r="J56" s="336"/>
      <c r="K56" s="336"/>
      <c r="L56" s="336"/>
      <c r="M56" s="336"/>
      <c r="N56" s="337"/>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53" t="s">
        <v>77</v>
      </c>
      <c r="D58" s="354"/>
      <c r="E58" s="354"/>
      <c r="F58" s="354"/>
      <c r="G58" s="354"/>
      <c r="H58" s="354"/>
      <c r="I58" s="354"/>
      <c r="J58" s="354"/>
      <c r="K58" s="354"/>
      <c r="L58" s="354"/>
      <c r="M58" s="354"/>
      <c r="N58" s="355"/>
      <c r="O58" s="110"/>
      <c r="P58" s="43"/>
    </row>
    <row r="59" spans="2:16">
      <c r="B59" s="26"/>
      <c r="C59" s="301" t="s">
        <v>78</v>
      </c>
      <c r="D59" s="302"/>
      <c r="E59" s="302"/>
      <c r="F59" s="302"/>
      <c r="G59" s="302"/>
      <c r="H59" s="302"/>
      <c r="I59" s="302"/>
      <c r="J59" s="302"/>
      <c r="K59" s="302"/>
      <c r="L59" s="302"/>
      <c r="M59" s="302"/>
      <c r="N59" s="302"/>
      <c r="O59" s="303"/>
      <c r="P59" s="37"/>
    </row>
    <row r="60" spans="2:16">
      <c r="B60" s="26"/>
      <c r="C60" s="304"/>
      <c r="D60" s="305"/>
      <c r="E60" s="305"/>
      <c r="F60" s="305"/>
      <c r="G60" s="305"/>
      <c r="H60" s="305"/>
      <c r="I60" s="305"/>
      <c r="J60" s="305"/>
      <c r="K60" s="305"/>
      <c r="L60" s="305"/>
      <c r="M60" s="305"/>
      <c r="N60" s="305"/>
      <c r="O60" s="306"/>
      <c r="P60" s="37"/>
    </row>
    <row r="61" spans="2:16" ht="13.5" thickBot="1">
      <c r="B61" s="26"/>
      <c r="C61" s="307"/>
      <c r="D61" s="308"/>
      <c r="E61" s="308"/>
      <c r="F61" s="308"/>
      <c r="G61" s="308"/>
      <c r="H61" s="308"/>
      <c r="I61" s="308"/>
      <c r="J61" s="308"/>
      <c r="K61" s="308"/>
      <c r="L61" s="308"/>
      <c r="M61" s="308"/>
      <c r="N61" s="308"/>
      <c r="O61" s="309"/>
      <c r="P61" s="37"/>
    </row>
    <row r="62" spans="2:16" ht="15">
      <c r="B62" s="26"/>
      <c r="C62" s="297" t="s">
        <v>79</v>
      </c>
      <c r="D62" s="333"/>
      <c r="E62" s="333"/>
      <c r="F62" s="333"/>
      <c r="G62" s="333"/>
      <c r="H62" s="333"/>
      <c r="I62" s="333"/>
      <c r="J62" s="214"/>
      <c r="K62" s="215"/>
      <c r="L62" s="102" t="s">
        <v>80</v>
      </c>
      <c r="M62" s="356" t="s">
        <v>81</v>
      </c>
      <c r="N62" s="357"/>
      <c r="O62" s="103"/>
      <c r="P62" s="41"/>
    </row>
    <row r="63" spans="2:16" ht="14.25">
      <c r="B63" s="26"/>
      <c r="C63" s="289" t="s">
        <v>82</v>
      </c>
      <c r="D63" s="290"/>
      <c r="E63" s="290"/>
      <c r="F63" s="290"/>
      <c r="G63" s="290"/>
      <c r="H63" s="290"/>
      <c r="I63" s="290"/>
      <c r="J63" s="111"/>
      <c r="K63" s="112"/>
      <c r="L63" s="113"/>
      <c r="M63" s="375"/>
      <c r="N63" s="376"/>
      <c r="O63" s="114"/>
      <c r="P63" s="44"/>
    </row>
    <row r="64" spans="2:16" ht="14.25">
      <c r="B64" s="26"/>
      <c r="C64" s="85" t="s">
        <v>83</v>
      </c>
      <c r="D64" s="86"/>
      <c r="E64" s="86"/>
      <c r="F64" s="86"/>
      <c r="G64" s="86"/>
      <c r="H64" s="86"/>
      <c r="I64" s="86"/>
      <c r="J64" s="111"/>
      <c r="K64" s="112"/>
      <c r="L64" s="113"/>
      <c r="M64" s="375"/>
      <c r="N64" s="376"/>
      <c r="O64" s="114"/>
      <c r="P64" s="44"/>
    </row>
    <row r="65" spans="2:16" ht="15" thickBot="1">
      <c r="B65" s="26"/>
      <c r="C65" s="70" t="s">
        <v>84</v>
      </c>
      <c r="D65" s="71"/>
      <c r="E65" s="71"/>
      <c r="F65" s="71"/>
      <c r="G65" s="71"/>
      <c r="H65" s="71"/>
      <c r="I65" s="71"/>
      <c r="J65" s="115"/>
      <c r="K65" s="116"/>
      <c r="L65" s="113"/>
      <c r="M65" s="377"/>
      <c r="N65" s="378"/>
      <c r="O65" s="114"/>
      <c r="P65" s="44"/>
    </row>
    <row r="66" spans="2:16" ht="15.75" thickBot="1">
      <c r="B66" s="26"/>
      <c r="C66" s="335" t="s">
        <v>63</v>
      </c>
      <c r="D66" s="336"/>
      <c r="E66" s="336"/>
      <c r="F66" s="336"/>
      <c r="G66" s="336"/>
      <c r="H66" s="336"/>
      <c r="I66" s="336"/>
      <c r="J66" s="336"/>
      <c r="K66" s="336"/>
      <c r="L66" s="336"/>
      <c r="M66" s="336"/>
      <c r="N66" s="337"/>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53" t="s">
        <v>85</v>
      </c>
      <c r="D68" s="354"/>
      <c r="E68" s="354"/>
      <c r="F68" s="354"/>
      <c r="G68" s="354"/>
      <c r="H68" s="354"/>
      <c r="I68" s="354"/>
      <c r="J68" s="354"/>
      <c r="K68" s="354"/>
      <c r="L68" s="354"/>
      <c r="M68" s="354"/>
      <c r="N68" s="355"/>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72"/>
      <c r="D78" s="373"/>
      <c r="E78" s="373"/>
      <c r="F78" s="373"/>
      <c r="G78" s="373"/>
      <c r="H78" s="373"/>
      <c r="I78" s="373"/>
      <c r="J78" s="373"/>
      <c r="K78" s="373"/>
      <c r="L78" s="373"/>
      <c r="M78" s="373"/>
      <c r="N78" s="373"/>
      <c r="O78" s="374"/>
      <c r="P78" s="47"/>
    </row>
    <row r="79" spans="2:16" ht="14.25">
      <c r="B79" s="26"/>
      <c r="C79" s="372"/>
      <c r="D79" s="373"/>
      <c r="E79" s="373"/>
      <c r="F79" s="373"/>
      <c r="G79" s="373"/>
      <c r="H79" s="373"/>
      <c r="I79" s="373"/>
      <c r="J79" s="373"/>
      <c r="K79" s="373"/>
      <c r="L79" s="373"/>
      <c r="M79" s="373"/>
      <c r="N79" s="373"/>
      <c r="O79" s="374"/>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69" t="s">
        <v>93</v>
      </c>
      <c r="D82" s="370"/>
      <c r="E82" s="370"/>
      <c r="F82" s="370"/>
      <c r="G82" s="370"/>
      <c r="H82" s="370"/>
      <c r="I82" s="370"/>
      <c r="J82" s="370"/>
      <c r="K82" s="370"/>
      <c r="L82" s="370"/>
      <c r="M82" s="370"/>
      <c r="N82" s="370"/>
      <c r="O82" s="371"/>
      <c r="P82" s="48"/>
    </row>
    <row r="83" spans="2:16" ht="42" customHeight="1">
      <c r="B83" s="26"/>
      <c r="C83" s="369"/>
      <c r="D83" s="370"/>
      <c r="E83" s="370"/>
      <c r="F83" s="370"/>
      <c r="G83" s="370"/>
      <c r="H83" s="370"/>
      <c r="I83" s="370"/>
      <c r="J83" s="370"/>
      <c r="K83" s="370"/>
      <c r="L83" s="370"/>
      <c r="M83" s="370"/>
      <c r="N83" s="370"/>
      <c r="O83" s="371"/>
      <c r="P83" s="48"/>
    </row>
    <row r="84" spans="2:16" ht="12.95" customHeight="1">
      <c r="B84" s="26"/>
      <c r="C84" s="379" t="s">
        <v>94</v>
      </c>
      <c r="D84" s="380"/>
      <c r="E84" s="380"/>
      <c r="F84" s="380"/>
      <c r="G84" s="380"/>
      <c r="H84" s="380"/>
      <c r="I84" s="380"/>
      <c r="J84" s="380"/>
      <c r="K84" s="380"/>
      <c r="L84" s="380"/>
      <c r="M84" s="380"/>
      <c r="N84" s="380"/>
      <c r="O84" s="381"/>
      <c r="P84" s="48"/>
    </row>
    <row r="85" spans="2:16" ht="49.5" customHeight="1">
      <c r="B85" s="26"/>
      <c r="C85" s="379"/>
      <c r="D85" s="380"/>
      <c r="E85" s="380"/>
      <c r="F85" s="380"/>
      <c r="G85" s="380"/>
      <c r="H85" s="380"/>
      <c r="I85" s="380"/>
      <c r="J85" s="380"/>
      <c r="K85" s="380"/>
      <c r="L85" s="380"/>
      <c r="M85" s="380"/>
      <c r="N85" s="380"/>
      <c r="O85" s="381"/>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61"/>
      <c r="L91" s="361"/>
      <c r="M91" s="361"/>
      <c r="N91" s="361"/>
      <c r="O91" s="362"/>
      <c r="P91" s="49"/>
    </row>
    <row r="92" spans="2:16" ht="18.75" customHeight="1" thickBot="1">
      <c r="B92" s="26"/>
      <c r="C92" s="365"/>
      <c r="D92" s="366"/>
      <c r="E92" s="366"/>
      <c r="F92" s="99"/>
      <c r="G92" s="99"/>
      <c r="H92" s="99"/>
      <c r="I92" s="99"/>
      <c r="J92" s="99"/>
      <c r="K92" s="363"/>
      <c r="L92" s="363"/>
      <c r="M92" s="363"/>
      <c r="N92" s="363"/>
      <c r="O92" s="364"/>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2024-09-04T17:10:10Z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