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ropbox (FUNDACIÓN LA PALMITA)\PROCESOS COMERCIAL\AÑO 2020\ENTERRITORIO\CME-010-2020\Plataforma\2c\"/>
    </mc:Choice>
  </mc:AlternateContent>
  <bookViews>
    <workbookView xWindow="-120" yWindow="-120" windowWidth="20730" windowHeight="11160"/>
  </bookViews>
  <sheets>
    <sheet name="FORMATO 07A " sheetId="6" r:id="rId1"/>
    <sheet name="FORMATO 07" sheetId="1" state="hidden" r:id="rId2"/>
  </sheets>
  <definedNames>
    <definedName name="_xlnm.Print_Titles" localSheetId="1">'FORMATO 07'!$1:$6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7" i="6" l="1"/>
  <c r="I26" i="6"/>
  <c r="I25" i="6"/>
  <c r="I22" i="6"/>
  <c r="I21" i="6"/>
  <c r="G21" i="6"/>
  <c r="D21" i="6"/>
  <c r="G20" i="6"/>
  <c r="I20" i="6" s="1"/>
  <c r="D15" i="6"/>
  <c r="G15" i="6" s="1"/>
  <c r="I15" i="6" s="1"/>
  <c r="D13" i="6"/>
  <c r="D12" i="6"/>
  <c r="G12" i="6" s="1"/>
  <c r="I12" i="6" s="1"/>
  <c r="G11" i="6"/>
  <c r="I11" i="6" s="1"/>
  <c r="G13" i="6"/>
  <c r="I13" i="6" s="1"/>
  <c r="G14" i="6"/>
  <c r="I14" i="6" s="1"/>
  <c r="I10" i="6"/>
  <c r="G10" i="6"/>
  <c r="I16" i="6" l="1"/>
</calcChain>
</file>

<file path=xl/sharedStrings.xml><?xml version="1.0" encoding="utf-8"?>
<sst xmlns="http://schemas.openxmlformats.org/spreadsheetml/2006/main" count="85" uniqueCount="74">
  <si>
    <t>ITEM</t>
  </si>
  <si>
    <t>DESCRIPCIÓN</t>
  </si>
  <si>
    <t>UNID</t>
  </si>
  <si>
    <t>CANT</t>
  </si>
  <si>
    <t>V/R UNIT</t>
  </si>
  <si>
    <t>V/R TOTAL</t>
  </si>
  <si>
    <t>VALOR COSTOS DIRECTOS</t>
  </si>
  <si>
    <t>VALOR COSTOS INDIRECTOS</t>
  </si>
  <si>
    <t xml:space="preserve">ADMINISTRACIÓN </t>
  </si>
  <si>
    <t>%</t>
  </si>
  <si>
    <t>IMPREVISTOS</t>
  </si>
  <si>
    <t>UTILIDAD</t>
  </si>
  <si>
    <t>IVA SOBRE LA UTILIDAD</t>
  </si>
  <si>
    <t>(A)</t>
  </si>
  <si>
    <t>(B)</t>
  </si>
  <si>
    <t>(C)</t>
  </si>
  <si>
    <t>FIRMA DEL OFERENTE:</t>
  </si>
  <si>
    <t>NOMBRE DEL OFERENTE:</t>
  </si>
  <si>
    <t>IDENTIFICACIÓN DEL OFERENTE</t>
  </si>
  <si>
    <t>(D)</t>
  </si>
  <si>
    <t>VALOR TOTAL DE LA OFERTA SIN GASTOS POR CONCEPTO DE ANTICIPO = (A)  + (B)</t>
  </si>
  <si>
    <t>NOTA (*): ESTE ES UN VALOR FIJO QUE CORRESPONDE A $7.214.546.00 Y SE RECONOCERÁ ÚNICAMENTE AL OFERENTE QUE ACEPTE EL ANTICIPO</t>
  </si>
  <si>
    <r>
      <t xml:space="preserve">
FONDO FINANCIERO DE PROYECTOS DE DESARROLLO – FONADE
DEPARTAMENTO DE PROSPERIDAD SOCIAL Y FONDO DE INVERSIONES PARA LA PAZ
NACIÓN - MINISTERIO DEL INTERIOR – FONDO NACIONAL DE SEGURIDAD Y CONVIVENCIA CIUDADANA - FONSECÓN
CONTRATO INTERADMINISTRATIVO DE GERENCIA INTEGRAL DE PROYECTOS Nº215090 
MUNICIPIO DE VELEZ
CONVENIO INTERADMINISTRATIVO DE COOPERACIÓN No.215126
</t>
    </r>
    <r>
      <rPr>
        <b/>
        <sz val="12"/>
        <rFont val="Arial"/>
        <family val="2"/>
      </rPr>
      <t>FORMATO 07
OFERTA ECONÓMICA</t>
    </r>
  </si>
  <si>
    <t>ESTUDIOS, DISEÑOS, DEMOLICIÓN DE LA ESTRUCTURA EXISTENTE Y CONSTRUCCIÓN DE LA ESTACIÓN DE POLICÍA DEL MUNICIPIO VÉLEZ, DEPARTAMENTO DE SANTANDER</t>
  </si>
  <si>
    <t>ÁREA CONSTRUIDA CUBIERTA</t>
  </si>
  <si>
    <t>M2</t>
  </si>
  <si>
    <t>ÁREA CONSTRUIDA DESCUBIERTA</t>
  </si>
  <si>
    <t>VALOR  TOTAL ETAPA 1 - ESTUDIOS TÉCNICOS Y DISEÑOS</t>
  </si>
  <si>
    <t>VALOR TOTAL ETAPA DE EJECUCIÓN DE OBRA SIN GASTOS POR CONCEPTO DE ANTICIPO</t>
  </si>
  <si>
    <t>VALOR ETAPA ESTUDIOS Y DISEÑOS ANTES DE IVA</t>
  </si>
  <si>
    <t>IVA 16%</t>
  </si>
  <si>
    <t>ESPECIFICACIONES</t>
  </si>
  <si>
    <t>COSTOS FIDUCIA Y PRIMA MANEJO DE ANTICIPO (C ) (*)</t>
  </si>
  <si>
    <t>OFERTA PÚBLICA OPC 015-2016</t>
  </si>
  <si>
    <t>VALOR TOTAL PROYECTO (D) = (A) + (B) + (C)</t>
  </si>
  <si>
    <t>CONCEPTO</t>
  </si>
  <si>
    <t>A</t>
  </si>
  <si>
    <t>B</t>
  </si>
  <si>
    <t>C</t>
  </si>
  <si>
    <t>D</t>
  </si>
  <si>
    <t>E</t>
  </si>
  <si>
    <t>F</t>
  </si>
  <si>
    <t>PERSONAL PROFESIONAL</t>
  </si>
  <si>
    <t>CANTIDAD</t>
  </si>
  <si>
    <t>SUELDO MES BÁSICO</t>
  </si>
  <si>
    <t>VALORES MES (AxBxCxD)</t>
  </si>
  <si>
    <t>No. DE MESES</t>
  </si>
  <si>
    <t>TOTAL PARCIAL</t>
  </si>
  <si>
    <t xml:space="preserve"> (ExF)</t>
  </si>
  <si>
    <t>SUBTOTAL COSTO PERSONAL PROFESIONAL (1)</t>
  </si>
  <si>
    <t>PERSONAL TÉCNICO</t>
  </si>
  <si>
    <t xml:space="preserve">PERSONAL TÉCNICO </t>
  </si>
  <si>
    <t>F.M. %</t>
  </si>
  <si>
    <t>SUBTOTAL COSTO PERSONAL TÉCNICO (2)</t>
  </si>
  <si>
    <t>IVA 19%</t>
  </si>
  <si>
    <t>% DEDICACIÓN</t>
  </si>
  <si>
    <r>
      <t>*</t>
    </r>
    <r>
      <rPr>
        <sz val="8"/>
        <color theme="1"/>
        <rFont val="Arial Narrow"/>
        <family val="2"/>
      </rPr>
      <t xml:space="preserve"> Dentro del ítems de costos indirectos se encuentran valores como (transportes, hospedajes, equipos, entre otros).</t>
    </r>
  </si>
  <si>
    <t>COSTOS INDIRECTOS</t>
  </si>
  <si>
    <r>
      <t>SUB TOTAL  COSTOS INDIRECTOS</t>
    </r>
    <r>
      <rPr>
        <b/>
        <sz val="11"/>
        <color rgb="FF000000"/>
        <rFont val="Arial Narrow"/>
        <family val="2"/>
      </rPr>
      <t>*</t>
    </r>
    <r>
      <rPr>
        <b/>
        <sz val="8"/>
        <color rgb="FF000000"/>
        <rFont val="Arial Narrow"/>
        <family val="2"/>
      </rPr>
      <t xml:space="preserve"> (3)</t>
    </r>
  </si>
  <si>
    <t>COSTO  TOTAL = (1) + (2) +(3)</t>
  </si>
  <si>
    <t xml:space="preserve">
EMPRESA NACIONAL PROMOTORA DEL DESARROLLO TERRITORIAL  – ENTerritorio
 FORMATO 07A  - GRUPO 1
OFERTA ECONÓMICA</t>
  </si>
  <si>
    <t>PERSONAL PROFESIONAL PARA LA  INTERVENTORÍA GRUPO 1</t>
  </si>
  <si>
    <t>Director de Interventoría</t>
  </si>
  <si>
    <t>Residente de Interventoria</t>
  </si>
  <si>
    <t>Especialista Estructural</t>
  </si>
  <si>
    <t>Profesional Social</t>
  </si>
  <si>
    <t>Profesional Social de Apoyo</t>
  </si>
  <si>
    <t>Profesional de Calidad</t>
  </si>
  <si>
    <t xml:space="preserve">Inspector de Interventoría </t>
  </si>
  <si>
    <t>Técnico PGIO</t>
  </si>
  <si>
    <t>VALOR TOTAL DE LA INTERVENTORÍA  GRUPO 1</t>
  </si>
  <si>
    <t>CESAR MORA BARNEY</t>
  </si>
  <si>
    <t>Represntante Legal</t>
  </si>
  <si>
    <t>2C INGENIEROS 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</si>
</sst>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_-;\-* #,##0.00_-;_-* &quot;-&quot;??_-;_-@_-"/>
    <numFmt numFmtId="164" formatCode="&quot;$&quot;\ #,##0_);[Red]\(&quot;$&quot;\ #,##0\)"/>
    <numFmt numFmtId="165" formatCode="&quot;$&quot;\ #,##0.00_);[Red]\(&quot;$&quot;\ #,##0.0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0_);\-#,##0.000"/>
    <numFmt numFmtId="169" formatCode="_ * #,##0.00_ ;_ * \-#,##0.00_ ;_ * &quot;-&quot;??_ ;_ @_ "/>
    <numFmt numFmtId="170" formatCode="&quot;$&quot;\ #,##0.00"/>
    <numFmt numFmtId="171" formatCode="#,##0.0"/>
    <numFmt numFmtId="172" formatCode="_-[$$-2C0A]\ * #,##0.00_-;\-[$$-2C0A]\ * #,##0.00_-;_-[$$-2C0A]\ 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10"/>
      <name val="Arial"/>
      <family val="2"/>
    </font>
    <font>
      <b/>
      <i/>
      <sz val="11"/>
      <name val="Arial Narrow"/>
      <family val="2"/>
    </font>
    <font>
      <i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name val="Calibri"/>
      <family val="2"/>
    </font>
    <font>
      <sz val="11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trike/>
      <sz val="11"/>
      <color theme="1"/>
      <name val="Arial"/>
      <family val="2"/>
    </font>
    <font>
      <b/>
      <sz val="14"/>
      <name val="Arial Narrow"/>
      <family val="2"/>
    </font>
    <font>
      <b/>
      <sz val="11"/>
      <color rgb="FF000000"/>
      <name val="Arial Narrow"/>
      <family val="2"/>
    </font>
    <font>
      <sz val="11"/>
      <color rgb="FFFF0000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i/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name val="Arial Narrow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6">
    <xf numFmtId="0" fontId="0" fillId="0" borderId="0"/>
    <xf numFmtId="9" fontId="1" fillId="0" borderId="0" applyFont="0" applyFill="0" applyBorder="0" applyAlignment="0" applyProtection="0"/>
    <xf numFmtId="0" fontId="3" fillId="0" borderId="0" applyAlignment="0"/>
    <xf numFmtId="0" fontId="3" fillId="0" borderId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</cellStyleXfs>
  <cellXfs count="102">
    <xf numFmtId="0" fontId="0" fillId="0" borderId="0" xfId="0"/>
    <xf numFmtId="0" fontId="5" fillId="0" borderId="0" xfId="0" applyFont="1"/>
    <xf numFmtId="0" fontId="0" fillId="0" borderId="0" xfId="0" applyFont="1"/>
    <xf numFmtId="0" fontId="1" fillId="0" borderId="0" xfId="0" applyFont="1"/>
    <xf numFmtId="49" fontId="8" fillId="0" borderId="0" xfId="4" applyNumberFormat="1" applyFont="1" applyFill="1" applyBorder="1" applyAlignment="1">
      <alignment vertical="center" wrapText="1"/>
    </xf>
    <xf numFmtId="0" fontId="10" fillId="0" borderId="0" xfId="4" applyFont="1" applyAlignment="1">
      <alignment vertical="center"/>
    </xf>
    <xf numFmtId="168" fontId="10" fillId="0" borderId="0" xfId="4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/>
    </xf>
    <xf numFmtId="0" fontId="1" fillId="0" borderId="1" xfId="0" applyFont="1" applyBorder="1"/>
    <xf numFmtId="0" fontId="11" fillId="3" borderId="3" xfId="0" applyFont="1" applyFill="1" applyBorder="1" applyAlignment="1">
      <alignment horizontal="center" vertical="center" wrapText="1"/>
    </xf>
    <xf numFmtId="171" fontId="10" fillId="0" borderId="3" xfId="0" applyNumberFormat="1" applyFont="1" applyFill="1" applyBorder="1" applyAlignment="1">
      <alignment horizontal="left" vertical="top"/>
    </xf>
    <xf numFmtId="0" fontId="10" fillId="0" borderId="3" xfId="0" applyFont="1" applyFill="1" applyBorder="1" applyAlignment="1">
      <alignment horizontal="justify" vertical="top" wrapText="1"/>
    </xf>
    <xf numFmtId="0" fontId="10" fillId="0" borderId="3" xfId="0" applyFont="1" applyFill="1" applyBorder="1" applyAlignment="1">
      <alignment horizontal="center" vertical="top"/>
    </xf>
    <xf numFmtId="4" fontId="10" fillId="0" borderId="3" xfId="0" applyNumberFormat="1" applyFont="1" applyFill="1" applyBorder="1" applyAlignment="1">
      <alignment horizontal="right" vertical="top"/>
    </xf>
    <xf numFmtId="165" fontId="12" fillId="0" borderId="3" xfId="0" applyNumberFormat="1" applyFont="1" applyBorder="1" applyAlignment="1">
      <alignment horizontal="right" vertical="center"/>
    </xf>
    <xf numFmtId="0" fontId="11" fillId="3" borderId="3" xfId="0" applyFont="1" applyFill="1" applyBorder="1" applyAlignment="1">
      <alignment horizontal="right" vertical="center" wrapText="1"/>
    </xf>
    <xf numFmtId="0" fontId="13" fillId="2" borderId="3" xfId="0" applyFont="1" applyFill="1" applyBorder="1" applyAlignment="1">
      <alignment horizontal="center" vertical="center"/>
    </xf>
    <xf numFmtId="9" fontId="13" fillId="2" borderId="3" xfId="1" applyFont="1" applyFill="1" applyBorder="1" applyAlignment="1">
      <alignment horizontal="right" vertical="center" wrapText="1"/>
    </xf>
    <xf numFmtId="0" fontId="11" fillId="2" borderId="3" xfId="0" applyFont="1" applyFill="1" applyBorder="1" applyAlignment="1">
      <alignment horizontal="right" vertical="center" wrapText="1"/>
    </xf>
    <xf numFmtId="10" fontId="11" fillId="3" borderId="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right" vertical="center" wrapText="1"/>
    </xf>
    <xf numFmtId="0" fontId="15" fillId="4" borderId="3" xfId="0" applyFont="1" applyFill="1" applyBorder="1" applyAlignment="1">
      <alignment horizontal="right" vertical="center" wrapText="1"/>
    </xf>
    <xf numFmtId="165" fontId="14" fillId="4" borderId="3" xfId="0" applyNumberFormat="1" applyFont="1" applyFill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right" vertical="center"/>
    </xf>
    <xf numFmtId="0" fontId="11" fillId="3" borderId="5" xfId="0" applyFont="1" applyFill="1" applyBorder="1" applyAlignment="1">
      <alignment horizontal="center" vertical="center"/>
    </xf>
    <xf numFmtId="165" fontId="11" fillId="3" borderId="6" xfId="0" applyNumberFormat="1" applyFont="1" applyFill="1" applyBorder="1" applyAlignment="1">
      <alignment horizontal="right" vertical="center"/>
    </xf>
    <xf numFmtId="0" fontId="11" fillId="2" borderId="5" xfId="0" applyFont="1" applyFill="1" applyBorder="1" applyAlignment="1">
      <alignment horizontal="center" vertical="center"/>
    </xf>
    <xf numFmtId="165" fontId="13" fillId="2" borderId="6" xfId="0" applyNumberFormat="1" applyFont="1" applyFill="1" applyBorder="1" applyAlignment="1">
      <alignment horizontal="right" vertical="center"/>
    </xf>
    <xf numFmtId="165" fontId="11" fillId="3" borderId="6" xfId="0" applyNumberFormat="1" applyFont="1" applyFill="1" applyBorder="1" applyAlignment="1">
      <alignment horizontal="right" vertical="center" wrapText="1"/>
    </xf>
    <xf numFmtId="0" fontId="14" fillId="4" borderId="5" xfId="0" applyFont="1" applyFill="1" applyBorder="1" applyAlignment="1">
      <alignment horizontal="center" vertical="center" wrapText="1"/>
    </xf>
    <xf numFmtId="165" fontId="14" fillId="4" borderId="6" xfId="0" applyNumberFormat="1" applyFont="1" applyFill="1" applyBorder="1" applyAlignment="1">
      <alignment horizontal="right" vertical="center" wrapText="1"/>
    </xf>
    <xf numFmtId="4" fontId="8" fillId="6" borderId="5" xfId="20" applyNumberFormat="1" applyFont="1" applyFill="1" applyBorder="1" applyAlignment="1">
      <alignment horizontal="center" vertical="center"/>
    </xf>
    <xf numFmtId="170" fontId="8" fillId="6" borderId="6" xfId="23" applyNumberFormat="1" applyFont="1" applyFill="1" applyBorder="1" applyAlignment="1">
      <alignment horizontal="right" vertical="center" wrapText="1"/>
    </xf>
    <xf numFmtId="0" fontId="11" fillId="3" borderId="7" xfId="0" applyFont="1" applyFill="1" applyBorder="1" applyAlignment="1">
      <alignment horizontal="center" vertical="center"/>
    </xf>
    <xf numFmtId="165" fontId="11" fillId="3" borderId="9" xfId="0" applyNumberFormat="1" applyFont="1" applyFill="1" applyBorder="1" applyAlignment="1">
      <alignment horizontal="right" vertical="center" wrapText="1"/>
    </xf>
    <xf numFmtId="0" fontId="12" fillId="0" borderId="10" xfId="0" applyFont="1" applyBorder="1" applyAlignment="1">
      <alignment horizontal="center" vertical="center"/>
    </xf>
    <xf numFmtId="171" fontId="10" fillId="0" borderId="11" xfId="0" applyNumberFormat="1" applyFont="1" applyFill="1" applyBorder="1" applyAlignment="1">
      <alignment horizontal="left" vertical="top"/>
    </xf>
    <xf numFmtId="0" fontId="10" fillId="0" borderId="11" xfId="0" applyFont="1" applyFill="1" applyBorder="1" applyAlignment="1">
      <alignment horizontal="justify" vertical="top" wrapText="1"/>
    </xf>
    <xf numFmtId="0" fontId="10" fillId="0" borderId="11" xfId="0" applyFont="1" applyFill="1" applyBorder="1" applyAlignment="1">
      <alignment horizontal="center" vertical="top"/>
    </xf>
    <xf numFmtId="4" fontId="10" fillId="0" borderId="11" xfId="0" applyNumberFormat="1" applyFont="1" applyFill="1" applyBorder="1" applyAlignment="1">
      <alignment horizontal="right" vertical="top"/>
    </xf>
    <xf numFmtId="165" fontId="12" fillId="0" borderId="11" xfId="0" applyNumberFormat="1" applyFont="1" applyBorder="1" applyAlignment="1">
      <alignment horizontal="right" vertical="center"/>
    </xf>
    <xf numFmtId="164" fontId="12" fillId="0" borderId="12" xfId="0" applyNumberFormat="1" applyFont="1" applyBorder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165" fontId="11" fillId="3" borderId="13" xfId="0" applyNumberFormat="1" applyFont="1" applyFill="1" applyBorder="1" applyAlignment="1">
      <alignment horizontal="center" vertical="center"/>
    </xf>
    <xf numFmtId="172" fontId="0" fillId="0" borderId="0" xfId="0" applyNumberFormat="1"/>
    <xf numFmtId="172" fontId="18" fillId="0" borderId="0" xfId="0" applyNumberFormat="1" applyFont="1"/>
    <xf numFmtId="0" fontId="22" fillId="0" borderId="26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justify" vertical="center" wrapText="1"/>
    </xf>
    <xf numFmtId="0" fontId="23" fillId="0" borderId="27" xfId="0" applyFont="1" applyBorder="1" applyAlignment="1">
      <alignment horizontal="center" vertical="center" wrapText="1"/>
    </xf>
    <xf numFmtId="172" fontId="23" fillId="0" borderId="27" xfId="0" applyNumberFormat="1" applyFont="1" applyBorder="1" applyAlignment="1">
      <alignment vertical="center" wrapText="1"/>
    </xf>
    <xf numFmtId="9" fontId="23" fillId="0" borderId="27" xfId="1" applyFont="1" applyBorder="1" applyAlignment="1">
      <alignment horizontal="center" vertical="center" wrapText="1"/>
    </xf>
    <xf numFmtId="9" fontId="24" fillId="0" borderId="27" xfId="0" applyNumberFormat="1" applyFont="1" applyBorder="1" applyAlignment="1">
      <alignment horizontal="center" vertical="center" wrapText="1"/>
    </xf>
    <xf numFmtId="0" fontId="20" fillId="0" borderId="29" xfId="0" applyFont="1" applyBorder="1" applyAlignment="1">
      <alignment horizontal="justify" vertical="center" wrapText="1"/>
    </xf>
    <xf numFmtId="9" fontId="23" fillId="0" borderId="27" xfId="0" applyNumberFormat="1" applyFont="1" applyBorder="1" applyAlignment="1">
      <alignment horizontal="center" vertical="center" wrapText="1"/>
    </xf>
    <xf numFmtId="172" fontId="22" fillId="0" borderId="27" xfId="0" applyNumberFormat="1" applyFont="1" applyBorder="1" applyAlignment="1">
      <alignment vertical="center" wrapText="1"/>
    </xf>
    <xf numFmtId="0" fontId="23" fillId="0" borderId="26" xfId="0" applyFont="1" applyBorder="1" applyAlignment="1">
      <alignment vertical="center" wrapText="1"/>
    </xf>
    <xf numFmtId="172" fontId="22" fillId="7" borderId="27" xfId="0" applyNumberFormat="1" applyFont="1" applyFill="1" applyBorder="1" applyAlignment="1">
      <alignment vertical="center" wrapText="1"/>
    </xf>
    <xf numFmtId="0" fontId="25" fillId="0" borderId="0" xfId="0" applyFont="1"/>
    <xf numFmtId="0" fontId="21" fillId="8" borderId="23" xfId="0" applyFont="1" applyFill="1" applyBorder="1" applyAlignment="1">
      <alignment horizontal="center" vertical="center" wrapText="1"/>
    </xf>
    <xf numFmtId="0" fontId="21" fillId="8" borderId="24" xfId="0" applyFont="1" applyFill="1" applyBorder="1" applyAlignment="1">
      <alignment horizontal="center" vertical="center" wrapText="1"/>
    </xf>
    <xf numFmtId="0" fontId="21" fillId="8" borderId="25" xfId="0" applyFont="1" applyFill="1" applyBorder="1" applyAlignment="1">
      <alignment horizontal="center" vertical="center" wrapText="1"/>
    </xf>
    <xf numFmtId="0" fontId="22" fillId="0" borderId="23" xfId="0" applyFont="1" applyBorder="1" applyAlignment="1">
      <alignment vertical="center" wrapText="1"/>
    </xf>
    <xf numFmtId="0" fontId="22" fillId="0" borderId="24" xfId="0" applyFont="1" applyBorder="1" applyAlignment="1">
      <alignment vertical="center" wrapText="1"/>
    </xf>
    <xf numFmtId="0" fontId="22" fillId="0" borderId="25" xfId="0" applyFont="1" applyBorder="1" applyAlignment="1">
      <alignment vertical="center" wrapText="1"/>
    </xf>
    <xf numFmtId="0" fontId="22" fillId="0" borderId="23" xfId="0" applyFont="1" applyBorder="1" applyAlignment="1">
      <alignment vertical="center"/>
    </xf>
    <xf numFmtId="0" fontId="22" fillId="0" borderId="24" xfId="0" applyFont="1" applyBorder="1" applyAlignment="1">
      <alignment vertical="center"/>
    </xf>
    <xf numFmtId="0" fontId="22" fillId="0" borderId="25" xfId="0" applyFont="1" applyBorder="1" applyAlignment="1">
      <alignment vertical="center"/>
    </xf>
    <xf numFmtId="0" fontId="22" fillId="7" borderId="23" xfId="0" applyFont="1" applyFill="1" applyBorder="1" applyAlignment="1">
      <alignment horizontal="center" vertical="center" wrapText="1"/>
    </xf>
    <xf numFmtId="0" fontId="22" fillId="7" borderId="24" xfId="0" applyFont="1" applyFill="1" applyBorder="1" applyAlignment="1">
      <alignment horizontal="center" vertical="center" wrapText="1"/>
    </xf>
    <xf numFmtId="0" fontId="22" fillId="7" borderId="25" xfId="0" applyFont="1" applyFill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22" xfId="0" applyFont="1" applyBorder="1" applyAlignment="1">
      <alignment horizontal="left" vertical="center"/>
    </xf>
    <xf numFmtId="49" fontId="16" fillId="0" borderId="17" xfId="3" applyNumberFormat="1" applyFont="1" applyFill="1" applyBorder="1" applyAlignment="1">
      <alignment horizontal="center" vertical="center" wrapText="1"/>
    </xf>
    <xf numFmtId="49" fontId="16" fillId="0" borderId="18" xfId="3" applyNumberFormat="1" applyFont="1" applyFill="1" applyBorder="1" applyAlignment="1">
      <alignment horizontal="center" vertical="center" wrapText="1"/>
    </xf>
    <xf numFmtId="49" fontId="16" fillId="0" borderId="19" xfId="3" applyNumberFormat="1" applyFont="1" applyFill="1" applyBorder="1" applyAlignment="1">
      <alignment horizontal="center" vertical="center" wrapText="1"/>
    </xf>
    <xf numFmtId="49" fontId="16" fillId="0" borderId="2" xfId="3" applyNumberFormat="1" applyFont="1" applyFill="1" applyBorder="1" applyAlignment="1">
      <alignment horizontal="center" vertical="center" wrapText="1"/>
    </xf>
    <xf numFmtId="49" fontId="16" fillId="0" borderId="0" xfId="3" applyNumberFormat="1" applyFont="1" applyFill="1" applyBorder="1" applyAlignment="1">
      <alignment horizontal="center" vertical="center" wrapText="1"/>
    </xf>
    <xf numFmtId="49" fontId="16" fillId="0" borderId="20" xfId="3" applyNumberFormat="1" applyFont="1" applyFill="1" applyBorder="1" applyAlignment="1">
      <alignment horizontal="center" vertical="center" wrapText="1"/>
    </xf>
    <xf numFmtId="0" fontId="4" fillId="0" borderId="0" xfId="2" applyFont="1" applyFill="1" applyBorder="1" applyAlignment="1" applyProtection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1" fillId="3" borderId="8" xfId="0" applyFont="1" applyFill="1" applyBorder="1" applyAlignment="1">
      <alignment horizontal="left" vertical="center" wrapText="1"/>
    </xf>
    <xf numFmtId="49" fontId="6" fillId="0" borderId="0" xfId="3" applyNumberFormat="1" applyFont="1" applyFill="1" applyBorder="1" applyAlignment="1">
      <alignment horizontal="center" vertical="center" wrapText="1"/>
    </xf>
    <xf numFmtId="49" fontId="8" fillId="5" borderId="0" xfId="3" applyNumberFormat="1" applyFont="1" applyFill="1" applyBorder="1" applyAlignment="1">
      <alignment horizontal="center" vertical="center"/>
    </xf>
    <xf numFmtId="0" fontId="8" fillId="0" borderId="2" xfId="5" applyFont="1" applyBorder="1" applyAlignment="1">
      <alignment horizontal="center" vertical="center" wrapText="1"/>
    </xf>
    <xf numFmtId="0" fontId="8" fillId="0" borderId="0" xfId="5" applyFont="1" applyBorder="1" applyAlignment="1">
      <alignment horizontal="center" vertical="center" wrapText="1"/>
    </xf>
    <xf numFmtId="0" fontId="8" fillId="6" borderId="3" xfId="2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left" vertical="center" wrapText="1"/>
    </xf>
    <xf numFmtId="4" fontId="8" fillId="6" borderId="14" xfId="22" applyNumberFormat="1" applyFont="1" applyFill="1" applyBorder="1" applyAlignment="1">
      <alignment horizontal="right" vertical="center" wrapText="1"/>
    </xf>
    <xf numFmtId="0" fontId="0" fillId="0" borderId="15" xfId="0" applyBorder="1" applyAlignment="1">
      <alignment horizontal="right" vertical="center" wrapText="1"/>
    </xf>
    <xf numFmtId="0" fontId="0" fillId="0" borderId="16" xfId="0" applyBorder="1" applyAlignment="1">
      <alignment horizontal="right" vertical="center" wrapText="1"/>
    </xf>
  </cellXfs>
  <cellStyles count="26">
    <cellStyle name="Millares 14" xfId="11"/>
    <cellStyle name="Millares 14 2 3" xfId="25"/>
    <cellStyle name="Millares 15 2 2" xfId="7"/>
    <cellStyle name="Millares 2" xfId="12"/>
    <cellStyle name="Millares 2 12" xfId="16"/>
    <cellStyle name="Millares 3" xfId="10"/>
    <cellStyle name="Millares 3 2 2" xfId="19"/>
    <cellStyle name="Millares 3 3" xfId="23"/>
    <cellStyle name="Millares 4 2 3" xfId="21"/>
    <cellStyle name="Millares 7" xfId="14"/>
    <cellStyle name="Moneda 2" xfId="6"/>
    <cellStyle name="Normal" xfId="0" builtinId="0"/>
    <cellStyle name="Normal 10 2" xfId="20"/>
    <cellStyle name="Normal 12" xfId="24"/>
    <cellStyle name="Normal 2 2 2" xfId="5"/>
    <cellStyle name="Normal 2 2 2 2" xfId="15"/>
    <cellStyle name="Normal 3 2 3" xfId="3"/>
    <cellStyle name="Normal 3 4" xfId="4"/>
    <cellStyle name="Normal 4" xfId="8"/>
    <cellStyle name="Normal 4 2" xfId="13"/>
    <cellStyle name="Normal 41" xfId="2"/>
    <cellStyle name="Porcentaje" xfId="1" builtinId="5"/>
    <cellStyle name="Porcentaje 2" xfId="17"/>
    <cellStyle name="Porcentaje 2 2" xfId="9"/>
    <cellStyle name="Porcentual 10" xfId="18"/>
    <cellStyle name="Porcentual 10 2" xfId="22"/>
  </cellStyles>
  <dxfs count="0"/>
  <tableStyles count="0" defaultTableStyle="TableStyleMedium2" defaultPivotStyle="PivotStyleLight16"/>
  <colors>
    <mruColors>
      <color rgb="FF3D19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about:blank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109904</xdr:colOff>
      <xdr:row>1</xdr:row>
      <xdr:rowOff>124558</xdr:rowOff>
    </xdr:from>
    <xdr:to>
      <xdr:col>5</xdr:col>
      <xdr:colOff>381000</xdr:colOff>
      <xdr:row>3</xdr:row>
      <xdr:rowOff>187723</xdr:rowOff>
    </xdr:to>
    <xdr:pic>
      <xdr:nvPicPr>
        <xdr:cNvPr id="3" name="Imagen 2" descr="Logo Firma">
          <a:extLst>
            <a:ext uri="{FF2B5EF4-FFF2-40B4-BE49-F238E27FC236}">
              <a16:creationId xmlns="" xmlns:a16="http://schemas.microsoft.com/office/drawing/2014/main" id="{4C1D1182-E674-4E45-AFAE-4D8E323A1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9904" y="315058"/>
          <a:ext cx="1033096" cy="444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95250</xdr:rowOff>
    </xdr:from>
    <xdr:to>
      <xdr:col>2</xdr:col>
      <xdr:colOff>142875</xdr:colOff>
      <xdr:row>0</xdr:row>
      <xdr:rowOff>1451561</xdr:rowOff>
    </xdr:to>
    <xdr:pic>
      <xdr:nvPicPr>
        <xdr:cNvPr id="2" name="Imagen 1" descr="logo_final-0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95250"/>
          <a:ext cx="1285875" cy="1356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6"/>
  <sheetViews>
    <sheetView tabSelected="1" view="pageBreakPreview" topLeftCell="B1" zoomScale="60" zoomScaleNormal="100" workbookViewId="0">
      <selection activeCell="E31" sqref="E31"/>
    </sheetView>
  </sheetViews>
  <sheetFormatPr baseColWidth="10" defaultRowHeight="15" x14ac:dyDescent="0.25"/>
  <cols>
    <col min="2" max="2" width="25.85546875" customWidth="1"/>
    <col min="9" max="9" width="21.140625" customWidth="1"/>
    <col min="10" max="10" width="17.7109375" bestFit="1" customWidth="1"/>
    <col min="11" max="11" width="20.85546875" customWidth="1"/>
  </cols>
  <sheetData>
    <row r="2" spans="2:9" ht="12" customHeight="1" x14ac:dyDescent="0.25"/>
    <row r="3" spans="2:9" ht="18" customHeight="1" x14ac:dyDescent="0.25">
      <c r="B3" s="82" t="s">
        <v>60</v>
      </c>
      <c r="C3" s="83"/>
      <c r="D3" s="83"/>
      <c r="E3" s="83"/>
      <c r="F3" s="83"/>
      <c r="G3" s="83"/>
      <c r="H3" s="83"/>
      <c r="I3" s="84"/>
    </row>
    <row r="4" spans="2:9" ht="33" customHeight="1" x14ac:dyDescent="0.25">
      <c r="B4" s="85"/>
      <c r="C4" s="86"/>
      <c r="D4" s="86"/>
      <c r="E4" s="86"/>
      <c r="F4" s="86"/>
      <c r="G4" s="86"/>
      <c r="H4" s="86"/>
      <c r="I4" s="87"/>
    </row>
    <row r="5" spans="2:9" ht="60.75" customHeight="1" thickBot="1" x14ac:dyDescent="0.3">
      <c r="B5" s="85"/>
      <c r="C5" s="86"/>
      <c r="D5" s="86"/>
      <c r="E5" s="86"/>
      <c r="F5" s="86"/>
      <c r="G5" s="86"/>
      <c r="H5" s="86"/>
      <c r="I5" s="87"/>
    </row>
    <row r="6" spans="2:9" ht="15.75" customHeight="1" thickBot="1" x14ac:dyDescent="0.3">
      <c r="B6" s="62" t="s">
        <v>61</v>
      </c>
      <c r="C6" s="63"/>
      <c r="D6" s="63"/>
      <c r="E6" s="63"/>
      <c r="F6" s="63"/>
      <c r="G6" s="63"/>
      <c r="H6" s="63"/>
      <c r="I6" s="64"/>
    </row>
    <row r="7" spans="2:9" ht="15.75" thickBot="1" x14ac:dyDescent="0.3">
      <c r="B7" s="49" t="s">
        <v>35</v>
      </c>
      <c r="C7" s="50" t="s">
        <v>36</v>
      </c>
      <c r="D7" s="50" t="s">
        <v>37</v>
      </c>
      <c r="E7" s="50" t="s">
        <v>38</v>
      </c>
      <c r="F7" s="50" t="s">
        <v>39</v>
      </c>
      <c r="G7" s="50" t="s">
        <v>40</v>
      </c>
      <c r="H7" s="50" t="s">
        <v>41</v>
      </c>
      <c r="I7" s="50"/>
    </row>
    <row r="8" spans="2:9" ht="15.75" customHeight="1" thickBot="1" x14ac:dyDescent="0.3">
      <c r="B8" s="74" t="s">
        <v>42</v>
      </c>
      <c r="C8" s="74" t="s">
        <v>43</v>
      </c>
      <c r="D8" s="74" t="s">
        <v>44</v>
      </c>
      <c r="E8" s="74" t="s">
        <v>55</v>
      </c>
      <c r="F8" s="74" t="s">
        <v>52</v>
      </c>
      <c r="G8" s="74" t="s">
        <v>45</v>
      </c>
      <c r="H8" s="74" t="s">
        <v>46</v>
      </c>
      <c r="I8" s="50" t="s">
        <v>47</v>
      </c>
    </row>
    <row r="9" spans="2:9" ht="15.75" thickBot="1" x14ac:dyDescent="0.3">
      <c r="B9" s="75"/>
      <c r="C9" s="75"/>
      <c r="D9" s="75"/>
      <c r="E9" s="75"/>
      <c r="F9" s="75"/>
      <c r="G9" s="75"/>
      <c r="H9" s="75"/>
      <c r="I9" s="50" t="s">
        <v>48</v>
      </c>
    </row>
    <row r="10" spans="2:9" ht="15.75" thickBot="1" x14ac:dyDescent="0.3">
      <c r="B10" s="51" t="s">
        <v>62</v>
      </c>
      <c r="C10" s="52">
        <v>1</v>
      </c>
      <c r="D10" s="53">
        <v>5844300</v>
      </c>
      <c r="E10" s="54">
        <v>0.3</v>
      </c>
      <c r="F10" s="55">
        <v>2.02</v>
      </c>
      <c r="G10" s="53">
        <f>+C10*D10*E10*F10</f>
        <v>3541645.8</v>
      </c>
      <c r="H10" s="52">
        <v>6</v>
      </c>
      <c r="I10" s="53">
        <f>+H10*G10</f>
        <v>21249874.799999997</v>
      </c>
    </row>
    <row r="11" spans="2:9" ht="15.75" thickBot="1" x14ac:dyDescent="0.3">
      <c r="B11" s="56" t="s">
        <v>63</v>
      </c>
      <c r="C11" s="52">
        <v>1</v>
      </c>
      <c r="D11" s="53">
        <v>4701755</v>
      </c>
      <c r="E11" s="57">
        <v>1</v>
      </c>
      <c r="F11" s="55">
        <v>2.02</v>
      </c>
      <c r="G11" s="53">
        <f t="shared" ref="G11:G15" si="0">+C11*D11*E11*F11</f>
        <v>9497545.0999999996</v>
      </c>
      <c r="H11" s="52">
        <v>6</v>
      </c>
      <c r="I11" s="53">
        <f t="shared" ref="I11:I15" si="1">+H11*G11</f>
        <v>56985270.599999994</v>
      </c>
    </row>
    <row r="12" spans="2:9" ht="15.75" thickBot="1" x14ac:dyDescent="0.3">
      <c r="B12" s="56" t="s">
        <v>64</v>
      </c>
      <c r="C12" s="52">
        <v>1</v>
      </c>
      <c r="D12" s="53">
        <f>+D11</f>
        <v>4701755</v>
      </c>
      <c r="E12" s="57">
        <v>0.1</v>
      </c>
      <c r="F12" s="55">
        <v>2.02</v>
      </c>
      <c r="G12" s="53">
        <f t="shared" si="0"/>
        <v>949754.51</v>
      </c>
      <c r="H12" s="52">
        <v>6</v>
      </c>
      <c r="I12" s="53">
        <f t="shared" si="1"/>
        <v>5698527.0600000005</v>
      </c>
    </row>
    <row r="13" spans="2:9" ht="13.5" customHeight="1" thickBot="1" x14ac:dyDescent="0.3">
      <c r="B13" s="56" t="s">
        <v>65</v>
      </c>
      <c r="C13" s="52">
        <v>1</v>
      </c>
      <c r="D13" s="53">
        <f>+D11</f>
        <v>4701755</v>
      </c>
      <c r="E13" s="57">
        <v>1</v>
      </c>
      <c r="F13" s="55">
        <v>2.02</v>
      </c>
      <c r="G13" s="53">
        <f t="shared" si="0"/>
        <v>9497545.0999999996</v>
      </c>
      <c r="H13" s="52">
        <v>6</v>
      </c>
      <c r="I13" s="53">
        <f t="shared" si="1"/>
        <v>56985270.599999994</v>
      </c>
    </row>
    <row r="14" spans="2:9" ht="24" customHeight="1" thickBot="1" x14ac:dyDescent="0.3">
      <c r="B14" s="56" t="s">
        <v>66</v>
      </c>
      <c r="C14" s="52">
        <v>1</v>
      </c>
      <c r="D14" s="53">
        <v>3556150</v>
      </c>
      <c r="E14" s="57">
        <v>0.5</v>
      </c>
      <c r="F14" s="55">
        <v>2.02</v>
      </c>
      <c r="G14" s="53">
        <f t="shared" si="0"/>
        <v>3591711.5</v>
      </c>
      <c r="H14" s="52">
        <v>6</v>
      </c>
      <c r="I14" s="53">
        <f t="shared" si="1"/>
        <v>21550269</v>
      </c>
    </row>
    <row r="15" spans="2:9" ht="15.75" thickBot="1" x14ac:dyDescent="0.3">
      <c r="B15" s="56" t="s">
        <v>67</v>
      </c>
      <c r="C15" s="52">
        <v>1</v>
      </c>
      <c r="D15" s="53">
        <f>+D14</f>
        <v>3556150</v>
      </c>
      <c r="E15" s="57">
        <v>0.25</v>
      </c>
      <c r="F15" s="55">
        <v>2.02</v>
      </c>
      <c r="G15" s="53">
        <f t="shared" si="0"/>
        <v>1795855.75</v>
      </c>
      <c r="H15" s="52">
        <v>6</v>
      </c>
      <c r="I15" s="53">
        <f t="shared" si="1"/>
        <v>10775134.5</v>
      </c>
    </row>
    <row r="16" spans="2:9" ht="27.75" customHeight="1" thickBot="1" x14ac:dyDescent="0.3">
      <c r="B16" s="76" t="s">
        <v>49</v>
      </c>
      <c r="C16" s="77"/>
      <c r="D16" s="77"/>
      <c r="E16" s="77"/>
      <c r="F16" s="77"/>
      <c r="G16" s="77"/>
      <c r="H16" s="78"/>
      <c r="I16" s="58">
        <f>SUM(I10:I15)</f>
        <v>173244346.56</v>
      </c>
    </row>
    <row r="17" spans="2:11" ht="25.5" customHeight="1" thickBot="1" x14ac:dyDescent="0.3">
      <c r="B17" s="62" t="s">
        <v>50</v>
      </c>
      <c r="C17" s="63"/>
      <c r="D17" s="63"/>
      <c r="E17" s="63"/>
      <c r="F17" s="63"/>
      <c r="G17" s="63"/>
      <c r="H17" s="63"/>
      <c r="I17" s="64"/>
    </row>
    <row r="18" spans="2:11" ht="15.75" thickBot="1" x14ac:dyDescent="0.3">
      <c r="B18" s="74" t="s">
        <v>51</v>
      </c>
      <c r="C18" s="74" t="s">
        <v>43</v>
      </c>
      <c r="D18" s="74" t="s">
        <v>44</v>
      </c>
      <c r="E18" s="74" t="s">
        <v>55</v>
      </c>
      <c r="F18" s="74" t="s">
        <v>52</v>
      </c>
      <c r="G18" s="74" t="s">
        <v>45</v>
      </c>
      <c r="H18" s="74" t="s">
        <v>46</v>
      </c>
      <c r="I18" s="50" t="s">
        <v>47</v>
      </c>
    </row>
    <row r="19" spans="2:11" ht="15.75" thickBot="1" x14ac:dyDescent="0.3">
      <c r="B19" s="75"/>
      <c r="C19" s="75"/>
      <c r="D19" s="75"/>
      <c r="E19" s="75"/>
      <c r="F19" s="75"/>
      <c r="G19" s="75"/>
      <c r="H19" s="75"/>
      <c r="I19" s="50" t="s">
        <v>48</v>
      </c>
    </row>
    <row r="20" spans="2:11" ht="15" customHeight="1" thickBot="1" x14ac:dyDescent="0.3">
      <c r="B20" s="59" t="s">
        <v>68</v>
      </c>
      <c r="C20" s="52">
        <v>2</v>
      </c>
      <c r="D20" s="53">
        <v>1933210</v>
      </c>
      <c r="E20" s="57">
        <v>1</v>
      </c>
      <c r="F20" s="57">
        <v>2.02</v>
      </c>
      <c r="G20" s="53">
        <f>+C20*D20*E20*F20</f>
        <v>7810168.4000000004</v>
      </c>
      <c r="H20" s="52">
        <v>6</v>
      </c>
      <c r="I20" s="53">
        <f>+H20*G20</f>
        <v>46861010.400000006</v>
      </c>
    </row>
    <row r="21" spans="2:11" ht="15.75" thickBot="1" x14ac:dyDescent="0.3">
      <c r="B21" s="59" t="s">
        <v>69</v>
      </c>
      <c r="C21" s="52">
        <v>1</v>
      </c>
      <c r="D21" s="53">
        <f>+D20</f>
        <v>1933210</v>
      </c>
      <c r="E21" s="57">
        <v>1</v>
      </c>
      <c r="F21" s="57">
        <v>2.02</v>
      </c>
      <c r="G21" s="53">
        <f>+C21*D21*E21*F21</f>
        <v>3905084.2</v>
      </c>
      <c r="H21" s="52">
        <v>6</v>
      </c>
      <c r="I21" s="53">
        <f>+H21*G21</f>
        <v>23430505.200000003</v>
      </c>
    </row>
    <row r="22" spans="2:11" ht="15.75" thickBot="1" x14ac:dyDescent="0.3">
      <c r="B22" s="76" t="s">
        <v>53</v>
      </c>
      <c r="C22" s="77"/>
      <c r="D22" s="77"/>
      <c r="E22" s="77"/>
      <c r="F22" s="77"/>
      <c r="G22" s="77"/>
      <c r="H22" s="78"/>
      <c r="I22" s="53">
        <f>SUM(I20:I21)</f>
        <v>70291515.600000009</v>
      </c>
      <c r="J22" s="47"/>
      <c r="K22" s="48"/>
    </row>
    <row r="23" spans="2:11" ht="15.75" thickBot="1" x14ac:dyDescent="0.3">
      <c r="B23" s="62" t="s">
        <v>57</v>
      </c>
      <c r="C23" s="63"/>
      <c r="D23" s="63"/>
      <c r="E23" s="63"/>
      <c r="F23" s="63"/>
      <c r="G23" s="63"/>
      <c r="H23" s="63"/>
      <c r="I23" s="64"/>
    </row>
    <row r="24" spans="2:11" ht="16.5" customHeight="1" thickBot="1" x14ac:dyDescent="0.3">
      <c r="B24" s="68" t="s">
        <v>58</v>
      </c>
      <c r="C24" s="69"/>
      <c r="D24" s="69"/>
      <c r="E24" s="69"/>
      <c r="F24" s="69"/>
      <c r="G24" s="69"/>
      <c r="H24" s="70"/>
      <c r="I24" s="58">
        <v>26352841</v>
      </c>
      <c r="J24" s="47"/>
    </row>
    <row r="25" spans="2:11" ht="15.75" thickBot="1" x14ac:dyDescent="0.3">
      <c r="B25" s="65" t="s">
        <v>59</v>
      </c>
      <c r="C25" s="66"/>
      <c r="D25" s="66"/>
      <c r="E25" s="66"/>
      <c r="F25" s="66"/>
      <c r="G25" s="66"/>
      <c r="H25" s="67"/>
      <c r="I25" s="58">
        <f>+I24+I22+I16</f>
        <v>269888703.16000003</v>
      </c>
    </row>
    <row r="26" spans="2:11" ht="15.75" customHeight="1" thickBot="1" x14ac:dyDescent="0.3">
      <c r="B26" s="68" t="s">
        <v>54</v>
      </c>
      <c r="C26" s="69"/>
      <c r="D26" s="69"/>
      <c r="E26" s="69"/>
      <c r="F26" s="69"/>
      <c r="G26" s="69"/>
      <c r="H26" s="70"/>
      <c r="I26" s="58">
        <f>+I25*0.19</f>
        <v>51278853.600400008</v>
      </c>
    </row>
    <row r="27" spans="2:11" ht="15" customHeight="1" thickBot="1" x14ac:dyDescent="0.3">
      <c r="B27" s="71" t="s">
        <v>70</v>
      </c>
      <c r="C27" s="72"/>
      <c r="D27" s="72"/>
      <c r="E27" s="72"/>
      <c r="F27" s="72"/>
      <c r="G27" s="72"/>
      <c r="H27" s="73"/>
      <c r="I27" s="60">
        <f>+I26+I25</f>
        <v>321167556.76040006</v>
      </c>
    </row>
    <row r="28" spans="2:11" x14ac:dyDescent="0.25">
      <c r="B28" s="79" t="s">
        <v>56</v>
      </c>
      <c r="C28" s="80"/>
      <c r="D28" s="80"/>
      <c r="E28" s="80"/>
      <c r="F28" s="80"/>
      <c r="G28" s="80"/>
      <c r="H28" s="80"/>
      <c r="I28" s="81"/>
    </row>
    <row r="34" spans="2:2" x14ac:dyDescent="0.25">
      <c r="B34" s="61" t="s">
        <v>71</v>
      </c>
    </row>
    <row r="35" spans="2:2" x14ac:dyDescent="0.25">
      <c r="B35" t="s">
        <v>72</v>
      </c>
    </row>
    <row r="36" spans="2:2" x14ac:dyDescent="0.25">
      <c r="B36" s="61" t="s">
        <v>73</v>
      </c>
    </row>
  </sheetData>
  <mergeCells count="25">
    <mergeCell ref="B28:I28"/>
    <mergeCell ref="B3:I5"/>
    <mergeCell ref="B6:I6"/>
    <mergeCell ref="B8:B9"/>
    <mergeCell ref="C8:C9"/>
    <mergeCell ref="D8:D9"/>
    <mergeCell ref="E8:E9"/>
    <mergeCell ref="F8:F9"/>
    <mergeCell ref="G8:G9"/>
    <mergeCell ref="H8:H9"/>
    <mergeCell ref="B24:H24"/>
    <mergeCell ref="B16:H16"/>
    <mergeCell ref="B17:I17"/>
    <mergeCell ref="B18:B19"/>
    <mergeCell ref="C18:C19"/>
    <mergeCell ref="D18:D19"/>
    <mergeCell ref="B23:I23"/>
    <mergeCell ref="B25:H25"/>
    <mergeCell ref="B26:H26"/>
    <mergeCell ref="B27:H27"/>
    <mergeCell ref="E18:E19"/>
    <mergeCell ref="F18:F19"/>
    <mergeCell ref="G18:G19"/>
    <mergeCell ref="H18:H19"/>
    <mergeCell ref="B22:H22"/>
  </mergeCells>
  <printOptions horizontalCentered="1"/>
  <pageMargins left="0.70866141732283472" right="0.70866141732283472" top="0.74803149606299213" bottom="0.74803149606299213" header="0.31496062992125984" footer="0.31496062992125984"/>
  <pageSetup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zoomScale="85" zoomScaleNormal="85" workbookViewId="0">
      <selection activeCell="B9" sqref="B9:C9"/>
    </sheetView>
  </sheetViews>
  <sheetFormatPr baseColWidth="10" defaultRowHeight="15" x14ac:dyDescent="0.25"/>
  <cols>
    <col min="1" max="1" width="14.28515625" customWidth="1"/>
    <col min="3" max="3" width="60.7109375" customWidth="1"/>
    <col min="7" max="7" width="31.28515625" customWidth="1"/>
  </cols>
  <sheetData>
    <row r="1" spans="1:7" ht="125.25" customHeight="1" x14ac:dyDescent="0.25">
      <c r="A1" s="2"/>
      <c r="B1" s="91" t="s">
        <v>22</v>
      </c>
      <c r="C1" s="91"/>
      <c r="D1" s="91"/>
      <c r="E1" s="91"/>
      <c r="F1" s="91"/>
      <c r="G1" s="91"/>
    </row>
    <row r="2" spans="1:7" ht="48.75" customHeight="1" x14ac:dyDescent="0.25">
      <c r="A2" s="92" t="s">
        <v>33</v>
      </c>
      <c r="B2" s="92"/>
      <c r="C2" s="92"/>
      <c r="D2" s="92"/>
      <c r="E2" s="92"/>
      <c r="F2" s="92"/>
      <c r="G2" s="92"/>
    </row>
    <row r="3" spans="1:7" x14ac:dyDescent="0.25">
      <c r="A3" s="3"/>
      <c r="B3" s="4"/>
      <c r="C3" s="5"/>
      <c r="D3" s="6"/>
      <c r="E3" s="5"/>
      <c r="F3" s="5"/>
      <c r="G3" s="3"/>
    </row>
    <row r="4" spans="1:7" ht="53.25" customHeight="1" x14ac:dyDescent="0.25">
      <c r="A4" s="93" t="s">
        <v>23</v>
      </c>
      <c r="B4" s="94"/>
      <c r="C4" s="94"/>
      <c r="D4" s="94"/>
      <c r="E4" s="94"/>
      <c r="F4" s="94"/>
      <c r="G4" s="94"/>
    </row>
    <row r="5" spans="1:7" ht="15.75" thickBot="1" x14ac:dyDescent="0.3">
      <c r="A5" s="3"/>
      <c r="B5" s="3"/>
      <c r="C5" s="3"/>
      <c r="D5" s="3"/>
      <c r="E5" s="3"/>
      <c r="F5" s="3"/>
      <c r="G5" s="3"/>
    </row>
    <row r="6" spans="1:7" ht="36.75" customHeight="1" thickBot="1" x14ac:dyDescent="0.3">
      <c r="A6" s="44" t="s">
        <v>31</v>
      </c>
      <c r="B6" s="44" t="s">
        <v>0</v>
      </c>
      <c r="C6" s="44" t="s">
        <v>1</v>
      </c>
      <c r="D6" s="45" t="s">
        <v>2</v>
      </c>
      <c r="E6" s="45" t="s">
        <v>3</v>
      </c>
      <c r="F6" s="45" t="s">
        <v>4</v>
      </c>
      <c r="G6" s="46" t="s">
        <v>5</v>
      </c>
    </row>
    <row r="7" spans="1:7" x14ac:dyDescent="0.25">
      <c r="A7" s="37"/>
      <c r="B7" s="38">
        <v>1</v>
      </c>
      <c r="C7" s="39" t="s">
        <v>24</v>
      </c>
      <c r="D7" s="40" t="s">
        <v>25</v>
      </c>
      <c r="E7" s="41">
        <v>1442.25</v>
      </c>
      <c r="F7" s="42"/>
      <c r="G7" s="43"/>
    </row>
    <row r="8" spans="1:7" x14ac:dyDescent="0.25">
      <c r="A8" s="24"/>
      <c r="B8" s="10">
        <v>2</v>
      </c>
      <c r="C8" s="11" t="s">
        <v>26</v>
      </c>
      <c r="D8" s="12" t="s">
        <v>25</v>
      </c>
      <c r="E8" s="13">
        <v>595.79</v>
      </c>
      <c r="F8" s="14"/>
      <c r="G8" s="25"/>
    </row>
    <row r="9" spans="1:7" ht="31.5" customHeight="1" x14ac:dyDescent="0.25">
      <c r="A9" s="26"/>
      <c r="B9" s="89" t="s">
        <v>6</v>
      </c>
      <c r="C9" s="89"/>
      <c r="D9" s="9"/>
      <c r="E9" s="15"/>
      <c r="F9" s="15"/>
      <c r="G9" s="27"/>
    </row>
    <row r="10" spans="1:7" ht="37.5" customHeight="1" x14ac:dyDescent="0.25">
      <c r="A10" s="26"/>
      <c r="B10" s="96" t="s">
        <v>7</v>
      </c>
      <c r="C10" s="96"/>
      <c r="D10" s="9"/>
      <c r="E10" s="15"/>
      <c r="F10" s="15"/>
      <c r="G10" s="27"/>
    </row>
    <row r="11" spans="1:7" ht="25.5" customHeight="1" x14ac:dyDescent="0.25">
      <c r="A11" s="28"/>
      <c r="B11" s="97" t="s">
        <v>8</v>
      </c>
      <c r="C11" s="97"/>
      <c r="D11" s="16" t="s">
        <v>9</v>
      </c>
      <c r="E11" s="17"/>
      <c r="F11" s="18"/>
      <c r="G11" s="29"/>
    </row>
    <row r="12" spans="1:7" ht="21" customHeight="1" x14ac:dyDescent="0.25">
      <c r="A12" s="28"/>
      <c r="B12" s="97" t="s">
        <v>10</v>
      </c>
      <c r="C12" s="97"/>
      <c r="D12" s="16" t="s">
        <v>9</v>
      </c>
      <c r="E12" s="17"/>
      <c r="F12" s="18"/>
      <c r="G12" s="29"/>
    </row>
    <row r="13" spans="1:7" ht="21.75" customHeight="1" x14ac:dyDescent="0.25">
      <c r="A13" s="28"/>
      <c r="B13" s="97" t="s">
        <v>11</v>
      </c>
      <c r="C13" s="97"/>
      <c r="D13" s="16" t="s">
        <v>9</v>
      </c>
      <c r="E13" s="17"/>
      <c r="F13" s="18"/>
      <c r="G13" s="29"/>
    </row>
    <row r="14" spans="1:7" ht="25.5" customHeight="1" x14ac:dyDescent="0.25">
      <c r="A14" s="26"/>
      <c r="B14" s="96" t="s">
        <v>12</v>
      </c>
      <c r="C14" s="96"/>
      <c r="D14" s="19"/>
      <c r="E14" s="15"/>
      <c r="F14" s="15"/>
      <c r="G14" s="30"/>
    </row>
    <row r="15" spans="1:7" ht="44.25" customHeight="1" x14ac:dyDescent="0.25">
      <c r="A15" s="31" t="s">
        <v>14</v>
      </c>
      <c r="B15" s="98" t="s">
        <v>28</v>
      </c>
      <c r="C15" s="98"/>
      <c r="D15" s="21"/>
      <c r="E15" s="22"/>
      <c r="F15" s="23"/>
      <c r="G15" s="32"/>
    </row>
    <row r="16" spans="1:7" ht="26.25" customHeight="1" x14ac:dyDescent="0.25">
      <c r="A16" s="26"/>
      <c r="B16" s="89" t="s">
        <v>29</v>
      </c>
      <c r="C16" s="89"/>
      <c r="D16" s="20"/>
      <c r="E16" s="20"/>
      <c r="F16" s="20"/>
      <c r="G16" s="30"/>
    </row>
    <row r="17" spans="1:7" ht="20.25" customHeight="1" x14ac:dyDescent="0.25">
      <c r="A17" s="26"/>
      <c r="B17" s="89" t="s">
        <v>30</v>
      </c>
      <c r="C17" s="89"/>
      <c r="D17" s="20"/>
      <c r="E17" s="20"/>
      <c r="F17" s="20"/>
      <c r="G17" s="30"/>
    </row>
    <row r="18" spans="1:7" ht="25.5" customHeight="1" x14ac:dyDescent="0.25">
      <c r="A18" s="26" t="s">
        <v>13</v>
      </c>
      <c r="B18" s="89" t="s">
        <v>27</v>
      </c>
      <c r="C18" s="89"/>
      <c r="D18" s="89"/>
      <c r="E18" s="89"/>
      <c r="F18" s="89"/>
      <c r="G18" s="30"/>
    </row>
    <row r="19" spans="1:7" ht="42.75" customHeight="1" x14ac:dyDescent="0.25">
      <c r="A19" s="33"/>
      <c r="B19" s="95" t="s">
        <v>20</v>
      </c>
      <c r="C19" s="95"/>
      <c r="D19" s="99"/>
      <c r="E19" s="100"/>
      <c r="F19" s="101"/>
      <c r="G19" s="34"/>
    </row>
    <row r="20" spans="1:7" ht="24.75" customHeight="1" x14ac:dyDescent="0.25">
      <c r="A20" s="26" t="s">
        <v>15</v>
      </c>
      <c r="B20" s="89" t="s">
        <v>32</v>
      </c>
      <c r="C20" s="89"/>
      <c r="D20" s="89"/>
      <c r="E20" s="89"/>
      <c r="F20" s="89"/>
      <c r="G20" s="30"/>
    </row>
    <row r="21" spans="1:7" ht="25.5" customHeight="1" thickBot="1" x14ac:dyDescent="0.3">
      <c r="A21" s="35" t="s">
        <v>19</v>
      </c>
      <c r="B21" s="90" t="s">
        <v>34</v>
      </c>
      <c r="C21" s="90"/>
      <c r="D21" s="90"/>
      <c r="E21" s="90"/>
      <c r="F21" s="90"/>
      <c r="G21" s="36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ht="33" customHeight="1" x14ac:dyDescent="0.25">
      <c r="A24" s="88" t="s">
        <v>21</v>
      </c>
      <c r="B24" s="88"/>
      <c r="C24" s="88"/>
      <c r="D24" s="88"/>
      <c r="E24" s="88"/>
      <c r="F24" s="88"/>
      <c r="G24" s="88"/>
    </row>
    <row r="25" spans="1:7" x14ac:dyDescent="0.25">
      <c r="A25" s="3"/>
      <c r="B25" s="3"/>
      <c r="C25" s="3"/>
      <c r="D25" s="7"/>
      <c r="E25" s="3"/>
      <c r="F25" s="3"/>
      <c r="G25" s="3"/>
    </row>
    <row r="26" spans="1:7" x14ac:dyDescent="0.25">
      <c r="A26" s="3"/>
      <c r="B26" s="3"/>
      <c r="C26" s="3"/>
      <c r="D26" s="7"/>
      <c r="E26" s="3"/>
      <c r="F26" s="3"/>
      <c r="G26" s="3"/>
    </row>
    <row r="27" spans="1:7" x14ac:dyDescent="0.25">
      <c r="A27" s="3"/>
      <c r="B27" s="3"/>
      <c r="C27" s="3"/>
      <c r="D27" s="7"/>
      <c r="E27" s="3"/>
      <c r="F27" s="3"/>
      <c r="G27" s="3"/>
    </row>
    <row r="28" spans="1:7" x14ac:dyDescent="0.25">
      <c r="A28" s="3"/>
      <c r="B28" s="8"/>
      <c r="C28" s="3"/>
      <c r="D28" s="7"/>
      <c r="E28" s="3"/>
      <c r="F28" s="3"/>
      <c r="G28" s="3"/>
    </row>
    <row r="29" spans="1:7" x14ac:dyDescent="0.25">
      <c r="A29" s="3"/>
      <c r="B29" s="1" t="s">
        <v>16</v>
      </c>
      <c r="C29" s="3"/>
      <c r="D29" s="7"/>
      <c r="E29" s="3"/>
      <c r="F29" s="3"/>
      <c r="G29" s="3"/>
    </row>
    <row r="30" spans="1:7" x14ac:dyDescent="0.25">
      <c r="A30" s="3"/>
      <c r="B30" s="1" t="s">
        <v>17</v>
      </c>
      <c r="C30" s="3"/>
      <c r="D30" s="7"/>
      <c r="E30" s="3"/>
      <c r="F30" s="3"/>
      <c r="G30" s="3"/>
    </row>
    <row r="31" spans="1:7" x14ac:dyDescent="0.25">
      <c r="A31" s="3"/>
      <c r="B31" s="1" t="s">
        <v>18</v>
      </c>
      <c r="C31" s="3"/>
      <c r="D31" s="7"/>
      <c r="E31" s="3"/>
      <c r="F31" s="3"/>
      <c r="G31" s="3"/>
    </row>
  </sheetData>
  <mergeCells count="18">
    <mergeCell ref="B18:F18"/>
    <mergeCell ref="D19:F19"/>
    <mergeCell ref="A24:G24"/>
    <mergeCell ref="B16:C16"/>
    <mergeCell ref="B21:F21"/>
    <mergeCell ref="B1:G1"/>
    <mergeCell ref="A2:G2"/>
    <mergeCell ref="A4:G4"/>
    <mergeCell ref="B19:C19"/>
    <mergeCell ref="B20:F20"/>
    <mergeCell ref="B9:C9"/>
    <mergeCell ref="B10:C10"/>
    <mergeCell ref="B11:C11"/>
    <mergeCell ref="B12:C12"/>
    <mergeCell ref="B13:C13"/>
    <mergeCell ref="B14:C14"/>
    <mergeCell ref="B17:C17"/>
    <mergeCell ref="B15:C15"/>
  </mergeCells>
  <printOptions horizontalCentered="1" verticalCentered="1"/>
  <pageMargins left="0.59055118110236227" right="0.59055118110236227" top="0.74803149606299213" bottom="0.74803149606299213" header="0.31496062992125984" footer="0.31496062992125984"/>
  <pageSetup scale="60" orientation="portrait" r:id="rId1"/>
  <headerFooter>
    <oddFooter>Página &amp;P de 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07A </vt:lpstr>
      <vt:lpstr>FORMATO 07</vt:lpstr>
      <vt:lpstr>'FORMATO 07'!Títulos_a_imprimir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Angelica Avila Rodriguez</dc:creator>
  <cp:lastModifiedBy>2c Ing-87</cp:lastModifiedBy>
  <cp:lastPrinted>2020-05-28T16:09:34Z</cp:lastPrinted>
  <dcterms:created xsi:type="dcterms:W3CDTF">2016-01-19T16:17:52Z</dcterms:created>
  <dcterms:modified xsi:type="dcterms:W3CDTF">2020-05-28T16:21:19Z</dcterms:modified>
</cp:coreProperties>
</file>