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CUARENTENA\10789 LA UNION\"/>
    </mc:Choice>
  </mc:AlternateContent>
  <bookViews>
    <workbookView xWindow="0" yWindow="0" windowWidth="20490" windowHeight="7155"/>
  </bookViews>
  <sheets>
    <sheet name="PRESUPUESTOS" sheetId="1" r:id="rId1"/>
  </sheets>
  <definedNames>
    <definedName name="_xlnm._FilterDatabase" localSheetId="0" hidden="1">PRESUPUESTOS!$A$7:$J$10</definedName>
    <definedName name="_xlnm.Print_Area" localSheetId="0">PRESUPUESTOS!$A$1:$F$105</definedName>
    <definedName name="_xlnm.Print_Titles" localSheetId="0">PRESUPUESTOS!$4:$7</definedName>
  </definedNames>
  <calcPr calcId="152511"/>
</workbook>
</file>

<file path=xl/calcChain.xml><?xml version="1.0" encoding="utf-8"?>
<calcChain xmlns="http://schemas.openxmlformats.org/spreadsheetml/2006/main">
  <c r="F87" i="1" l="1"/>
  <c r="F85" i="1"/>
  <c r="F80" i="1"/>
  <c r="F72" i="1"/>
  <c r="F62" i="1"/>
  <c r="F51" i="1"/>
  <c r="F48" i="1"/>
  <c r="F45" i="1"/>
  <c r="F43" i="1"/>
  <c r="F39" i="1"/>
  <c r="F37" i="1"/>
  <c r="F35" i="1"/>
  <c r="F33" i="1"/>
  <c r="F28" i="1"/>
  <c r="F26" i="1"/>
  <c r="F23" i="1"/>
  <c r="F21" i="1"/>
  <c r="F16" i="1"/>
  <c r="F14" i="1"/>
  <c r="F11" i="1"/>
  <c r="F9" i="1"/>
  <c r="F90" i="1" l="1"/>
  <c r="F53" i="1"/>
  <c r="F95" i="1"/>
  <c r="F99" i="1" l="1"/>
  <c r="F102" i="1" s="1"/>
</calcChain>
</file>

<file path=xl/sharedStrings.xml><?xml version="1.0" encoding="utf-8"?>
<sst xmlns="http://schemas.openxmlformats.org/spreadsheetml/2006/main" count="261" uniqueCount="206">
  <si>
    <t>DEPARTAMENTO DE ANTIOQUIA</t>
  </si>
  <si>
    <t xml:space="preserve">SECRETARIA DE EDUCACION </t>
  </si>
  <si>
    <t>“TERMINACIÓN DE LAS OBRAS EN EL CER LA ALMERÍA SEDE CER VALLEJUELITO - PEÑAS DEL MUNICIPIO DE LA UNIÓN, ANTIOQUIA"</t>
  </si>
  <si>
    <t>Item</t>
  </si>
  <si>
    <t>Descripción</t>
  </si>
  <si>
    <t>Unidad</t>
  </si>
  <si>
    <t>Cantidad</t>
  </si>
  <si>
    <t>Precios Unitarios</t>
  </si>
  <si>
    <t>Valor Total</t>
  </si>
  <si>
    <t>1A</t>
  </si>
  <si>
    <t>MOVIMIENTOS DE TIERRA</t>
  </si>
  <si>
    <t>EXCAVACIÓN</t>
  </si>
  <si>
    <t>1.1A</t>
  </si>
  <si>
    <t>EXCAVACIÓN MANUAL de material heterogéneo DE 0-2 m., bajo cualquier grado de humedad. Incluye: roca descompuesta, bolas de roca de volumen inferior a 0.35 m³., el cargue y transporte interno  del material proveniente de las excavaciones en los sitios donde lo indique la interventoría y su medida será en el sitio. No incluye entibado.</t>
  </si>
  <si>
    <t>m3</t>
  </si>
  <si>
    <t>2A</t>
  </si>
  <si>
    <t>CONCRETOS</t>
  </si>
  <si>
    <t>2.1A</t>
  </si>
  <si>
    <t>Construcción de VIGA DE AMARRE SOBRE MUROS de 0,12 a 0,15 x 0,14 m. en concreto de 21 Mpa. Incluye el suministro y transporte del concreto, mano de obra, vibrado, protección y curado, para estructuras de acuerdo con las diferentes dimensiones establecidas en los planos y diseños. No incluye refuerzo.</t>
  </si>
  <si>
    <t>ML</t>
  </si>
  <si>
    <t>2.2A</t>
  </si>
  <si>
    <t>Construcción de placa de entrepiso de 1,4  x 1,09 m x 0.1 m. en concreto de 21 Mpa. Incluye el suministro y transporte del concreto, formaleteria, anclaje barras en vigas, mano de obra, vibrado, protección y curado, para estructuras de acuerdo con las diferentes dimensiones establecidas en los planos y diseños. No incluye refuerzo.</t>
  </si>
  <si>
    <t>und</t>
  </si>
  <si>
    <t>3A</t>
  </si>
  <si>
    <t>ACERO/ESTRUCTURA METÁLICA</t>
  </si>
  <si>
    <t>3.1A</t>
  </si>
  <si>
    <t>Suministro, transporte e instalación de ACERO DE REFUERZO FIGURADO FY= 420 Mpa-60000 PSI, corrugado. Incluye, anclaje en pisos y estructura transporte con descarga, transporte interno, alambre de amarre, certificados y todos los elementos necesarios para su correcta instalación, según diseño y recomendaciones estructurales.</t>
  </si>
  <si>
    <t>kg</t>
  </si>
  <si>
    <t>4A</t>
  </si>
  <si>
    <t>MAMPOSTERIA</t>
  </si>
  <si>
    <t>4.1.2A</t>
  </si>
  <si>
    <t>Construcción de MAMPOSTERIA EN LADRILLO PARA REVOCAR O ENCHAPAR una cara o dos caras, DE 12 x 20 x 40 cm. ESPESOR DE 12 cm. Incluye el suministro y transporte del ladrillo, el mortero de pega 1:4 espesor max=0.01 m,  Los elementos conectores para el anclaje de las dovelas, anclaje de elementos conectores para las dovelas desde piso y muros cada 0,6 m en acero de 3/8" se dejan previamente embebidos en el vaciado de los concretos de vigas y/o losas y todos los demás elementos necesarios para su correcta construcción y funcionamiento.</t>
  </si>
  <si>
    <t>m2</t>
  </si>
  <si>
    <t>4.1.3A</t>
  </si>
  <si>
    <t>Construcción de MAMPOSTERÍA EN LADRILLO CATALÁN perforación vertical, de 10x15x30, ESPESOR DE 15 cm, color pálido, revitado dos caras. Incluye el suministro y transporte del ladrillo, mortero de pega y de revite 1:4 espesor max=0.01 m, color claro o similar al ladrillo, chapas para acabado, trabas, machones, cuchillas, buitrones, remates de enrases, encorozados, áticos, andamios y todo lo necesario para su correcta construcción. Todos los cortes se realizarán a máquina. (Según norma Icontec 451, 296 y la Astm C-652 y C-34). Muestra de calidad seleccionada y color, para aprobación del arquitecto. anclaje en viga existente para las dovelas (acero de 3/8") se dejan previamente embebidos en el vaciado de los concretos de vigas y/o losas. El concreto fluido y el acero de refuerzo se pagarán en su ítem respectivo.</t>
  </si>
  <si>
    <t>4.1.4A</t>
  </si>
  <si>
    <t>Construcción de JUNTA DE DILATACIÓN ENTRE MAMPOSTERÍA Y ELEMENTOS ESTRUCTURALES (medida en una sola cara del muro),  ancho de 2 cm., instalación de varilla de espuma de polietileno tipo sellalón, sikarod ó equivalente de Ø= 1", aplicación de masilla elástica sellante y adhesiva con base en poliuretano tipo Sikaflex-1a ó equivalente, junta máxima de ancho= 20 mm. prof.= 5 mm., color similar al muro a definir por la interventoría. Incluye suministro y transporte de los materiales y todos los elementos necesarios para su correcta construcción y funcionamiento. Se deben seguir todas las especificaciones y recomendaciones de los fabricantes de los materiales.</t>
  </si>
  <si>
    <t>m</t>
  </si>
  <si>
    <t>5A</t>
  </si>
  <si>
    <t>REVOQUES/ENCHAPES/PINTURA</t>
  </si>
  <si>
    <t>5.1A</t>
  </si>
  <si>
    <t>REVOQUE INTERIOR</t>
  </si>
  <si>
    <t>5.1.1A</t>
  </si>
  <si>
    <t>Colocación de REVOQUE con mortero 1:4 IMPERMEABILIZADO con sika 1 o equivalente, EN MUROS. Incluye suministro y transporte de los materiales, fajas, ranuras, filetes, y todos los demás elementos necesarios para su correcta construcción. Colocación de  fajas de revoque de 0.05 a 0.50 m en fachadas</t>
  </si>
  <si>
    <t>5.2A</t>
  </si>
  <si>
    <t>ENCHAPES</t>
  </si>
  <si>
    <t>5.2.1A</t>
  </si>
  <si>
    <t>Instalación de ENCHAPE CERÁMICO DE 25x35 cm., Macedonia de Corona o equivalente, combinado 70% color blanco y 30% a color. Incluye suministro y transporte de los materiales, adhesivo para cerámica tipo pegacor o su equivalente, remate en varilla de PVC intermatex acolillado color blanco y todos los elementos necesarios para su correcta instalación y funcionamiento.</t>
  </si>
  <si>
    <t>5.2.2A</t>
  </si>
  <si>
    <t xml:space="preserve">Suministro, transporte y colocación de cielo raso en PVC en lámina de 9mm de espesor, y 5.95m*0.30m.  Altura aproximada 3,5 metros. Incluye láminas en PVC, omegas, viguetas, ángulos, perimetrales o cornisas, tornillos estructurales, tornillos blancos para láminas  y todos los demás elementos necesarios para su correcta instalación y funcionamiento.  </t>
  </si>
  <si>
    <t>5.3A</t>
  </si>
  <si>
    <t>PINTURA</t>
  </si>
  <si>
    <t>5.3.1A</t>
  </si>
  <si>
    <t>Aplicación de PINTURA A BASE DE AGUA EN MUROS, CON VINILO TIPO 1 de primera calidad sobre muros revocados y/o estucados,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t>
  </si>
  <si>
    <t>6A</t>
  </si>
  <si>
    <t>PISOS</t>
  </si>
  <si>
    <t>6.1A</t>
  </si>
  <si>
    <t>Construcción de PISO EN MORTERO 1:5 de NIVELACIÓN, espesor de 0.05m. Incluye suministro y transporte de los materiales y todo lo necesario para su correcta construcción y funcionamiento.</t>
  </si>
  <si>
    <t>6.2A</t>
  </si>
  <si>
    <t>Colocación de PISO CERÁMICO, TRÁFICO COMERCIAL INTENSO tipo Duropiso o equivalente, DE 33.8x33.8 cm., color Blanco, con prueba de resistencia de abrasión 5. Incluye suministro y transporte de los materiales, mortero de nivelación 1:5, con un espesor de 3 a 7 cm., pegante para cerámica tipo Pegacor o equivalente, juntas cada 1,8 x 1,8 m. con varilla de dilatación PVC de 4 mm., lechada con Boquilla Blanca para cerámica, remates, cortes con máquina y todo lo necesario para su correcta instalación. El entresuelo y la placa de contrapiso se pagará en su ítem respectivo.</t>
  </si>
  <si>
    <t>6.3A</t>
  </si>
  <si>
    <t>Colocación de ZÓCALO EN PISO MEDIA CAÑA EN GRANITO PULIDO,  Incluye suministro y transporte de los materiales,, varilla de dilatación y todo lo necesario para su correcta instalación y funcionamiento.</t>
  </si>
  <si>
    <t>7A</t>
  </si>
  <si>
    <t>INSTALACIONES HIDRAULICAS Y SANITARIAS</t>
  </si>
  <si>
    <t>7.1A</t>
  </si>
  <si>
    <t>RED DE ABASTOS</t>
  </si>
  <si>
    <t>7.1.1A</t>
  </si>
  <si>
    <t>Suministro, transporte e instalación de tubería PVC-P, RDE 9, 500 PSI, diámetro 1/2",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</si>
  <si>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7.2A</t>
  </si>
  <si>
    <t>RED AGUAS NEGRAS INTERNAS (RESIDUALES)</t>
  </si>
  <si>
    <t>7.2.1A</t>
  </si>
  <si>
    <t>Suministro, transporte e instalación de SALIDA SANITARIA DE 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y   todos los elementos necesarios para su correcta instalación y funcionamiento.</t>
  </si>
  <si>
    <t>un</t>
  </si>
  <si>
    <t>7.3A</t>
  </si>
  <si>
    <t>RED AGUAS LLUVIAS</t>
  </si>
  <si>
    <t>7.3.1A</t>
  </si>
  <si>
    <t>Suministro transporte e Instalación de TUBERÍA PVC-SANITARIA, Ø= 4", para Aguas  Lluvia ENTERRADA y/o EMPOTRADA por losas. Incluye suministro y transporte de los materiales, bocas, accesorios, pegante, limpiador y todos los elementos necesarios para su correcta instalación y funcionamiento. Incluye transportes regionales y locales de los materiales y equipos.</t>
  </si>
  <si>
    <t>7.4A</t>
  </si>
  <si>
    <t>TANQUE DE ALMACENAMIENTO</t>
  </si>
  <si>
    <t>7.4.1A</t>
  </si>
  <si>
    <t>Instalación de  Tanque elevado Plastico Cap= 2000 Lts, Incluye todos los elementos para su correcta Instalacion, tuberia de rebose de 1/2", tuberia de retorno.</t>
  </si>
  <si>
    <t>7.4.2A</t>
  </si>
  <si>
    <t>Suministro, transporte e instalación de válvula flotador completa de 1/2" de cobre . Se entregará debidamente instalada sin presencia de fugas ni fisuras, sometida al sistema ya presurizado.</t>
  </si>
  <si>
    <t>8A</t>
  </si>
  <si>
    <t>INSTALACIONES ELECTRICAS</t>
  </si>
  <si>
    <t>8.1A</t>
  </si>
  <si>
    <t>DUCTOS</t>
  </si>
  <si>
    <t>8.1.1A</t>
  </si>
  <si>
    <t>Suministro, transporte e instalación de tubería metálica EMT diámetro 1/2". Incluye adaptadores, uniones, curvas, grapas doble ala, resanes en mortero 1:5 y demás accesorios necesarios para su correcta instalación.</t>
  </si>
  <si>
    <t>8.2A</t>
  </si>
  <si>
    <t>SALIDAS DE ENERGIA</t>
  </si>
  <si>
    <t>8.2.1A</t>
  </si>
  <si>
    <t>Suministro, transporte e instalación de materiales para salida eléctrica de toma doble con polo a tierra 15 A, .LEV ref 5320, 125 V y según la norma NEMA 5-15R, certificación RETIE y pruebas de conformidad UL. Incluye toma, la tapa, cajas 4"x4" con tapa suplemento, ducto pvc, conectores de conexión y empalme, adaptadores terminales, curvas, pega pvc, tornillos, conductores de cobre 12 AWG-CU-LSHF-75ºC, obra civil, y demás accesorios y elementos para su correcta instalación y funcionamiento.(Salida promedio de 5 m).</t>
  </si>
  <si>
    <t>8.2.2A</t>
  </si>
  <si>
    <t>Suministro, transporte e instalación de materiales para salida eléctrica de interruptor monopolar de alumbrado 15 A. TIPO LEV referencia 1451, 10A, 125 V, según certificación RETIE y pruebas de conformidad UL. Incluye el interruptor, tapa, ducto pvc, cajas 4"x4" con tapa suplemento, adaptadores, curvas, pega pvc, conductores 12 AWG-CU-LSHF-75ºC, conectores de conexión y empalme, tornillos, obra civil y demás elementos y accesorios para su correcta instalación y funcionamiento. (salida promedio 4 m).</t>
  </si>
  <si>
    <t>8.3A</t>
  </si>
  <si>
    <t>LUMINARIAS DE SOBREPONER</t>
  </si>
  <si>
    <t>8.3.1A</t>
  </si>
  <si>
    <t>Suministro, transporte e instalación de LUM.PANEL 60X60/SOB/40W, chasis en aluminio, flujo luminoso 4800lm, vida útil de 50.000 horas, ángulo de apertura 120°, IRC 80%, fuente LED, driver eléctrónico multivoltaje 120- 240V, instalación suspender, incluye accesorios para suspensión, potencia 40W, temperatura de color 4000K,  incluye Cable encauchetado 3x12 AWG LHFR-LS ( bajo contenido de halógenos) (promedio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 si se instala una luminaria diferente a la proyectada en diseño el constructor deberá entregar rediseño que justifique que se cumple RETILAP con dicha luminaria similar.</t>
  </si>
  <si>
    <t>8.3.2A</t>
  </si>
  <si>
    <t>Suministro, transporte e instalación de medidor electrónico de energía monofásico 1F trifilar 3H medida activa 2x120V/240V, clase 1, calibrado ante EPM, incluye caja para medidor tipo intemperie . Incluye accesorios de sujeción.</t>
  </si>
  <si>
    <t>8.4A</t>
  </si>
  <si>
    <t>POSTES DE ENERGIA Y TELECOMUNICACIONES</t>
  </si>
  <si>
    <t>8.4.1A</t>
  </si>
  <si>
    <t>Suministro, transporte e hincada de poste de energía de 12 metros 1050kg. Incluye pintura de acuerdo a normas EPM.</t>
  </si>
  <si>
    <t>8.5A</t>
  </si>
  <si>
    <t xml:space="preserve"> INSTALACIONES ELÉCTRICAS REDES EXTERIORES TRAFO 5 KVA</t>
  </si>
  <si>
    <t>8.5.1A</t>
  </si>
  <si>
    <t>Suministro, transporte e instalación de tablero de 12 circuitos trifásico con espacio para totalizador tipo NTQ-412-TSQ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t>
  </si>
  <si>
    <t>8.5.2A</t>
  </si>
  <si>
    <t>Suministro, transporte y montaje de transformador monofásico de 10 KVA 7.65KV/240/120V tipo convencional para montar en poste según norma RA3-026: Incluye calibración en EPM y todos los elementos y accesorios de la norma.</t>
  </si>
  <si>
    <t>8.5.3A</t>
  </si>
  <si>
    <t>Suministro, transporte e instalación de vestida para transformador  según norma de EE.PP.MM. Incluye todos elementos necesarios para su correcta instalación y funcionamiento.</t>
  </si>
  <si>
    <t>8.5.4A</t>
  </si>
  <si>
    <t>Suministro, transporte e instalación de tubería PVC tipo DB de 3". Incluye obra civil, pega pvc mas limpiador, curvas, adaptadores, resanes en mortero 1:5 y demás elementos necesarios para su correcta instalación.</t>
  </si>
  <si>
    <t>8.5.5A</t>
  </si>
  <si>
    <t>Suministro trasporte e instalacion de reflector led de 100w</t>
  </si>
  <si>
    <t>8.5.6A</t>
  </si>
  <si>
    <t>Suministro, transporte y colocación de materiales para caja de piso de 66X86X87 cm medidas externas, según normas de EE.PP.M. Incluye excavación, botada de material sobrante, concreto 24.5 Mpa, mortero 1:3, cama de triturado en el fondo de e=0.10m, bloques de concreto de 0.10x0.20x0.40 m, herraje tipo pesado, tapa tipo pesado y demás elementos necesarios para su correcta instalación y funcionamiento según norma TEL NIN-060 de EE.PP.M.</t>
  </si>
  <si>
    <t>8.5.7A</t>
  </si>
  <si>
    <t>Inspección de obra y verificación el cumplimiento de la instalación eléctrica interna con respecto a los requerimientos del reglamento técnico de iluminación y alumbrado público RETILAP, incluye el pago y constancia de dictamen de inspección por parte de la empresa certificadora.</t>
  </si>
  <si>
    <t>8.5.8A</t>
  </si>
  <si>
    <t>Trámites de legalización de la energía. Incluye pagos y certificación del RETIE de toda las instalaciones eléctricas completas tanto internas como  externas, incluyendo el transformador proyectado con su acometida secundaria y tableros de medida con sus protecciones principales, se debe presentar constancia del dictamen de inspección por parte de la empresa certificadora y trámites ante el operador de redes.</t>
  </si>
  <si>
    <t>9A</t>
  </si>
  <si>
    <t>APARATOS/GRIFERIA/MUEBLES/MESONES</t>
  </si>
  <si>
    <t>9.1A</t>
  </si>
  <si>
    <t>SANITARIO linea blanca económica. Suministro, transporte e Instalación de SANITARIO linea blanca economica. Incluye abastos  y todos los demás elementos necesarios para su correcta instalación y funcionamiento.</t>
  </si>
  <si>
    <t>9.2A</t>
  </si>
  <si>
    <t>Suministro, transporte y colocación de orinal blanco linea economica, incluye griferíaTradicional, abasto metálico y todos los demás elementos necesarios para su correcta instalación y funcionamiento.</t>
  </si>
  <si>
    <t>9.3A</t>
  </si>
  <si>
    <t>Suministro, transporte y colocación de LAVAMANOS DE SOBREPONER ( tipo Acuacer o equivalente), color blanco . Incluye Grifería metálica con acabado cromado, tipo Marruecos o su equivalente, abasto metálico acabado cromado, sifón botella, elementos de anclaje y todos los demás componentes necesarios para su correcta instalación y funcionamiento.</t>
  </si>
  <si>
    <t>9.4A</t>
  </si>
  <si>
    <t>Suministro, transporte y colocación de espejo en cristal de 4mm. ubicados en unidades sanitarias. Incluye pulida de bordes, cinta doble faz, pega amarilla, silicona antihongos, y todos los demás elementos necesarios para su correcta instalación.</t>
  </si>
  <si>
    <t>9.5A</t>
  </si>
  <si>
    <t>Construcción de MESÓN CON FALDÓN para lavamanos en concreto de 21 Mpa con impermeabilizante integral tipo plastocrete DM o equivalente, e= 8 cm., forrado en granito negro 1-2 san gil, pulido y repulida (salpicadero, mesón y faldón). Incluye suministro y transporte de los materiales, formaleta, salpicadero, donde haya contacto con la pared de h=0.15 m., vanos para sobreponer los lavamanos, varilla y curvas de dilatación de aluminio de 3 mm donde se requieran, vibrado, curado, bordes redondos, acabado de protección repelente de agua 10 años tipo sika transparente o equivalente y todos los demás elementos necesarios para su correcta construcción y funcionamiento. Según diseño y medidas establecidas en los planos.</t>
  </si>
  <si>
    <t>9.6A</t>
  </si>
  <si>
    <t>Suministro, transporte y colocación de mesón en acero inoxidable AISI 304 calibre 20 tipo Socoda o equivalente, de 8,09m x 0.60 m, reforzado con muff. Incluye doble pozuelos de 0,45 x 0,60 x 0,25 m (2 unidades), salpicadero, bordes redondeados, sifón, canastilla, grifería cuello de ganso, abastos con llave metálica, parales (pieamigos en platina de 2" x 3/16" asegurados a la pared mediante 2 pernos de expansión de 3/8" x 4" c/u) de soporte donde sea necesario y todos los demás elementos necesarios para su correcta instalación y funcionamiento. Incluye transporte desde el sitio de fabricación a la obra.</t>
  </si>
  <si>
    <t>9.7A</t>
  </si>
  <si>
    <t>Suministro, transporte y colocación de mesón en acero inoxidable AISI 304 calibre 20 tipo Socoda o equivalente, de 3,70 x 0.60 m (recto). Incluye juego para estufa de gas de 4 puestos, salpicadero, bordes redondeados, parales (pieamigos en platina de 2" x 3/16" asegurados a la pared mediante 2 pernos de expansión de 3/8" x 4" c/u) de soporte donde sea necesario y todos los demás elementos necesarios para su correcta instalación y funcionamiento.</t>
  </si>
  <si>
    <t>9.8A</t>
  </si>
  <si>
    <t>Suministro, transporte y colocación de mesón en acero inoxidable AISI 304 calibre 20 tipo Socoda o equivalente, de 3,69 x 0.60 m, reforzado con muff. Incluye pozuelos de 0,45 x 0,60 x 0,25 m (1 unidad), salpicadero, bordes redondeados, sifón, canastilla, grifería cuello de ganso, abastos con llave metálica, parales (pieamigos en platina de 2" x 3/16" asegurados a la pared mediante 2 pernos de expansión de 3/8" x 4" c/u) de soporte donde sea necesario y todos los demás elementos necesarios para su correcta instalación y funcionamiento. Incluye transporte desde el sitio de fabricación a la obra.</t>
  </si>
  <si>
    <t>9.9A</t>
  </si>
  <si>
    <t>Suministro, transporte y colocación de mesón en acero inoxidable AISI 304 calibre 20 tipo Socoda o equivalente, de 2.055 x 0.60 m, reforzado con muff. Incluye pozuelos de 0,45 x 0,60 x 0,25 m (1 unidad), salpicadero, bordes redondeados, sifón, canastilla, grifería cuello de ganso, abastos con llave metálica, parales (pieamigos en platina de 2" x 3/16" asegurados a la pared mediante 2 pernos de expansión de 3/8" x 4" c/u) de soporte donde sea necesario y todos los demás elementos necesarios para su correcta instalación y funcionamiento. Incluye transporte desde el sitio de fabricación a la obra.</t>
  </si>
  <si>
    <t>10A</t>
  </si>
  <si>
    <t>DIVISIONES EN ACERO</t>
  </si>
  <si>
    <t>10.1A</t>
  </si>
  <si>
    <t>Suministro, transporte e instalación de puerta de 0.70 x 1.60 m, en acero inoxidable AISI 304, calibre 20 acabado satinado, paneles entamborados con un espesor de 30 mm., calidad Socoda o su equivalente. Incluye icopor en su interior, zocalo en acero inoxidable, estructura interna de los paneles en tubería cuadrada de 25 mm. en lámina galvanizada con un espesor de 0.9mm., bisagras pivotantes en acero inoxidable, con apertura de 110º, elementos de anclaje a 90º y pasadores  en acero inoxidable, tornillo de ensamble antivandálico tipo One Way y todos los elementos necesarios para su correcta instalación y funcionamiento. Para baños públicos.</t>
  </si>
  <si>
    <t>10.2A</t>
  </si>
  <si>
    <t>Suministro, transporte e instalación de paral central o extremo de 0.155-0.204 m. x 1.80 m. En acero inoxidable AISI 304, calibre 20 acabado satinado, para divisiones de baños, paneles entamborados con un espesor de 30 mm., calidad Socoda o equivalente. Incluye zócalo en acero inoxidable, estructura interna de los paneles en tubería cuadrada galvanizada de 25 mm., con un espesor de 0.9 mm., bisagras pivotantes con apertura de 110º, elementos de anclaje a 90º y pasadores en acero inoxidable, tornillo de ensamble antivandálico tipo One Way y todos los elementos necesarios para su correcta instalación y funcionamiento. Según diseño.</t>
  </si>
  <si>
    <t>10.3A</t>
  </si>
  <si>
    <t>Suministro, transporte e instalación de paral central o extremo de 0.255-0.304 m. x 1.80 m. En acero inoxidable AISI 304, calibre 20 acabado satinado, para divisiones de baños, paneles entamborados de 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t>
  </si>
  <si>
    <t>10.4A</t>
  </si>
  <si>
    <t>Suministro, transporte e instalación de división en paral, orinal de 0.46 x 0.96 m. En acero inoxidable AISI 304, calibre 20 acabado satinado, para divisiones de baños, paneles entamborados con un espesor de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 Ver detalle de baños.</t>
  </si>
  <si>
    <t>10.5A</t>
  </si>
  <si>
    <t>Suministro, transporte e instalación de tabique de 1.4 x 1.60 m. En acero inoxidable AISI 304, calibre 20 acabado satinado, para divisiones de baños, paneles entamborados con un espesor de 30 mm., calidad Socoda o equivalente. Incluye zócalo en acero inoxidable, estructura interna de los paneles en tubería cuadrada galvanizada de 25 mm., con un espesor de 0.9 mm., bisagras pivotantes con apertura de 110º, elementos de anclaje a 90º y pasadores en acero inoxidable, tornillo de ensamble antivandálico tipo One Way y todos los elementos necesarios para su correcta instalación y funcionamiento. Según diseño.</t>
  </si>
  <si>
    <t>10.6A</t>
  </si>
  <si>
    <t>Suministro, transporte y colocación de barra de seguridad para discapacitados, con una longitud de 60 cm. y un diámetro de 1¼" en acero inoxidable. Incluye pernos para anclaje, escudos en acero inoxidable y todos los elementos necesarios para su correcta instalación y funcionamiento, según diseño.</t>
  </si>
  <si>
    <t>10.7A</t>
  </si>
  <si>
    <t>Suministro, transporte y colocación de agarradera abatible para discapacitados de diámetro 1 1/2", para sanitario. Incluye todos los demás elementos necesarios para su correcta instalación y funcionamiento.</t>
  </si>
  <si>
    <t>11A</t>
  </si>
  <si>
    <t>CARPINTERIA METALICA</t>
  </si>
  <si>
    <t>11.1A</t>
  </si>
  <si>
    <t xml:space="preserve">Suministro, transporte y colocación de PERSIANA ENROLLABLE PE-01 para vano de 2,63 m x 1,10 m, en fleje de 10 cm, calibre 20. Incluye tapa rollo de dos caras, portacandados, candados, base en wash primer y 2 manos pintura a base de aceite  y todos los elementos necesarios para su correcta construcción. </t>
  </si>
  <si>
    <t>11.2A</t>
  </si>
  <si>
    <t xml:space="preserve">Suministro, transporte y colocación de PERSIANA ENROLLABLE PE-02 para vano de 1,59 m x 1,10 m, en fleje de 10 cm, calibre 20. Incluye tapa rollo de dos caras, portacandados, candados, base en wash primer y 2 manos pintura a base de aceite  y todos los elementos necesarios para su correcta construcción. </t>
  </si>
  <si>
    <t>11.3A</t>
  </si>
  <si>
    <t>Suministro, transporte e instalación de PUERTA METÁLICA P-04 un (1) ala pivotante, tipo persiana fija, celosía compuesta por doble lámina cold rolled calibre 18, doblada en "S", con bastidor perimetral en tubería PTS de 80x40x2 mm. Incluye dos(2) manijas en acero inoxidable de Ø= 10 mm. L= 316 mm., cerradura de seguridad calidad yale ó equivalente, caja en lámina para chapa y manija, soldadura, pintura anticorrosiva gris, pintura a base de aceite color negro semi mate y todo lo necesario para su correcta instalación y funcionamiento.  De 0,90 x 2,10 m.</t>
  </si>
  <si>
    <t>11.4A</t>
  </si>
  <si>
    <t>Suministro, transporte e instalación de PUERTA METÁLICA P-05 un (1) ala pivotante, tipo persiana fija, celosía compuesta por doble lámina cold rolled calibre 18, doblada en "S", con bastidor perimetral en tubería PTS de 80x40x2 mm. Incluye dos(2) manijas en acero inoxidable de Ø= 10 mm. L= 316 mm., cerradura de seguridad calidad yale ó equivalente, caja en lámina para chapa y manija, soldadura, pintura anticorrosiva gris, pintura a base de aceite color negro semi mate y todo lo necesario para su correcta instalación y funcionamiento.  De 0,70 x 2,10 m.</t>
  </si>
  <si>
    <t>12A</t>
  </si>
  <si>
    <t>EQUIPAMIENTOS EDUCATIVOS</t>
  </si>
  <si>
    <t>12.1A</t>
  </si>
  <si>
    <t>Suministro, transporte y colocación de tableros en Acrílico Blanco, lamina con o sin cuadricula, dimensiones 120x240cm, bordeado con bisel en aluminio anodizado, porta tiza/porta borrador y todos los elementos necesarios para su correcta instalación y funcionamiento.</t>
  </si>
  <si>
    <t>13A</t>
  </si>
  <si>
    <t>ASEOS Y REMATES</t>
  </si>
  <si>
    <t>13.1A</t>
  </si>
  <si>
    <t>Suministro, transporte y aplicación de ácido nítrico e hidrosolve proporción 1:1:5 para lavada de muros exteriores, con todos los elementos necesarios para su correcta instalación y funcionamiento.</t>
  </si>
  <si>
    <t>13.2A</t>
  </si>
  <si>
    <t>Suministro, transporte y aplicación de hidrófugo impermeabilizante del tipo siliconite (Sika transparente o equivalente) o equivalente para mampostería de fachadas, con todos los elementos necesarios para su correcta instalación y funcionamiento.</t>
  </si>
  <si>
    <t>14A</t>
  </si>
  <si>
    <t xml:space="preserve">PLACAS Y EQUIPOS DEPORTIVOS </t>
  </si>
  <si>
    <t>14.1A</t>
  </si>
  <si>
    <t>CONSTRUCCIÓN DE ENTRESUELO EN PIEDRA Y ARENILLA: SUMINISTRO ACOMODAMIENTO Y NIVELACIÓN DE PIEDRA DE ENTRESUELO, espesor de 0.20m, entresuelo en piedra (e=0,15 m.), arenilla compactada (e=0,05 m.) Incluye suministro y transporte de materiales, compactación mecánica, polietileno de baja densidad y todo lo necesario para su correcta colocación. La piedra seleccionada debe ser aprobada por la interventoría.</t>
  </si>
  <si>
    <t>14.2A</t>
  </si>
  <si>
    <t>Construcción de PISO O PLACA en concreto de 21 Mpa, espesor de 0,08 m. sobre el terreno y/o entresuelo. Incluye Impermeabilización integral con Plastocrete DM o equivalente, suministro y transporte de los materiales, malla electrosoldada D-84, formaleta en Súper T de 19mm, Vaciado alternado (en cuadros no superiores de 2.0 x 2.0 m), nivelación del terreno y adecuación de la superficie, mano de obra y todos los demás elementos necesarios para su correcta construcción. No incluye entresuelo. Las excavaciones o descapotes se pagarán en su ítem respectivo.</t>
  </si>
  <si>
    <t>14.3A</t>
  </si>
  <si>
    <t>Suministro, transporte y colocación de juego de soportes integrados para baloncesto y microfútbol, incluye tablero en fibra de vidrio, aros, malla en nylon para baloncesto malla metálica ojo 5 cal. 10 para portería de microfútbol, anclaje de tubos y todos los elementos para su correcta instalación.</t>
  </si>
  <si>
    <t>par</t>
  </si>
  <si>
    <t>14.4A</t>
  </si>
  <si>
    <t>Suministro, transporte y demarcación de placa polideportiva para baloncesto, voleibol y microfútbol con pintura tipo trafico según especificaciones de indeportes Antioquia.</t>
  </si>
  <si>
    <t>global</t>
  </si>
  <si>
    <t>15.A</t>
  </si>
  <si>
    <t xml:space="preserve">EQUIPOS DEPORTIVOS </t>
  </si>
  <si>
    <t>15.1A</t>
  </si>
  <si>
    <t>Suministro, transporte e instalación de REJA METÁLICA VARILLA CUADRADA, anclaje en muros y estructuras, soldadura, pintura anticorrosiva gris, pintura a base de aceite color negro semi mate y todo lo necesario para su correcta instalación y funcionamiento.  De 0,93 M A 1,1 M X 1,2 M,</t>
  </si>
  <si>
    <t>15.2A</t>
  </si>
  <si>
    <t>Suministro, transporte e instalación de REJA METÁLICA VARILLA CUADRADA 1/2". bastidor en acero de 1 1/2", angulo de 1"Incluye cerradura de seguridad calidad yale ó equivalente, caja en lámina para chapa y manija, soldadura, pintura anticorrosiva gris, pintura a base de aceite color negro semi mate y todo lo necesario para su correcta instalación y funcionamiento.  De 0,90 x 2,108 m. aproximadamente.</t>
  </si>
  <si>
    <t>15.3A</t>
  </si>
  <si>
    <t>Suministro, transporte y colocación de juego de mesa y 4 bancas prefabricadas en concreto de 21 Mpa. cuadrado de 1,00 x 1,00 forrada en granito Nº 1, color gris, pulido, mas juego de ajedrez. Incluye bases en mortero 1:3 a la vista, adhesivo epóxico para pega de elementos endurecidos (toc 50 10 o equivalente). Para instalación sobre losa.</t>
  </si>
  <si>
    <t>COSTOS DIRECTO</t>
  </si>
  <si>
    <t xml:space="preserve">COSTO TOTAL </t>
  </si>
  <si>
    <t>ADMINISTRACIÓN (       %)</t>
  </si>
  <si>
    <t>UTILIDAD (     %)</t>
  </si>
  <si>
    <t>PROPONENTE:</t>
  </si>
  <si>
    <t>REPRESENTANTE LEGAL:</t>
  </si>
  <si>
    <t>PROPUESTA ECONÓMICA</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</si>
</sst>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0.00"/>
    <numFmt numFmtId="165" formatCode="&quot;$&quot;#,##0.00"/>
    <numFmt numFmtId="166" formatCode="_(* #,##0.00_);_(* \(#,##0.00\);_(* &quot;-&quot;??_);_(@_)"/>
    <numFmt numFmtId="167" formatCode="_(&quot;$&quot;* #,##0_);_(&quot;$&quot;* \(#,##0\);_(&quot;$&quot;* &quot;-&quot;_);_(@_)"/>
    <numFmt numFmtId="168" formatCode="_(&quot;$&quot;* #,##0.00_);_(&quot;$&quot;* \(#,##0.00\);_(&quot;$&quot;* &quot;-&quot;??_);_(@_)"/>
    <numFmt numFmtId="169" formatCode="_(&quot;$&quot;\ * #,##0.00_);_(&quot;$&quot;\ * \(#,##0.00\);_(&quot;$&quot;\ * &quot;-&quot;??_);_(@_)"/>
    <numFmt numFmtId="170" formatCode="_ &quot;$&quot;\ * #,##0_ ;_ &quot;$&quot;\ * \-#,##0_ ;_ &quot;$&quot;\ * &quot;-&quot;_ ;_ @_ "/>
  </numFmts>
  <fonts count="12"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sz val="8"/>
      <color theme="1"/>
      <name val="Calibri"/>
      <family val="2"/>
      <scheme val="minor"/>
    </font>
    <font>
      <b/>
      <sz val="8"/>
      <color theme="1"/>
      <name val="Calibri"/>
      <family val="2"/>
      <scheme val="minor"/>
    </font>
    <font>
      <b/>
      <sz val="9"/>
      <color rgb="FF000000"/>
      <name val="Arial"/>
      <family val="2"/>
    </font>
    <font>
      <sz val="9"/>
      <color rgb="FF000000"/>
      <name val="Arial"/>
      <family val="2"/>
    </font>
    <font>
      <sz val="12"/>
      <color theme="1"/>
      <name val="Arial"/>
      <family val="2"/>
    </font>
    <font>
      <b/>
      <sz val="9"/>
      <name val="Calibri"/>
      <family val="2"/>
      <scheme val="minor"/>
    </font>
    <font>
      <sz val="9"/>
      <color theme="1"/>
      <name val="Calibri"/>
      <family val="2"/>
      <scheme val="minor"/>
    </font>
    <font>
      <b/>
      <sz val="9"/>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26">
    <xf numFmtId="0" fontId="0" fillId="0" borderId="0"/>
    <xf numFmtId="0" fontId="3" fillId="0" borderId="0"/>
    <xf numFmtId="166" fontId="1"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7" fontId="1" fillId="0" borderId="0" applyFont="0" applyFill="0" applyBorder="0" applyAlignment="0" applyProtection="0"/>
    <xf numFmtId="168" fontId="1" fillId="0" borderId="0" applyFont="0" applyFill="0" applyBorder="0" applyAlignment="0" applyProtection="0"/>
    <xf numFmtId="169" fontId="3" fillId="0" borderId="0" applyFont="0" applyFill="0" applyBorder="0" applyAlignment="0" applyProtection="0"/>
    <xf numFmtId="168" fontId="1"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0" fontId="3" fillId="0" borderId="0"/>
    <xf numFmtId="0" fontId="1" fillId="0" borderId="0"/>
    <xf numFmtId="0" fontId="3" fillId="0" borderId="0"/>
    <xf numFmtId="0" fontId="1" fillId="0" borderId="0"/>
    <xf numFmtId="0" fontId="3" fillId="0" borderId="0"/>
    <xf numFmtId="0" fontId="3" fillId="0" borderId="0"/>
    <xf numFmtId="0" fontId="3" fillId="0" borderId="0"/>
    <xf numFmtId="0" fontId="1" fillId="0" borderId="0"/>
    <xf numFmtId="0" fontId="3" fillId="0" borderId="0"/>
    <xf numFmtId="0" fontId="8" fillId="0" borderId="0"/>
    <xf numFmtId="0" fontId="1" fillId="0" borderId="0"/>
    <xf numFmtId="0" fontId="1" fillId="0" borderId="0"/>
    <xf numFmtId="9" fontId="1" fillId="0" borderId="0" applyFont="0" applyFill="0" applyBorder="0" applyAlignment="0" applyProtection="0"/>
    <xf numFmtId="9" fontId="8" fillId="0" borderId="0" applyFont="0" applyFill="0" applyBorder="0" applyAlignment="0" applyProtection="0"/>
    <xf numFmtId="13" fontId="3" fillId="0" borderId="0" applyFont="0" applyFill="0" applyProtection="0"/>
  </cellStyleXfs>
  <cellXfs count="58">
    <xf numFmtId="0" fontId="0" fillId="0" borderId="0" xfId="0"/>
    <xf numFmtId="3" fontId="4" fillId="0" borderId="0" xfId="0" applyNumberFormat="1" applyFont="1" applyFill="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0" fillId="0" borderId="0" xfId="0" applyFill="1" applyAlignment="1" applyProtection="1">
      <alignment horizontal="center" vertical="center" wrapText="1"/>
      <protection locked="0"/>
    </xf>
    <xf numFmtId="0" fontId="0" fillId="0" borderId="0" xfId="0" applyProtection="1">
      <protection locked="0"/>
    </xf>
    <xf numFmtId="0" fontId="10" fillId="0" borderId="0" xfId="0" applyFont="1" applyAlignment="1" applyProtection="1">
      <alignment horizontal="center" vertical="center"/>
      <protection locked="0"/>
    </xf>
    <xf numFmtId="0" fontId="10" fillId="0" borderId="0" xfId="0" applyFont="1" applyProtection="1">
      <protection locked="0"/>
    </xf>
    <xf numFmtId="0" fontId="10" fillId="0" borderId="0" xfId="0" applyFont="1" applyAlignment="1" applyProtection="1">
      <alignment horizontal="center"/>
      <protection locked="0"/>
    </xf>
    <xf numFmtId="0" fontId="10" fillId="0" borderId="0" xfId="0" applyFont="1" applyAlignment="1" applyProtection="1">
      <alignment horizontal="right"/>
      <protection locked="0"/>
    </xf>
    <xf numFmtId="3" fontId="10" fillId="0" borderId="0" xfId="0" applyNumberFormat="1" applyFont="1" applyAlignment="1" applyProtection="1">
      <alignment horizontal="right"/>
      <protection locked="0"/>
    </xf>
    <xf numFmtId="0" fontId="0" fillId="0" borderId="0" xfId="0" applyAlignment="1" applyProtection="1">
      <alignment vertical="center"/>
      <protection locked="0"/>
    </xf>
    <xf numFmtId="0" fontId="0" fillId="0" borderId="0" xfId="0" applyFill="1" applyAlignment="1" applyProtection="1">
      <alignment vertical="center"/>
      <protection locked="0"/>
    </xf>
    <xf numFmtId="0" fontId="5"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3" fontId="4" fillId="0" borderId="0" xfId="0" applyNumberFormat="1" applyFont="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9" fillId="0" borderId="0" xfId="1" applyFont="1" applyFill="1" applyAlignment="1" applyProtection="1">
      <alignment horizontal="center" vertical="center"/>
      <protection locked="0"/>
    </xf>
    <xf numFmtId="0" fontId="9" fillId="0" borderId="0" xfId="1" applyFont="1" applyFill="1" applyAlignment="1" applyProtection="1">
      <alignment horizontal="right" vertical="center"/>
      <protection locked="0"/>
    </xf>
    <xf numFmtId="3" fontId="9" fillId="0" borderId="0" xfId="1" applyNumberFormat="1" applyFont="1" applyFill="1" applyAlignment="1" applyProtection="1">
      <alignment horizontal="right" vertical="center"/>
      <protection locked="0"/>
    </xf>
    <xf numFmtId="0" fontId="6" fillId="0" borderId="1" xfId="0" applyNumberFormat="1" applyFont="1" applyBorder="1" applyAlignment="1" applyProtection="1">
      <alignment horizontal="right" vertical="center" wrapText="1" readingOrder="1"/>
      <protection locked="0"/>
    </xf>
    <xf numFmtId="3" fontId="6" fillId="0" borderId="1" xfId="0" applyNumberFormat="1" applyFont="1" applyBorder="1" applyAlignment="1" applyProtection="1">
      <alignment horizontal="right" vertical="center" wrapText="1" readingOrder="1"/>
      <protection locked="0"/>
    </xf>
    <xf numFmtId="0" fontId="6" fillId="2" borderId="3" xfId="0" applyNumberFormat="1" applyFont="1" applyFill="1" applyBorder="1" applyAlignment="1" applyProtection="1">
      <alignment vertical="center" wrapText="1" readingOrder="1"/>
      <protection locked="0"/>
    </xf>
    <xf numFmtId="0" fontId="6" fillId="2" borderId="4" xfId="0" applyNumberFormat="1" applyFont="1" applyFill="1" applyBorder="1" applyAlignment="1" applyProtection="1">
      <alignment vertical="center" wrapText="1" readingOrder="1"/>
      <protection locked="0"/>
    </xf>
    <xf numFmtId="3" fontId="6" fillId="2" borderId="1" xfId="0" applyNumberFormat="1" applyFont="1" applyFill="1" applyBorder="1" applyAlignment="1" applyProtection="1">
      <alignment horizontal="right" vertical="center" wrapText="1" readingOrder="1"/>
      <protection locked="0"/>
    </xf>
    <xf numFmtId="165" fontId="7" fillId="0" borderId="1" xfId="0" applyNumberFormat="1" applyFont="1" applyFill="1" applyBorder="1" applyAlignment="1" applyProtection="1">
      <alignment horizontal="right" vertical="center" wrapText="1" readingOrder="1"/>
      <protection locked="0"/>
    </xf>
    <xf numFmtId="3" fontId="7" fillId="0" borderId="1" xfId="0" applyNumberFormat="1" applyFont="1" applyBorder="1" applyAlignment="1" applyProtection="1">
      <alignment horizontal="right" vertical="center" wrapText="1" readingOrder="1"/>
      <protection locked="0"/>
    </xf>
    <xf numFmtId="0" fontId="6" fillId="2" borderId="4" xfId="0" applyNumberFormat="1" applyFont="1" applyFill="1" applyBorder="1" applyAlignment="1" applyProtection="1">
      <alignment horizontal="right" vertical="center" wrapText="1" readingOrder="1"/>
      <protection locked="0"/>
    </xf>
    <xf numFmtId="0" fontId="6" fillId="2" borderId="3" xfId="0" applyNumberFormat="1" applyFont="1" applyFill="1" applyBorder="1" applyAlignment="1" applyProtection="1">
      <alignment horizontal="right" vertical="center" wrapText="1" readingOrder="1"/>
      <protection locked="0"/>
    </xf>
    <xf numFmtId="3" fontId="6" fillId="2" borderId="4" xfId="0" applyNumberFormat="1" applyFont="1" applyFill="1" applyBorder="1" applyAlignment="1" applyProtection="1">
      <alignment vertical="center" wrapText="1" readingOrder="1"/>
      <protection locked="0"/>
    </xf>
    <xf numFmtId="165" fontId="7" fillId="0" borderId="1" xfId="0" applyNumberFormat="1" applyFont="1" applyBorder="1" applyAlignment="1" applyProtection="1">
      <alignment horizontal="right" vertical="center" wrapText="1" readingOrder="1"/>
      <protection locked="0"/>
    </xf>
    <xf numFmtId="0" fontId="6" fillId="0" borderId="3" xfId="0" applyNumberFormat="1" applyFont="1" applyBorder="1" applyAlignment="1" applyProtection="1">
      <alignment vertical="center" wrapText="1" readingOrder="1"/>
      <protection locked="0"/>
    </xf>
    <xf numFmtId="0" fontId="6" fillId="0" borderId="4" xfId="0" applyNumberFormat="1" applyFont="1" applyBorder="1" applyAlignment="1" applyProtection="1">
      <alignment vertical="center" wrapText="1" readingOrder="1"/>
      <protection locked="0"/>
    </xf>
    <xf numFmtId="0" fontId="10" fillId="0" borderId="0" xfId="0" applyFont="1" applyAlignment="1" applyProtection="1">
      <alignment vertical="center"/>
      <protection locked="0"/>
    </xf>
    <xf numFmtId="0" fontId="10" fillId="0" borderId="0" xfId="0" applyFont="1" applyAlignment="1" applyProtection="1">
      <alignment horizontal="right" vertical="center"/>
      <protection locked="0"/>
    </xf>
    <xf numFmtId="3" fontId="10" fillId="0" borderId="0" xfId="0" applyNumberFormat="1" applyFont="1" applyAlignment="1" applyProtection="1">
      <alignment horizontal="right" vertical="center"/>
      <protection locked="0"/>
    </xf>
    <xf numFmtId="0" fontId="11" fillId="0" borderId="0" xfId="0" applyFont="1" applyAlignment="1" applyProtection="1">
      <alignment horizontal="right" vertical="center"/>
      <protection locked="0"/>
    </xf>
    <xf numFmtId="0" fontId="10" fillId="0" borderId="5" xfId="0" applyFont="1" applyBorder="1" applyProtection="1">
      <protection locked="0"/>
    </xf>
    <xf numFmtId="0" fontId="10" fillId="0" borderId="5" xfId="0" applyFont="1" applyBorder="1" applyAlignment="1" applyProtection="1">
      <alignment horizontal="center"/>
      <protection locked="0"/>
    </xf>
    <xf numFmtId="0" fontId="10" fillId="0" borderId="5" xfId="0" applyFont="1" applyBorder="1" applyAlignment="1" applyProtection="1">
      <alignment horizontal="right"/>
      <protection locked="0"/>
    </xf>
    <xf numFmtId="3" fontId="10" fillId="0" borderId="5" xfId="0" applyNumberFormat="1" applyFont="1" applyBorder="1" applyAlignment="1" applyProtection="1">
      <alignment horizontal="right"/>
      <protection locked="0"/>
    </xf>
    <xf numFmtId="0" fontId="6" fillId="0" borderId="1" xfId="0" applyNumberFormat="1" applyFont="1" applyBorder="1" applyAlignment="1" applyProtection="1">
      <alignment horizontal="center" vertical="center" wrapText="1" readingOrder="1"/>
      <protection hidden="1"/>
    </xf>
    <xf numFmtId="0" fontId="6" fillId="0" borderId="1" xfId="0" applyNumberFormat="1" applyFont="1" applyBorder="1" applyAlignment="1" applyProtection="1">
      <alignment horizontal="center" vertical="center" wrapText="1"/>
      <protection hidden="1"/>
    </xf>
    <xf numFmtId="0" fontId="6" fillId="2" borderId="1" xfId="0" applyNumberFormat="1" applyFont="1" applyFill="1" applyBorder="1" applyAlignment="1" applyProtection="1">
      <alignment horizontal="center" vertical="center" wrapText="1" readingOrder="1"/>
      <protection hidden="1"/>
    </xf>
    <xf numFmtId="0" fontId="6" fillId="2" borderId="2" xfId="0" applyNumberFormat="1" applyFont="1" applyFill="1" applyBorder="1" applyAlignment="1" applyProtection="1">
      <alignment vertical="center" wrapText="1" readingOrder="1"/>
      <protection hidden="1"/>
    </xf>
    <xf numFmtId="0" fontId="6" fillId="2" borderId="3" xfId="0" applyNumberFormat="1" applyFont="1" applyFill="1" applyBorder="1" applyAlignment="1" applyProtection="1">
      <alignment vertical="center" wrapText="1" readingOrder="1"/>
      <protection hidden="1"/>
    </xf>
    <xf numFmtId="0" fontId="7" fillId="0" borderId="1" xfId="0" applyNumberFormat="1" applyFont="1" applyBorder="1" applyAlignment="1" applyProtection="1">
      <alignment horizontal="center" vertical="center" wrapText="1" readingOrder="1"/>
      <protection hidden="1"/>
    </xf>
    <xf numFmtId="0" fontId="7" fillId="0" borderId="1" xfId="0" applyNumberFormat="1" applyFont="1" applyBorder="1" applyAlignment="1" applyProtection="1">
      <alignment horizontal="justify" vertical="center" wrapText="1" readingOrder="1"/>
      <protection hidden="1"/>
    </xf>
    <xf numFmtId="164" fontId="7" fillId="0" borderId="1" xfId="0" applyNumberFormat="1" applyFont="1" applyBorder="1" applyAlignment="1" applyProtection="1">
      <alignment horizontal="center" vertical="center" wrapText="1"/>
      <protection hidden="1"/>
    </xf>
    <xf numFmtId="0" fontId="6" fillId="2" borderId="3" xfId="0" applyNumberFormat="1" applyFont="1" applyFill="1" applyBorder="1" applyAlignment="1" applyProtection="1">
      <alignment horizontal="center" vertical="center" wrapText="1"/>
      <protection hidden="1"/>
    </xf>
    <xf numFmtId="0" fontId="7" fillId="0" borderId="1" xfId="0" applyNumberFormat="1" applyFont="1" applyFill="1" applyBorder="1" applyAlignment="1" applyProtection="1">
      <alignment horizontal="center" vertical="center" wrapText="1" readingOrder="1"/>
      <protection hidden="1"/>
    </xf>
    <xf numFmtId="164" fontId="7" fillId="0" borderId="1" xfId="0" applyNumberFormat="1" applyFont="1" applyFill="1" applyBorder="1" applyAlignment="1" applyProtection="1">
      <alignment horizontal="center" vertical="center" wrapText="1"/>
      <protection hidden="1"/>
    </xf>
    <xf numFmtId="0" fontId="7" fillId="0" borderId="1" xfId="0" applyNumberFormat="1" applyFont="1" applyFill="1" applyBorder="1" applyAlignment="1" applyProtection="1">
      <alignment horizontal="justify" vertical="center" wrapText="1" readingOrder="1"/>
      <protection hidden="1"/>
    </xf>
    <xf numFmtId="0" fontId="6" fillId="0" borderId="2" xfId="0" applyNumberFormat="1" applyFont="1" applyBorder="1" applyAlignment="1" applyProtection="1">
      <alignment horizontal="left" vertical="center" wrapText="1" readingOrder="1"/>
      <protection locked="0"/>
    </xf>
    <xf numFmtId="0" fontId="6" fillId="0" borderId="3" xfId="0" applyNumberFormat="1" applyFont="1" applyBorder="1" applyAlignment="1" applyProtection="1">
      <alignment horizontal="left" vertical="center" wrapText="1" readingOrder="1"/>
      <protection locked="0"/>
    </xf>
    <xf numFmtId="0" fontId="6" fillId="2" borderId="2" xfId="0" applyNumberFormat="1" applyFont="1" applyFill="1" applyBorder="1" applyAlignment="1" applyProtection="1">
      <alignment horizontal="left" vertical="center" wrapText="1" readingOrder="1"/>
      <protection locked="0"/>
    </xf>
    <xf numFmtId="0" fontId="6" fillId="2" borderId="3" xfId="0" applyNumberFormat="1" applyFont="1" applyFill="1" applyBorder="1" applyAlignment="1" applyProtection="1">
      <alignment horizontal="left" vertical="center" wrapText="1" readingOrder="1"/>
      <protection locked="0"/>
    </xf>
    <xf numFmtId="0" fontId="9" fillId="0" borderId="0" xfId="1" applyFont="1" applyFill="1" applyAlignment="1" applyProtection="1">
      <alignment horizontal="center" vertical="center"/>
      <protection locked="0"/>
    </xf>
  </cellXfs>
  <cellStyles count="26">
    <cellStyle name="Millares 2" xfId="2"/>
    <cellStyle name="Millares 2 2" xfId="3"/>
    <cellStyle name="Millares 2 2 2" xfId="4"/>
    <cellStyle name="Moneda [0] 2" xfId="5"/>
    <cellStyle name="Moneda 2" xfId="6"/>
    <cellStyle name="Moneda 2 12 2" xfId="7"/>
    <cellStyle name="Moneda 2 2" xfId="8"/>
    <cellStyle name="Moneda 3" xfId="9"/>
    <cellStyle name="Moneda 3 2" xfId="10"/>
    <cellStyle name="Normal" xfId="0" builtinId="0"/>
    <cellStyle name="Normal 10" xfId="11"/>
    <cellStyle name="Normal 2" xfId="12"/>
    <cellStyle name="Normal 2 10" xfId="13"/>
    <cellStyle name="Normal 2 2" xfId="14"/>
    <cellStyle name="Normal 2 2 2 2 2" xfId="15"/>
    <cellStyle name="Normal 2 2 2 2 2 2" xfId="16"/>
    <cellStyle name="Normal 2 3 2" xfId="1"/>
    <cellStyle name="Normal 2_FORMATOS_PARA_ENTREGAR" xfId="17"/>
    <cellStyle name="Normal 3" xfId="18"/>
    <cellStyle name="Normal 3 2 2" xfId="19"/>
    <cellStyle name="Normal 3 3" xfId="20"/>
    <cellStyle name="Normal 4" xfId="21"/>
    <cellStyle name="Normal 4 2" xfId="22"/>
    <cellStyle name="Porcentaje 2" xfId="23"/>
    <cellStyle name="Porcentaje 2 2" xfId="24"/>
    <cellStyle name="Porcentual 2 2 2" xfId="2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J106"/>
  <sheetViews>
    <sheetView showGridLines="0" tabSelected="1" zoomScaleNormal="100" zoomScaleSheetLayoutView="100" workbookViewId="0">
      <selection activeCell="B10" sqref="B10"/>
    </sheetView>
  </sheetViews>
  <sheetFormatPr baseColWidth="10" defaultColWidth="9.140625" defaultRowHeight="15" x14ac:dyDescent="0.25"/>
  <cols>
    <col min="1" max="1" width="7.85546875" style="5" customWidth="1"/>
    <col min="2" max="2" width="60.140625" style="6" customWidth="1"/>
    <col min="3" max="3" width="8.28515625" style="6" customWidth="1"/>
    <col min="4" max="4" width="11.140625" style="7" customWidth="1"/>
    <col min="5" max="5" width="12.7109375" style="8" customWidth="1"/>
    <col min="6" max="6" width="18.28515625" style="9" customWidth="1"/>
    <col min="7" max="7" width="13.140625" style="14" customWidth="1"/>
    <col min="8" max="8" width="9.140625" style="15"/>
    <col min="9" max="9" width="12.7109375" style="16" bestFit="1" customWidth="1"/>
    <col min="10" max="10" width="9.140625" style="16"/>
    <col min="11" max="16384" width="9.140625" style="4"/>
  </cols>
  <sheetData>
    <row r="1" spans="1:10" x14ac:dyDescent="0.25">
      <c r="A1" s="57" t="s">
        <v>0</v>
      </c>
      <c r="B1" s="57"/>
      <c r="C1" s="57"/>
      <c r="D1" s="57"/>
      <c r="E1" s="57"/>
      <c r="F1" s="57"/>
      <c r="G1" s="1"/>
      <c r="H1" s="2"/>
      <c r="I1" s="3"/>
      <c r="J1" s="3"/>
    </row>
    <row r="2" spans="1:10" x14ac:dyDescent="0.25">
      <c r="A2" s="57" t="s">
        <v>1</v>
      </c>
      <c r="B2" s="57"/>
      <c r="C2" s="57"/>
      <c r="D2" s="57"/>
      <c r="E2" s="57"/>
      <c r="F2" s="57"/>
      <c r="G2" s="1"/>
      <c r="H2" s="2"/>
      <c r="I2" s="3"/>
      <c r="J2" s="3"/>
    </row>
    <row r="3" spans="1:10" x14ac:dyDescent="0.25">
      <c r="A3" s="17"/>
      <c r="B3" s="17"/>
      <c r="C3" s="17"/>
      <c r="D3" s="17"/>
      <c r="E3" s="18"/>
      <c r="F3" s="19"/>
      <c r="G3" s="1"/>
      <c r="H3" s="2"/>
      <c r="I3" s="3"/>
      <c r="J3" s="3"/>
    </row>
    <row r="4" spans="1:10" ht="30.75" customHeight="1" x14ac:dyDescent="0.25">
      <c r="A4" s="57" t="s">
        <v>2</v>
      </c>
      <c r="B4" s="57"/>
      <c r="C4" s="57"/>
      <c r="D4" s="57"/>
      <c r="E4" s="57"/>
      <c r="F4" s="57"/>
      <c r="G4" s="1"/>
      <c r="H4" s="2"/>
      <c r="I4" s="3"/>
      <c r="J4" s="3"/>
    </row>
    <row r="5" spans="1:10" x14ac:dyDescent="0.25">
      <c r="A5" s="57" t="s">
        <v>205</v>
      </c>
      <c r="B5" s="57"/>
      <c r="C5" s="57"/>
      <c r="D5" s="57"/>
      <c r="E5" s="57"/>
      <c r="F5" s="57"/>
      <c r="G5" s="1"/>
      <c r="H5" s="2"/>
      <c r="I5" s="3"/>
      <c r="J5" s="3"/>
    </row>
    <row r="6" spans="1:10" ht="15" customHeight="1" x14ac:dyDescent="0.25">
      <c r="G6" s="1"/>
      <c r="H6" s="2"/>
      <c r="I6" s="3"/>
      <c r="J6" s="3"/>
    </row>
    <row r="7" spans="1:10" s="10" customFormat="1" ht="23.45" customHeight="1" x14ac:dyDescent="0.25">
      <c r="A7" s="41" t="s">
        <v>3</v>
      </c>
      <c r="B7" s="41" t="s">
        <v>4</v>
      </c>
      <c r="C7" s="41" t="s">
        <v>5</v>
      </c>
      <c r="D7" s="42" t="s">
        <v>6</v>
      </c>
      <c r="E7" s="20" t="s">
        <v>7</v>
      </c>
      <c r="F7" s="21" t="s">
        <v>8</v>
      </c>
      <c r="G7" s="1"/>
      <c r="H7" s="2"/>
      <c r="I7" s="3"/>
      <c r="J7" s="3"/>
    </row>
    <row r="8" spans="1:10" s="10" customFormat="1" x14ac:dyDescent="0.25">
      <c r="A8" s="43" t="s">
        <v>9</v>
      </c>
      <c r="B8" s="44" t="s">
        <v>10</v>
      </c>
      <c r="C8" s="45"/>
      <c r="D8" s="45"/>
      <c r="E8" s="22"/>
      <c r="F8" s="23"/>
      <c r="G8" s="1"/>
      <c r="H8" s="2"/>
      <c r="I8" s="3"/>
      <c r="J8" s="3"/>
    </row>
    <row r="9" spans="1:10" s="10" customFormat="1" x14ac:dyDescent="0.25">
      <c r="A9" s="43" t="s">
        <v>9</v>
      </c>
      <c r="B9" s="44" t="s">
        <v>11</v>
      </c>
      <c r="C9" s="45"/>
      <c r="D9" s="45"/>
      <c r="E9" s="23"/>
      <c r="F9" s="24">
        <f>SUM(F10)</f>
        <v>0</v>
      </c>
      <c r="G9" s="1"/>
      <c r="H9" s="2"/>
      <c r="I9" s="3"/>
      <c r="J9" s="3"/>
    </row>
    <row r="10" spans="1:10" s="10" customFormat="1" ht="66.75" customHeight="1" x14ac:dyDescent="0.25">
      <c r="A10" s="46" t="s">
        <v>12</v>
      </c>
      <c r="B10" s="47" t="s">
        <v>13</v>
      </c>
      <c r="C10" s="46" t="s">
        <v>14</v>
      </c>
      <c r="D10" s="48">
        <v>53</v>
      </c>
      <c r="E10" s="25"/>
      <c r="F10" s="26"/>
      <c r="G10" s="1"/>
      <c r="H10" s="2"/>
      <c r="I10" s="3"/>
      <c r="J10" s="3"/>
    </row>
    <row r="11" spans="1:10" s="10" customFormat="1" ht="18" customHeight="1" x14ac:dyDescent="0.25">
      <c r="A11" s="43" t="s">
        <v>15</v>
      </c>
      <c r="B11" s="44" t="s">
        <v>16</v>
      </c>
      <c r="C11" s="45"/>
      <c r="D11" s="49"/>
      <c r="E11" s="27"/>
      <c r="F11" s="24">
        <f>SUM(F12:F13)</f>
        <v>0</v>
      </c>
      <c r="G11" s="1"/>
      <c r="H11" s="2"/>
      <c r="I11" s="3"/>
      <c r="J11" s="3"/>
    </row>
    <row r="12" spans="1:10" s="10" customFormat="1" ht="64.5" customHeight="1" x14ac:dyDescent="0.25">
      <c r="A12" s="50" t="s">
        <v>17</v>
      </c>
      <c r="B12" s="47" t="s">
        <v>18</v>
      </c>
      <c r="C12" s="50" t="s">
        <v>19</v>
      </c>
      <c r="D12" s="51">
        <v>62</v>
      </c>
      <c r="E12" s="25"/>
      <c r="F12" s="26"/>
      <c r="G12" s="1"/>
      <c r="H12" s="2"/>
      <c r="I12" s="3"/>
      <c r="J12" s="3"/>
    </row>
    <row r="13" spans="1:10" s="10" customFormat="1" ht="66" customHeight="1" x14ac:dyDescent="0.25">
      <c r="A13" s="46" t="s">
        <v>20</v>
      </c>
      <c r="B13" s="47" t="s">
        <v>21</v>
      </c>
      <c r="C13" s="46" t="s">
        <v>22</v>
      </c>
      <c r="D13" s="48">
        <v>1</v>
      </c>
      <c r="E13" s="25"/>
      <c r="F13" s="26"/>
      <c r="G13" s="1"/>
      <c r="H13" s="2"/>
      <c r="I13" s="3"/>
      <c r="J13" s="3"/>
    </row>
    <row r="14" spans="1:10" s="10" customFormat="1" x14ac:dyDescent="0.25">
      <c r="A14" s="43" t="s">
        <v>23</v>
      </c>
      <c r="B14" s="44" t="s">
        <v>24</v>
      </c>
      <c r="C14" s="45"/>
      <c r="D14" s="45"/>
      <c r="E14" s="23"/>
      <c r="F14" s="24">
        <f>SUM(F15)</f>
        <v>0</v>
      </c>
      <c r="G14" s="1"/>
      <c r="H14" s="3"/>
      <c r="I14" s="3"/>
      <c r="J14" s="11"/>
    </row>
    <row r="15" spans="1:10" s="10" customFormat="1" ht="68.25" customHeight="1" x14ac:dyDescent="0.25">
      <c r="A15" s="46" t="s">
        <v>25</v>
      </c>
      <c r="B15" s="47" t="s">
        <v>26</v>
      </c>
      <c r="C15" s="46" t="s">
        <v>27</v>
      </c>
      <c r="D15" s="48">
        <v>140</v>
      </c>
      <c r="E15" s="25"/>
      <c r="F15" s="26"/>
      <c r="G15" s="1"/>
      <c r="H15" s="3"/>
      <c r="I15" s="3"/>
      <c r="J15" s="11"/>
    </row>
    <row r="16" spans="1:10" s="10" customFormat="1" x14ac:dyDescent="0.25">
      <c r="A16" s="43" t="s">
        <v>28</v>
      </c>
      <c r="B16" s="44" t="s">
        <v>29</v>
      </c>
      <c r="C16" s="45"/>
      <c r="D16" s="45"/>
      <c r="E16" s="23"/>
      <c r="F16" s="24">
        <f>SUM(F17:F19)</f>
        <v>0</v>
      </c>
      <c r="G16" s="1"/>
      <c r="H16" s="2"/>
      <c r="I16" s="3"/>
      <c r="J16" s="3"/>
    </row>
    <row r="17" spans="1:10" s="10" customFormat="1" ht="112.5" customHeight="1" x14ac:dyDescent="0.25">
      <c r="A17" s="50" t="s">
        <v>30</v>
      </c>
      <c r="B17" s="47" t="s">
        <v>31</v>
      </c>
      <c r="C17" s="46" t="s">
        <v>32</v>
      </c>
      <c r="D17" s="48">
        <v>33</v>
      </c>
      <c r="E17" s="25"/>
      <c r="F17" s="26"/>
      <c r="G17" s="1"/>
      <c r="H17" s="2"/>
      <c r="I17" s="3"/>
      <c r="J17" s="3"/>
    </row>
    <row r="18" spans="1:10" s="10" customFormat="1" ht="159" customHeight="1" x14ac:dyDescent="0.25">
      <c r="A18" s="46" t="s">
        <v>33</v>
      </c>
      <c r="B18" s="47" t="s">
        <v>34</v>
      </c>
      <c r="C18" s="46" t="s">
        <v>32</v>
      </c>
      <c r="D18" s="48">
        <v>16</v>
      </c>
      <c r="E18" s="25"/>
      <c r="F18" s="26"/>
      <c r="G18" s="1"/>
      <c r="H18" s="2"/>
      <c r="I18" s="3"/>
      <c r="J18" s="3"/>
    </row>
    <row r="19" spans="1:10" s="10" customFormat="1" ht="136.5" customHeight="1" x14ac:dyDescent="0.25">
      <c r="A19" s="46" t="s">
        <v>35</v>
      </c>
      <c r="B19" s="47" t="s">
        <v>36</v>
      </c>
      <c r="C19" s="46" t="s">
        <v>37</v>
      </c>
      <c r="D19" s="48">
        <v>310</v>
      </c>
      <c r="E19" s="25"/>
      <c r="F19" s="26"/>
      <c r="G19" s="1"/>
      <c r="H19" s="2"/>
      <c r="I19" s="3"/>
      <c r="J19" s="3"/>
    </row>
    <row r="20" spans="1:10" s="10" customFormat="1" x14ac:dyDescent="0.25">
      <c r="A20" s="43" t="s">
        <v>38</v>
      </c>
      <c r="B20" s="44" t="s">
        <v>39</v>
      </c>
      <c r="C20" s="45"/>
      <c r="D20" s="49"/>
      <c r="E20" s="28"/>
      <c r="F20" s="29"/>
      <c r="G20" s="1"/>
      <c r="H20" s="2"/>
      <c r="I20" s="3"/>
      <c r="J20" s="3"/>
    </row>
    <row r="21" spans="1:10" s="10" customFormat="1" x14ac:dyDescent="0.25">
      <c r="A21" s="43" t="s">
        <v>40</v>
      </c>
      <c r="B21" s="44" t="s">
        <v>41</v>
      </c>
      <c r="C21" s="45"/>
      <c r="D21" s="49"/>
      <c r="E21" s="27"/>
      <c r="F21" s="24">
        <f>+F22</f>
        <v>0</v>
      </c>
      <c r="G21" s="1"/>
      <c r="H21" s="2"/>
      <c r="I21" s="3"/>
      <c r="J21" s="3"/>
    </row>
    <row r="22" spans="1:10" s="10" customFormat="1" ht="69" customHeight="1" x14ac:dyDescent="0.25">
      <c r="A22" s="46" t="s">
        <v>42</v>
      </c>
      <c r="B22" s="47" t="s">
        <v>43</v>
      </c>
      <c r="C22" s="46" t="s">
        <v>32</v>
      </c>
      <c r="D22" s="48">
        <v>147</v>
      </c>
      <c r="E22" s="25"/>
      <c r="F22" s="26"/>
      <c r="G22" s="1"/>
      <c r="H22" s="2"/>
      <c r="I22" s="3"/>
      <c r="J22" s="3"/>
    </row>
    <row r="23" spans="1:10" s="10" customFormat="1" x14ac:dyDescent="0.25">
      <c r="A23" s="43" t="s">
        <v>44</v>
      </c>
      <c r="B23" s="44" t="s">
        <v>45</v>
      </c>
      <c r="C23" s="45"/>
      <c r="D23" s="49"/>
      <c r="E23" s="27"/>
      <c r="F23" s="24">
        <f>SUM(F24:F25)</f>
        <v>0</v>
      </c>
      <c r="G23" s="1"/>
      <c r="H23" s="2"/>
      <c r="I23" s="3"/>
      <c r="J23" s="3"/>
    </row>
    <row r="24" spans="1:10" s="10" customFormat="1" ht="81.75" customHeight="1" x14ac:dyDescent="0.25">
      <c r="A24" s="46" t="s">
        <v>46</v>
      </c>
      <c r="B24" s="47" t="s">
        <v>47</v>
      </c>
      <c r="C24" s="46" t="s">
        <v>32</v>
      </c>
      <c r="D24" s="48">
        <v>179</v>
      </c>
      <c r="E24" s="25"/>
      <c r="F24" s="26"/>
      <c r="G24" s="1"/>
      <c r="H24" s="2"/>
      <c r="I24" s="3"/>
      <c r="J24" s="3"/>
    </row>
    <row r="25" spans="1:10" s="10" customFormat="1" ht="64.5" customHeight="1" x14ac:dyDescent="0.25">
      <c r="A25" s="46" t="s">
        <v>48</v>
      </c>
      <c r="B25" s="47" t="s">
        <v>49</v>
      </c>
      <c r="C25" s="46" t="s">
        <v>32</v>
      </c>
      <c r="D25" s="48">
        <v>43</v>
      </c>
      <c r="E25" s="25"/>
      <c r="F25" s="26"/>
      <c r="G25" s="1"/>
      <c r="H25" s="2"/>
      <c r="I25" s="3"/>
      <c r="J25" s="3"/>
    </row>
    <row r="26" spans="1:10" s="10" customFormat="1" x14ac:dyDescent="0.25">
      <c r="A26" s="43" t="s">
        <v>50</v>
      </c>
      <c r="B26" s="44" t="s">
        <v>51</v>
      </c>
      <c r="C26" s="45"/>
      <c r="D26" s="45"/>
      <c r="E26" s="23"/>
      <c r="F26" s="24">
        <f>+F27</f>
        <v>0</v>
      </c>
      <c r="G26" s="1"/>
      <c r="H26" s="2"/>
      <c r="I26" s="3"/>
      <c r="J26" s="3"/>
    </row>
    <row r="27" spans="1:10" s="10" customFormat="1" ht="93" customHeight="1" x14ac:dyDescent="0.25">
      <c r="A27" s="46" t="s">
        <v>52</v>
      </c>
      <c r="B27" s="47" t="s">
        <v>53</v>
      </c>
      <c r="C27" s="46" t="s">
        <v>32</v>
      </c>
      <c r="D27" s="48">
        <v>9</v>
      </c>
      <c r="E27" s="25"/>
      <c r="F27" s="26"/>
      <c r="G27" s="1"/>
      <c r="H27" s="2"/>
      <c r="I27" s="3"/>
      <c r="J27" s="3"/>
    </row>
    <row r="28" spans="1:10" s="10" customFormat="1" x14ac:dyDescent="0.25">
      <c r="A28" s="43" t="s">
        <v>54</v>
      </c>
      <c r="B28" s="44" t="s">
        <v>55</v>
      </c>
      <c r="C28" s="45"/>
      <c r="D28" s="45"/>
      <c r="E28" s="23"/>
      <c r="F28" s="24">
        <f>SUM(F29:F31)</f>
        <v>0</v>
      </c>
      <c r="G28" s="1"/>
      <c r="H28" s="2"/>
      <c r="I28" s="3"/>
      <c r="J28" s="3"/>
    </row>
    <row r="29" spans="1:10" s="10" customFormat="1" ht="42.75" customHeight="1" x14ac:dyDescent="0.25">
      <c r="A29" s="46" t="s">
        <v>56</v>
      </c>
      <c r="B29" s="47" t="s">
        <v>57</v>
      </c>
      <c r="C29" s="46" t="s">
        <v>32</v>
      </c>
      <c r="D29" s="48">
        <v>72</v>
      </c>
      <c r="E29" s="25"/>
      <c r="F29" s="26"/>
      <c r="G29" s="1"/>
      <c r="H29" s="2"/>
      <c r="I29" s="3"/>
      <c r="J29" s="3"/>
    </row>
    <row r="30" spans="1:10" s="10" customFormat="1" ht="114" customHeight="1" x14ac:dyDescent="0.25">
      <c r="A30" s="46" t="s">
        <v>58</v>
      </c>
      <c r="B30" s="47" t="s">
        <v>59</v>
      </c>
      <c r="C30" s="46" t="s">
        <v>32</v>
      </c>
      <c r="D30" s="48">
        <v>72</v>
      </c>
      <c r="E30" s="25"/>
      <c r="F30" s="26"/>
      <c r="G30" s="1"/>
      <c r="H30" s="2"/>
      <c r="I30" s="3"/>
      <c r="J30" s="3"/>
    </row>
    <row r="31" spans="1:10" s="10" customFormat="1" ht="50.25" customHeight="1" x14ac:dyDescent="0.25">
      <c r="A31" s="46" t="s">
        <v>60</v>
      </c>
      <c r="B31" s="47" t="s">
        <v>61</v>
      </c>
      <c r="C31" s="50" t="s">
        <v>37</v>
      </c>
      <c r="D31" s="51">
        <v>53</v>
      </c>
      <c r="E31" s="25"/>
      <c r="F31" s="26"/>
      <c r="G31" s="1"/>
      <c r="H31" s="2"/>
      <c r="I31" s="3"/>
      <c r="J31" s="3"/>
    </row>
    <row r="32" spans="1:10" s="10" customFormat="1" x14ac:dyDescent="0.25">
      <c r="A32" s="43" t="s">
        <v>62</v>
      </c>
      <c r="B32" s="44" t="s">
        <v>63</v>
      </c>
      <c r="C32" s="45"/>
      <c r="D32" s="49"/>
      <c r="E32" s="28"/>
      <c r="F32" s="29"/>
      <c r="G32" s="1"/>
      <c r="H32" s="2"/>
      <c r="I32" s="3"/>
      <c r="J32" s="3"/>
    </row>
    <row r="33" spans="1:10" s="10" customFormat="1" x14ac:dyDescent="0.25">
      <c r="A33" s="43" t="s">
        <v>64</v>
      </c>
      <c r="B33" s="44" t="s">
        <v>65</v>
      </c>
      <c r="C33" s="45"/>
      <c r="D33" s="49"/>
      <c r="E33" s="27"/>
      <c r="F33" s="24">
        <f>+F34</f>
        <v>0</v>
      </c>
      <c r="G33" s="1"/>
      <c r="H33" s="2"/>
      <c r="I33" s="3"/>
      <c r="J33" s="3"/>
    </row>
    <row r="34" spans="1:10" s="10" customFormat="1" ht="127.5" customHeight="1" x14ac:dyDescent="0.25">
      <c r="A34" s="46" t="s">
        <v>66</v>
      </c>
      <c r="B34" s="47" t="s">
        <v>67</v>
      </c>
      <c r="C34" s="46" t="s">
        <v>37</v>
      </c>
      <c r="D34" s="48">
        <v>9</v>
      </c>
      <c r="E34" s="25"/>
      <c r="F34" s="26"/>
      <c r="G34" s="1"/>
      <c r="H34" s="2"/>
      <c r="I34" s="3"/>
      <c r="J34" s="3"/>
    </row>
    <row r="35" spans="1:10" s="10" customFormat="1" x14ac:dyDescent="0.25">
      <c r="A35" s="43" t="s">
        <v>68</v>
      </c>
      <c r="B35" s="44" t="s">
        <v>69</v>
      </c>
      <c r="C35" s="45"/>
      <c r="D35" s="49"/>
      <c r="E35" s="27"/>
      <c r="F35" s="24">
        <f>+F36</f>
        <v>0</v>
      </c>
      <c r="G35" s="1"/>
      <c r="H35" s="2"/>
      <c r="I35" s="3"/>
      <c r="J35" s="3"/>
    </row>
    <row r="36" spans="1:10" s="10" customFormat="1" ht="100.5" customHeight="1" x14ac:dyDescent="0.25">
      <c r="A36" s="46" t="s">
        <v>70</v>
      </c>
      <c r="B36" s="47" t="s">
        <v>71</v>
      </c>
      <c r="C36" s="46" t="s">
        <v>72</v>
      </c>
      <c r="D36" s="48">
        <v>4</v>
      </c>
      <c r="E36" s="25"/>
      <c r="F36" s="26"/>
      <c r="G36" s="1"/>
      <c r="H36" s="2"/>
      <c r="I36" s="3"/>
      <c r="J36" s="3"/>
    </row>
    <row r="37" spans="1:10" s="10" customFormat="1" x14ac:dyDescent="0.25">
      <c r="A37" s="43" t="s">
        <v>73</v>
      </c>
      <c r="B37" s="44" t="s">
        <v>74</v>
      </c>
      <c r="C37" s="45"/>
      <c r="D37" s="49"/>
      <c r="E37" s="27"/>
      <c r="F37" s="24">
        <f>+F38</f>
        <v>0</v>
      </c>
      <c r="G37" s="1"/>
      <c r="H37" s="2"/>
      <c r="I37" s="3"/>
      <c r="J37" s="3"/>
    </row>
    <row r="38" spans="1:10" s="10" customFormat="1" ht="81.75" customHeight="1" x14ac:dyDescent="0.25">
      <c r="A38" s="46" t="s">
        <v>75</v>
      </c>
      <c r="B38" s="47" t="s">
        <v>76</v>
      </c>
      <c r="C38" s="46" t="s">
        <v>37</v>
      </c>
      <c r="D38" s="48">
        <v>42</v>
      </c>
      <c r="E38" s="25"/>
      <c r="F38" s="26"/>
      <c r="G38" s="1"/>
      <c r="H38" s="2"/>
      <c r="I38" s="3"/>
      <c r="J38" s="3"/>
    </row>
    <row r="39" spans="1:10" s="10" customFormat="1" x14ac:dyDescent="0.25">
      <c r="A39" s="43" t="s">
        <v>77</v>
      </c>
      <c r="B39" s="44" t="s">
        <v>78</v>
      </c>
      <c r="C39" s="45"/>
      <c r="D39" s="49"/>
      <c r="E39" s="27"/>
      <c r="F39" s="24">
        <f>SUM(F40:F41)</f>
        <v>0</v>
      </c>
      <c r="G39" s="1"/>
      <c r="H39" s="2"/>
      <c r="I39" s="3"/>
      <c r="J39" s="3"/>
    </row>
    <row r="40" spans="1:10" s="10" customFormat="1" ht="51.75" customHeight="1" x14ac:dyDescent="0.25">
      <c r="A40" s="46" t="s">
        <v>79</v>
      </c>
      <c r="B40" s="47" t="s">
        <v>80</v>
      </c>
      <c r="C40" s="46" t="s">
        <v>72</v>
      </c>
      <c r="D40" s="48">
        <v>1</v>
      </c>
      <c r="E40" s="25"/>
      <c r="F40" s="26"/>
      <c r="G40" s="1"/>
      <c r="H40" s="2"/>
      <c r="I40" s="3"/>
      <c r="J40" s="3"/>
    </row>
    <row r="41" spans="1:10" s="10" customFormat="1" ht="45.75" customHeight="1" x14ac:dyDescent="0.25">
      <c r="A41" s="46" t="s">
        <v>81</v>
      </c>
      <c r="B41" s="47" t="s">
        <v>82</v>
      </c>
      <c r="C41" s="46" t="s">
        <v>72</v>
      </c>
      <c r="D41" s="48">
        <v>1</v>
      </c>
      <c r="E41" s="25"/>
      <c r="F41" s="26"/>
      <c r="G41" s="1"/>
      <c r="H41" s="2"/>
      <c r="I41" s="3"/>
      <c r="J41" s="3"/>
    </row>
    <row r="42" spans="1:10" s="10" customFormat="1" x14ac:dyDescent="0.25">
      <c r="A42" s="43" t="s">
        <v>83</v>
      </c>
      <c r="B42" s="44" t="s">
        <v>84</v>
      </c>
      <c r="C42" s="45"/>
      <c r="D42" s="49"/>
      <c r="E42" s="28"/>
      <c r="F42" s="29"/>
      <c r="G42" s="1"/>
      <c r="H42" s="2"/>
      <c r="I42" s="3"/>
      <c r="J42" s="3"/>
    </row>
    <row r="43" spans="1:10" s="10" customFormat="1" x14ac:dyDescent="0.25">
      <c r="A43" s="43" t="s">
        <v>85</v>
      </c>
      <c r="B43" s="44" t="s">
        <v>86</v>
      </c>
      <c r="C43" s="45"/>
      <c r="D43" s="45"/>
      <c r="E43" s="23"/>
      <c r="F43" s="24">
        <f>+F44</f>
        <v>0</v>
      </c>
      <c r="G43" s="1"/>
      <c r="H43" s="2"/>
      <c r="I43" s="3"/>
      <c r="J43" s="3"/>
    </row>
    <row r="44" spans="1:10" s="10" customFormat="1" ht="39" customHeight="1" x14ac:dyDescent="0.25">
      <c r="A44" s="46" t="s">
        <v>87</v>
      </c>
      <c r="B44" s="47" t="s">
        <v>88</v>
      </c>
      <c r="C44" s="46" t="s">
        <v>37</v>
      </c>
      <c r="D44" s="48">
        <v>50</v>
      </c>
      <c r="E44" s="25"/>
      <c r="F44" s="26"/>
      <c r="G44" s="1"/>
      <c r="H44" s="2"/>
      <c r="I44" s="3"/>
      <c r="J44" s="3"/>
    </row>
    <row r="45" spans="1:10" s="10" customFormat="1" x14ac:dyDescent="0.25">
      <c r="A45" s="43" t="s">
        <v>89</v>
      </c>
      <c r="B45" s="44" t="s">
        <v>90</v>
      </c>
      <c r="C45" s="45"/>
      <c r="D45" s="49"/>
      <c r="E45" s="27"/>
      <c r="F45" s="24">
        <f>SUM(F46:F47)</f>
        <v>0</v>
      </c>
      <c r="G45" s="1"/>
      <c r="H45" s="2"/>
      <c r="I45" s="3"/>
      <c r="J45" s="3"/>
    </row>
    <row r="46" spans="1:10" s="10" customFormat="1" ht="112.5" customHeight="1" x14ac:dyDescent="0.25">
      <c r="A46" s="46" t="s">
        <v>91</v>
      </c>
      <c r="B46" s="47" t="s">
        <v>92</v>
      </c>
      <c r="C46" s="46" t="s">
        <v>72</v>
      </c>
      <c r="D46" s="48">
        <v>3</v>
      </c>
      <c r="E46" s="25"/>
      <c r="F46" s="26"/>
      <c r="G46" s="1"/>
      <c r="H46" s="2"/>
      <c r="I46" s="3"/>
      <c r="J46" s="3"/>
    </row>
    <row r="47" spans="1:10" s="10" customFormat="1" ht="96.75" customHeight="1" x14ac:dyDescent="0.25">
      <c r="A47" s="46" t="s">
        <v>93</v>
      </c>
      <c r="B47" s="47" t="s">
        <v>94</v>
      </c>
      <c r="C47" s="46" t="s">
        <v>72</v>
      </c>
      <c r="D47" s="48">
        <v>10</v>
      </c>
      <c r="E47" s="25"/>
      <c r="F47" s="26"/>
      <c r="G47" s="1"/>
      <c r="H47" s="2"/>
      <c r="I47" s="3"/>
      <c r="J47" s="3"/>
    </row>
    <row r="48" spans="1:10" s="10" customFormat="1" x14ac:dyDescent="0.25">
      <c r="A48" s="43" t="s">
        <v>95</v>
      </c>
      <c r="B48" s="44" t="s">
        <v>96</v>
      </c>
      <c r="C48" s="45"/>
      <c r="D48" s="49"/>
      <c r="E48" s="27"/>
      <c r="F48" s="24">
        <f>SUM(F49:F50)</f>
        <v>0</v>
      </c>
      <c r="G48" s="1"/>
      <c r="H48" s="2"/>
      <c r="I48" s="3"/>
      <c r="J48" s="3"/>
    </row>
    <row r="49" spans="1:10" s="10" customFormat="1" ht="172.5" customHeight="1" x14ac:dyDescent="0.25">
      <c r="A49" s="46" t="s">
        <v>97</v>
      </c>
      <c r="B49" s="47" t="s">
        <v>98</v>
      </c>
      <c r="C49" s="46" t="s">
        <v>72</v>
      </c>
      <c r="D49" s="48">
        <v>10</v>
      </c>
      <c r="E49" s="25"/>
      <c r="F49" s="26"/>
      <c r="G49" s="1"/>
      <c r="H49" s="2"/>
      <c r="I49" s="3"/>
      <c r="J49" s="3"/>
    </row>
    <row r="50" spans="1:10" s="10" customFormat="1" ht="48" customHeight="1" x14ac:dyDescent="0.25">
      <c r="A50" s="46" t="s">
        <v>99</v>
      </c>
      <c r="B50" s="47" t="s">
        <v>100</v>
      </c>
      <c r="C50" s="46" t="s">
        <v>72</v>
      </c>
      <c r="D50" s="48">
        <v>1</v>
      </c>
      <c r="E50" s="25"/>
      <c r="F50" s="26"/>
      <c r="G50" s="1"/>
      <c r="H50" s="2"/>
      <c r="I50" s="3"/>
      <c r="J50" s="3"/>
    </row>
    <row r="51" spans="1:10" s="10" customFormat="1" x14ac:dyDescent="0.25">
      <c r="A51" s="43" t="s">
        <v>101</v>
      </c>
      <c r="B51" s="44" t="s">
        <v>102</v>
      </c>
      <c r="C51" s="45"/>
      <c r="D51" s="49"/>
      <c r="E51" s="27"/>
      <c r="F51" s="24">
        <f>+F52</f>
        <v>0</v>
      </c>
      <c r="G51" s="1"/>
      <c r="H51" s="2"/>
      <c r="I51" s="3"/>
      <c r="J51" s="3"/>
    </row>
    <row r="52" spans="1:10" s="10" customFormat="1" ht="27.75" customHeight="1" x14ac:dyDescent="0.25">
      <c r="A52" s="46" t="s">
        <v>103</v>
      </c>
      <c r="B52" s="47" t="s">
        <v>104</v>
      </c>
      <c r="C52" s="46" t="s">
        <v>72</v>
      </c>
      <c r="D52" s="48">
        <v>1</v>
      </c>
      <c r="E52" s="25"/>
      <c r="F52" s="26"/>
      <c r="G52" s="1"/>
      <c r="H52" s="2"/>
      <c r="I52" s="3"/>
      <c r="J52" s="3"/>
    </row>
    <row r="53" spans="1:10" s="10" customFormat="1" x14ac:dyDescent="0.25">
      <c r="A53" s="43" t="s">
        <v>105</v>
      </c>
      <c r="B53" s="44" t="s">
        <v>106</v>
      </c>
      <c r="C53" s="45"/>
      <c r="D53" s="45"/>
      <c r="E53" s="27"/>
      <c r="F53" s="24">
        <f>SUM(F54:F61)</f>
        <v>0</v>
      </c>
      <c r="G53" s="1"/>
      <c r="H53" s="2"/>
      <c r="I53" s="3"/>
      <c r="J53" s="3"/>
    </row>
    <row r="54" spans="1:10" s="10" customFormat="1" ht="101.25" customHeight="1" x14ac:dyDescent="0.25">
      <c r="A54" s="46" t="s">
        <v>107</v>
      </c>
      <c r="B54" s="47" t="s">
        <v>108</v>
      </c>
      <c r="C54" s="46" t="s">
        <v>72</v>
      </c>
      <c r="D54" s="48">
        <v>1</v>
      </c>
      <c r="E54" s="25"/>
      <c r="F54" s="26"/>
      <c r="G54" s="1"/>
      <c r="H54" s="2"/>
      <c r="I54" s="3"/>
      <c r="J54" s="3"/>
    </row>
    <row r="55" spans="1:10" s="10" customFormat="1" ht="58.5" customHeight="1" x14ac:dyDescent="0.25">
      <c r="A55" s="46" t="s">
        <v>109</v>
      </c>
      <c r="B55" s="47" t="s">
        <v>110</v>
      </c>
      <c r="C55" s="46" t="s">
        <v>72</v>
      </c>
      <c r="D55" s="48">
        <v>1</v>
      </c>
      <c r="E55" s="25"/>
      <c r="F55" s="26"/>
      <c r="G55" s="1"/>
      <c r="H55" s="2"/>
      <c r="I55" s="3"/>
      <c r="J55" s="3"/>
    </row>
    <row r="56" spans="1:10" s="10" customFormat="1" ht="39.75" customHeight="1" x14ac:dyDescent="0.25">
      <c r="A56" s="46" t="s">
        <v>111</v>
      </c>
      <c r="B56" s="52" t="s">
        <v>112</v>
      </c>
      <c r="C56" s="46" t="s">
        <v>72</v>
      </c>
      <c r="D56" s="48">
        <v>1</v>
      </c>
      <c r="E56" s="25"/>
      <c r="F56" s="26"/>
      <c r="G56" s="1"/>
      <c r="H56" s="2"/>
      <c r="I56" s="3"/>
      <c r="J56" s="3"/>
    </row>
    <row r="57" spans="1:10" s="10" customFormat="1" ht="45" customHeight="1" x14ac:dyDescent="0.25">
      <c r="A57" s="46" t="s">
        <v>113</v>
      </c>
      <c r="B57" s="52" t="s">
        <v>114</v>
      </c>
      <c r="C57" s="46" t="s">
        <v>37</v>
      </c>
      <c r="D57" s="48">
        <v>45</v>
      </c>
      <c r="E57" s="25"/>
      <c r="F57" s="26"/>
      <c r="G57" s="1"/>
      <c r="H57" s="2"/>
      <c r="I57" s="3"/>
      <c r="J57" s="3"/>
    </row>
    <row r="58" spans="1:10" s="10" customFormat="1" ht="18.75" customHeight="1" x14ac:dyDescent="0.25">
      <c r="A58" s="46" t="s">
        <v>115</v>
      </c>
      <c r="B58" s="52" t="s">
        <v>116</v>
      </c>
      <c r="C58" s="46" t="s">
        <v>72</v>
      </c>
      <c r="D58" s="48">
        <v>6</v>
      </c>
      <c r="E58" s="25"/>
      <c r="F58" s="26"/>
      <c r="G58" s="1"/>
      <c r="H58" s="2"/>
      <c r="I58" s="3"/>
      <c r="J58" s="3"/>
    </row>
    <row r="59" spans="1:10" s="10" customFormat="1" ht="100.5" customHeight="1" x14ac:dyDescent="0.25">
      <c r="A59" s="46" t="s">
        <v>117</v>
      </c>
      <c r="B59" s="52" t="s">
        <v>118</v>
      </c>
      <c r="C59" s="46" t="s">
        <v>72</v>
      </c>
      <c r="D59" s="48">
        <v>1</v>
      </c>
      <c r="E59" s="25"/>
      <c r="F59" s="26"/>
      <c r="G59" s="1"/>
      <c r="H59" s="2"/>
      <c r="I59" s="3"/>
      <c r="J59" s="3"/>
    </row>
    <row r="60" spans="1:10" s="10" customFormat="1" ht="61.5" customHeight="1" x14ac:dyDescent="0.25">
      <c r="A60" s="46" t="s">
        <v>119</v>
      </c>
      <c r="B60" s="52" t="s">
        <v>120</v>
      </c>
      <c r="C60" s="46" t="s">
        <v>72</v>
      </c>
      <c r="D60" s="48">
        <v>1</v>
      </c>
      <c r="E60" s="25"/>
      <c r="F60" s="26"/>
      <c r="G60" s="1"/>
      <c r="H60" s="2"/>
      <c r="I60" s="3"/>
      <c r="J60" s="3"/>
    </row>
    <row r="61" spans="1:10" s="10" customFormat="1" ht="75.75" customHeight="1" x14ac:dyDescent="0.25">
      <c r="A61" s="46" t="s">
        <v>121</v>
      </c>
      <c r="B61" s="52" t="s">
        <v>122</v>
      </c>
      <c r="C61" s="46" t="s">
        <v>72</v>
      </c>
      <c r="D61" s="48">
        <v>1</v>
      </c>
      <c r="E61" s="25"/>
      <c r="F61" s="26"/>
      <c r="G61" s="1"/>
      <c r="H61" s="2"/>
      <c r="I61" s="3"/>
      <c r="J61" s="3"/>
    </row>
    <row r="62" spans="1:10" s="10" customFormat="1" x14ac:dyDescent="0.25">
      <c r="A62" s="43" t="s">
        <v>123</v>
      </c>
      <c r="B62" s="44" t="s">
        <v>124</v>
      </c>
      <c r="C62" s="45"/>
      <c r="D62" s="49"/>
      <c r="E62" s="27"/>
      <c r="F62" s="24">
        <f>SUM(F63:F71)</f>
        <v>0</v>
      </c>
      <c r="G62" s="1"/>
      <c r="H62" s="2"/>
      <c r="I62" s="3"/>
      <c r="J62" s="3"/>
    </row>
    <row r="63" spans="1:10" s="10" customFormat="1" ht="46.5" customHeight="1" x14ac:dyDescent="0.25">
      <c r="A63" s="46" t="s">
        <v>125</v>
      </c>
      <c r="B63" s="47" t="s">
        <v>126</v>
      </c>
      <c r="C63" s="46" t="s">
        <v>72</v>
      </c>
      <c r="D63" s="48">
        <v>6</v>
      </c>
      <c r="E63" s="25"/>
      <c r="F63" s="26"/>
      <c r="G63" s="1"/>
      <c r="H63" s="2"/>
      <c r="I63" s="3"/>
      <c r="J63" s="3"/>
    </row>
    <row r="64" spans="1:10" s="10" customFormat="1" ht="40.5" customHeight="1" x14ac:dyDescent="0.25">
      <c r="A64" s="46" t="s">
        <v>127</v>
      </c>
      <c r="B64" s="47" t="s">
        <v>128</v>
      </c>
      <c r="C64" s="46" t="s">
        <v>72</v>
      </c>
      <c r="D64" s="48">
        <v>2</v>
      </c>
      <c r="E64" s="25"/>
      <c r="F64" s="26"/>
      <c r="G64" s="1"/>
      <c r="H64" s="2"/>
      <c r="I64" s="3"/>
      <c r="J64" s="3"/>
    </row>
    <row r="65" spans="1:10" s="10" customFormat="1" ht="60" x14ac:dyDescent="0.25">
      <c r="A65" s="46" t="s">
        <v>129</v>
      </c>
      <c r="B65" s="47" t="s">
        <v>130</v>
      </c>
      <c r="C65" s="46" t="s">
        <v>72</v>
      </c>
      <c r="D65" s="48">
        <v>6</v>
      </c>
      <c r="E65" s="25"/>
      <c r="F65" s="26"/>
      <c r="G65" s="1"/>
      <c r="H65" s="2"/>
      <c r="I65" s="3"/>
      <c r="J65" s="3"/>
    </row>
    <row r="66" spans="1:10" s="10" customFormat="1" ht="53.25" customHeight="1" x14ac:dyDescent="0.25">
      <c r="A66" s="46" t="s">
        <v>131</v>
      </c>
      <c r="B66" s="47" t="s">
        <v>132</v>
      </c>
      <c r="C66" s="46" t="s">
        <v>32</v>
      </c>
      <c r="D66" s="48">
        <v>5</v>
      </c>
      <c r="E66" s="25"/>
      <c r="F66" s="26"/>
      <c r="G66" s="1"/>
      <c r="H66" s="2"/>
      <c r="I66" s="3"/>
      <c r="J66" s="3"/>
    </row>
    <row r="67" spans="1:10" s="10" customFormat="1" ht="141.75" customHeight="1" x14ac:dyDescent="0.25">
      <c r="A67" s="46" t="s">
        <v>133</v>
      </c>
      <c r="B67" s="47" t="s">
        <v>134</v>
      </c>
      <c r="C67" s="46" t="s">
        <v>37</v>
      </c>
      <c r="D67" s="48">
        <v>5</v>
      </c>
      <c r="E67" s="25"/>
      <c r="F67" s="26"/>
      <c r="G67" s="1"/>
      <c r="H67" s="2"/>
      <c r="I67" s="3"/>
      <c r="J67" s="3"/>
    </row>
    <row r="68" spans="1:10" s="10" customFormat="1" ht="118.5" customHeight="1" x14ac:dyDescent="0.25">
      <c r="A68" s="46" t="s">
        <v>135</v>
      </c>
      <c r="B68" s="47" t="s">
        <v>136</v>
      </c>
      <c r="C68" s="46" t="s">
        <v>72</v>
      </c>
      <c r="D68" s="48">
        <v>1</v>
      </c>
      <c r="E68" s="25"/>
      <c r="F68" s="26"/>
      <c r="G68" s="1"/>
      <c r="H68" s="2"/>
      <c r="I68" s="3"/>
      <c r="J68" s="3"/>
    </row>
    <row r="69" spans="1:10" s="10" customFormat="1" ht="93.75" customHeight="1" x14ac:dyDescent="0.25">
      <c r="A69" s="46" t="s">
        <v>137</v>
      </c>
      <c r="B69" s="47" t="s">
        <v>138</v>
      </c>
      <c r="C69" s="46" t="s">
        <v>72</v>
      </c>
      <c r="D69" s="48">
        <v>1</v>
      </c>
      <c r="E69" s="25"/>
      <c r="F69" s="26"/>
      <c r="G69" s="1"/>
      <c r="H69" s="2"/>
      <c r="I69" s="3"/>
      <c r="J69" s="3"/>
    </row>
    <row r="70" spans="1:10" s="10" customFormat="1" ht="117.75" customHeight="1" x14ac:dyDescent="0.25">
      <c r="A70" s="46" t="s">
        <v>139</v>
      </c>
      <c r="B70" s="47" t="s">
        <v>140</v>
      </c>
      <c r="C70" s="46" t="s">
        <v>72</v>
      </c>
      <c r="D70" s="48">
        <v>1</v>
      </c>
      <c r="E70" s="25"/>
      <c r="F70" s="26"/>
      <c r="G70" s="1"/>
      <c r="H70" s="2"/>
      <c r="I70" s="3"/>
      <c r="J70" s="3"/>
    </row>
    <row r="71" spans="1:10" s="10" customFormat="1" ht="121.5" customHeight="1" x14ac:dyDescent="0.25">
      <c r="A71" s="46" t="s">
        <v>141</v>
      </c>
      <c r="B71" s="47" t="s">
        <v>142</v>
      </c>
      <c r="C71" s="46" t="s">
        <v>72</v>
      </c>
      <c r="D71" s="48">
        <v>1</v>
      </c>
      <c r="E71" s="25"/>
      <c r="F71" s="26"/>
      <c r="G71" s="1"/>
      <c r="H71" s="2"/>
      <c r="I71" s="3"/>
      <c r="J71" s="3"/>
    </row>
    <row r="72" spans="1:10" s="10" customFormat="1" x14ac:dyDescent="0.25">
      <c r="A72" s="43" t="s">
        <v>143</v>
      </c>
      <c r="B72" s="44" t="s">
        <v>144</v>
      </c>
      <c r="C72" s="45"/>
      <c r="D72" s="45"/>
      <c r="E72" s="23"/>
      <c r="F72" s="24">
        <f>SUM(F73:F79)</f>
        <v>0</v>
      </c>
      <c r="G72" s="1"/>
      <c r="H72" s="2"/>
      <c r="I72" s="3"/>
      <c r="J72" s="3"/>
    </row>
    <row r="73" spans="1:10" s="10" customFormat="1" ht="117" customHeight="1" x14ac:dyDescent="0.25">
      <c r="A73" s="46" t="s">
        <v>145</v>
      </c>
      <c r="B73" s="47" t="s">
        <v>146</v>
      </c>
      <c r="C73" s="46" t="s">
        <v>72</v>
      </c>
      <c r="D73" s="48">
        <v>7</v>
      </c>
      <c r="E73" s="25"/>
      <c r="F73" s="26"/>
      <c r="G73" s="1"/>
      <c r="H73" s="2"/>
      <c r="I73" s="3"/>
      <c r="J73" s="3"/>
    </row>
    <row r="74" spans="1:10" s="10" customFormat="1" ht="132.75" customHeight="1" x14ac:dyDescent="0.25">
      <c r="A74" s="46" t="s">
        <v>147</v>
      </c>
      <c r="B74" s="47" t="s">
        <v>148</v>
      </c>
      <c r="C74" s="46" t="s">
        <v>72</v>
      </c>
      <c r="D74" s="48">
        <v>6</v>
      </c>
      <c r="E74" s="25"/>
      <c r="F74" s="26"/>
      <c r="G74" s="1"/>
      <c r="H74" s="2"/>
      <c r="I74" s="3"/>
      <c r="J74" s="3"/>
    </row>
    <row r="75" spans="1:10" s="10" customFormat="1" ht="112.5" customHeight="1" x14ac:dyDescent="0.25">
      <c r="A75" s="46" t="s">
        <v>149</v>
      </c>
      <c r="B75" s="47" t="s">
        <v>150</v>
      </c>
      <c r="C75" s="46" t="s">
        <v>72</v>
      </c>
      <c r="D75" s="48">
        <v>6</v>
      </c>
      <c r="E75" s="25"/>
      <c r="F75" s="26"/>
      <c r="G75" s="1"/>
      <c r="H75" s="2"/>
      <c r="I75" s="3"/>
      <c r="J75" s="3"/>
    </row>
    <row r="76" spans="1:10" s="10" customFormat="1" ht="120.75" customHeight="1" x14ac:dyDescent="0.25">
      <c r="A76" s="46" t="s">
        <v>151</v>
      </c>
      <c r="B76" s="47" t="s">
        <v>152</v>
      </c>
      <c r="C76" s="46" t="s">
        <v>72</v>
      </c>
      <c r="D76" s="48">
        <v>1</v>
      </c>
      <c r="E76" s="25"/>
      <c r="F76" s="26"/>
      <c r="G76" s="1"/>
      <c r="H76" s="2"/>
      <c r="I76" s="3"/>
      <c r="J76" s="3"/>
    </row>
    <row r="77" spans="1:10" s="10" customFormat="1" ht="113.25" customHeight="1" x14ac:dyDescent="0.25">
      <c r="A77" s="46" t="s">
        <v>153</v>
      </c>
      <c r="B77" s="47" t="s">
        <v>154</v>
      </c>
      <c r="C77" s="46" t="s">
        <v>72</v>
      </c>
      <c r="D77" s="48">
        <v>6</v>
      </c>
      <c r="E77" s="25"/>
      <c r="F77" s="26"/>
      <c r="G77" s="1"/>
      <c r="H77" s="2"/>
      <c r="I77" s="3"/>
      <c r="J77" s="3"/>
    </row>
    <row r="78" spans="1:10" s="10" customFormat="1" ht="69" customHeight="1" x14ac:dyDescent="0.25">
      <c r="A78" s="46" t="s">
        <v>155</v>
      </c>
      <c r="B78" s="47" t="s">
        <v>156</v>
      </c>
      <c r="C78" s="46" t="s">
        <v>72</v>
      </c>
      <c r="D78" s="48">
        <v>1</v>
      </c>
      <c r="E78" s="25"/>
      <c r="F78" s="26"/>
      <c r="G78" s="1"/>
      <c r="H78" s="2"/>
      <c r="I78" s="3"/>
      <c r="J78" s="3"/>
    </row>
    <row r="79" spans="1:10" s="10" customFormat="1" ht="43.5" customHeight="1" x14ac:dyDescent="0.25">
      <c r="A79" s="46" t="s">
        <v>157</v>
      </c>
      <c r="B79" s="47" t="s">
        <v>158</v>
      </c>
      <c r="C79" s="46" t="s">
        <v>72</v>
      </c>
      <c r="D79" s="48">
        <v>1</v>
      </c>
      <c r="E79" s="25"/>
      <c r="F79" s="26"/>
      <c r="G79" s="1"/>
      <c r="H79" s="2"/>
      <c r="I79" s="3"/>
      <c r="J79" s="3"/>
    </row>
    <row r="80" spans="1:10" s="10" customFormat="1" x14ac:dyDescent="0.25">
      <c r="A80" s="43" t="s">
        <v>159</v>
      </c>
      <c r="B80" s="44" t="s">
        <v>160</v>
      </c>
      <c r="C80" s="45"/>
      <c r="D80" s="45"/>
      <c r="E80" s="23"/>
      <c r="F80" s="24">
        <f>SUM(F81:F84)</f>
        <v>0</v>
      </c>
      <c r="G80" s="1"/>
      <c r="H80" s="2"/>
      <c r="I80" s="3"/>
      <c r="J80" s="3"/>
    </row>
    <row r="81" spans="1:10" s="10" customFormat="1" ht="60.75" customHeight="1" x14ac:dyDescent="0.25">
      <c r="A81" s="46" t="s">
        <v>161</v>
      </c>
      <c r="B81" s="47" t="s">
        <v>162</v>
      </c>
      <c r="C81" s="46" t="s">
        <v>72</v>
      </c>
      <c r="D81" s="48">
        <v>1</v>
      </c>
      <c r="E81" s="25"/>
      <c r="F81" s="26"/>
      <c r="G81" s="1"/>
      <c r="H81" s="2"/>
      <c r="I81" s="3"/>
      <c r="J81" s="3"/>
    </row>
    <row r="82" spans="1:10" s="10" customFormat="1" ht="64.5" customHeight="1" x14ac:dyDescent="0.25">
      <c r="A82" s="46" t="s">
        <v>163</v>
      </c>
      <c r="B82" s="47" t="s">
        <v>164</v>
      </c>
      <c r="C82" s="46" t="s">
        <v>72</v>
      </c>
      <c r="D82" s="48">
        <v>1</v>
      </c>
      <c r="E82" s="25"/>
      <c r="F82" s="26"/>
      <c r="G82" s="1"/>
      <c r="H82" s="2"/>
      <c r="I82" s="3"/>
      <c r="J82" s="3"/>
    </row>
    <row r="83" spans="1:10" s="10" customFormat="1" ht="102.75" customHeight="1" x14ac:dyDescent="0.25">
      <c r="A83" s="46" t="s">
        <v>165</v>
      </c>
      <c r="B83" s="47" t="s">
        <v>166</v>
      </c>
      <c r="C83" s="46" t="s">
        <v>72</v>
      </c>
      <c r="D83" s="48">
        <v>5</v>
      </c>
      <c r="E83" s="25"/>
      <c r="F83" s="26"/>
      <c r="G83" s="1"/>
      <c r="H83" s="2"/>
      <c r="I83" s="3"/>
      <c r="J83" s="3"/>
    </row>
    <row r="84" spans="1:10" s="10" customFormat="1" ht="111" customHeight="1" x14ac:dyDescent="0.25">
      <c r="A84" s="46" t="s">
        <v>167</v>
      </c>
      <c r="B84" s="47" t="s">
        <v>168</v>
      </c>
      <c r="C84" s="46" t="s">
        <v>72</v>
      </c>
      <c r="D84" s="48">
        <v>1</v>
      </c>
      <c r="E84" s="25"/>
      <c r="F84" s="26"/>
      <c r="G84" s="1"/>
      <c r="H84" s="2"/>
      <c r="I84" s="3"/>
      <c r="J84" s="3"/>
    </row>
    <row r="85" spans="1:10" s="10" customFormat="1" x14ac:dyDescent="0.25">
      <c r="A85" s="43" t="s">
        <v>169</v>
      </c>
      <c r="B85" s="44" t="s">
        <v>170</v>
      </c>
      <c r="C85" s="45"/>
      <c r="D85" s="45"/>
      <c r="E85" s="23"/>
      <c r="F85" s="24">
        <f>+F86</f>
        <v>0</v>
      </c>
      <c r="G85" s="1"/>
      <c r="H85" s="2"/>
      <c r="I85" s="3"/>
      <c r="J85" s="3"/>
    </row>
    <row r="86" spans="1:10" s="10" customFormat="1" ht="51.75" customHeight="1" x14ac:dyDescent="0.25">
      <c r="A86" s="46" t="s">
        <v>171</v>
      </c>
      <c r="B86" s="47" t="s">
        <v>172</v>
      </c>
      <c r="C86" s="46" t="s">
        <v>72</v>
      </c>
      <c r="D86" s="48">
        <v>1</v>
      </c>
      <c r="E86" s="25"/>
      <c r="F86" s="26"/>
      <c r="G86" s="1"/>
      <c r="H86" s="2"/>
      <c r="I86" s="3"/>
      <c r="J86" s="3"/>
    </row>
    <row r="87" spans="1:10" s="10" customFormat="1" x14ac:dyDescent="0.25">
      <c r="A87" s="43" t="s">
        <v>173</v>
      </c>
      <c r="B87" s="44" t="s">
        <v>174</v>
      </c>
      <c r="C87" s="45"/>
      <c r="D87" s="45"/>
      <c r="E87" s="23"/>
      <c r="F87" s="24">
        <f>+F88+F89</f>
        <v>0</v>
      </c>
      <c r="G87" s="1"/>
      <c r="H87" s="2"/>
      <c r="I87" s="3"/>
      <c r="J87" s="3"/>
    </row>
    <row r="88" spans="1:10" s="10" customFormat="1" ht="36" customHeight="1" x14ac:dyDescent="0.25">
      <c r="A88" s="46" t="s">
        <v>175</v>
      </c>
      <c r="B88" s="47" t="s">
        <v>176</v>
      </c>
      <c r="C88" s="46" t="s">
        <v>32</v>
      </c>
      <c r="D88" s="48">
        <v>23</v>
      </c>
      <c r="E88" s="25"/>
      <c r="F88" s="26"/>
      <c r="G88" s="1"/>
      <c r="H88" s="2"/>
      <c r="I88" s="3"/>
      <c r="J88" s="3"/>
    </row>
    <row r="89" spans="1:10" s="10" customFormat="1" ht="52.5" customHeight="1" x14ac:dyDescent="0.25">
      <c r="A89" s="46" t="s">
        <v>177</v>
      </c>
      <c r="B89" s="47" t="s">
        <v>178</v>
      </c>
      <c r="C89" s="46" t="s">
        <v>32</v>
      </c>
      <c r="D89" s="48">
        <v>23</v>
      </c>
      <c r="E89" s="25"/>
      <c r="F89" s="26"/>
      <c r="G89" s="1"/>
      <c r="H89" s="2"/>
      <c r="I89" s="3"/>
      <c r="J89" s="3"/>
    </row>
    <row r="90" spans="1:10" s="10" customFormat="1" x14ac:dyDescent="0.25">
      <c r="A90" s="43" t="s">
        <v>179</v>
      </c>
      <c r="B90" s="44" t="s">
        <v>180</v>
      </c>
      <c r="C90" s="45"/>
      <c r="D90" s="45"/>
      <c r="E90" s="23"/>
      <c r="F90" s="24">
        <f>SUM(F91:F94)</f>
        <v>0</v>
      </c>
      <c r="G90" s="1"/>
      <c r="H90" s="2"/>
      <c r="I90" s="3"/>
      <c r="J90" s="3"/>
    </row>
    <row r="91" spans="1:10" s="10" customFormat="1" ht="94.5" customHeight="1" x14ac:dyDescent="0.25">
      <c r="A91" s="50" t="s">
        <v>181</v>
      </c>
      <c r="B91" s="52" t="s">
        <v>182</v>
      </c>
      <c r="C91" s="50" t="s">
        <v>32</v>
      </c>
      <c r="D91" s="51">
        <v>596.79999999999995</v>
      </c>
      <c r="E91" s="25"/>
      <c r="F91" s="26"/>
      <c r="G91" s="1"/>
      <c r="H91" s="12"/>
      <c r="I91" s="13"/>
      <c r="J91" s="3"/>
    </row>
    <row r="92" spans="1:10" s="10" customFormat="1" ht="102.75" customHeight="1" x14ac:dyDescent="0.25">
      <c r="A92" s="50" t="s">
        <v>183</v>
      </c>
      <c r="B92" s="52" t="s">
        <v>184</v>
      </c>
      <c r="C92" s="50" t="s">
        <v>32</v>
      </c>
      <c r="D92" s="51">
        <v>596.79999999999995</v>
      </c>
      <c r="E92" s="25"/>
      <c r="F92" s="26"/>
      <c r="G92" s="1"/>
      <c r="H92" s="12"/>
      <c r="I92" s="13"/>
      <c r="J92" s="3"/>
    </row>
    <row r="93" spans="1:10" s="10" customFormat="1" ht="60" x14ac:dyDescent="0.25">
      <c r="A93" s="46" t="s">
        <v>185</v>
      </c>
      <c r="B93" s="47" t="s">
        <v>186</v>
      </c>
      <c r="C93" s="46" t="s">
        <v>187</v>
      </c>
      <c r="D93" s="48">
        <v>1</v>
      </c>
      <c r="E93" s="25"/>
      <c r="F93" s="26"/>
      <c r="G93" s="1"/>
      <c r="H93" s="2"/>
      <c r="I93" s="3"/>
      <c r="J93" s="3"/>
    </row>
    <row r="94" spans="1:10" s="10" customFormat="1" ht="48.75" customHeight="1" x14ac:dyDescent="0.25">
      <c r="A94" s="46" t="s">
        <v>188</v>
      </c>
      <c r="B94" s="47" t="s">
        <v>189</v>
      </c>
      <c r="C94" s="46" t="s">
        <v>190</v>
      </c>
      <c r="D94" s="48">
        <v>1</v>
      </c>
      <c r="E94" s="30"/>
      <c r="F94" s="26"/>
      <c r="G94" s="1"/>
      <c r="H94" s="2"/>
      <c r="I94" s="3"/>
      <c r="J94" s="3"/>
    </row>
    <row r="95" spans="1:10" s="10" customFormat="1" x14ac:dyDescent="0.25">
      <c r="A95" s="43" t="s">
        <v>191</v>
      </c>
      <c r="B95" s="44" t="s">
        <v>192</v>
      </c>
      <c r="C95" s="45"/>
      <c r="D95" s="45"/>
      <c r="E95" s="23"/>
      <c r="F95" s="24">
        <f>SUM(F96:F98)</f>
        <v>0</v>
      </c>
      <c r="G95" s="1"/>
      <c r="H95" s="2"/>
      <c r="I95" s="3"/>
      <c r="J95" s="3"/>
    </row>
    <row r="96" spans="1:10" s="10" customFormat="1" ht="65.25" customHeight="1" x14ac:dyDescent="0.25">
      <c r="A96" s="46" t="s">
        <v>193</v>
      </c>
      <c r="B96" s="47" t="s">
        <v>194</v>
      </c>
      <c r="C96" s="46" t="s">
        <v>72</v>
      </c>
      <c r="D96" s="48">
        <v>11</v>
      </c>
      <c r="E96" s="30"/>
      <c r="F96" s="26"/>
      <c r="G96" s="1"/>
      <c r="H96" s="2"/>
      <c r="I96" s="3"/>
      <c r="J96" s="3"/>
    </row>
    <row r="97" spans="1:10" s="10" customFormat="1" ht="75.75" customHeight="1" x14ac:dyDescent="0.25">
      <c r="A97" s="46" t="s">
        <v>195</v>
      </c>
      <c r="B97" s="47" t="s">
        <v>196</v>
      </c>
      <c r="C97" s="46" t="s">
        <v>72</v>
      </c>
      <c r="D97" s="48">
        <v>2</v>
      </c>
      <c r="E97" s="30"/>
      <c r="F97" s="26"/>
      <c r="G97" s="1"/>
      <c r="H97" s="2"/>
      <c r="I97" s="3"/>
      <c r="J97" s="3"/>
    </row>
    <row r="98" spans="1:10" s="10" customFormat="1" ht="75" customHeight="1" x14ac:dyDescent="0.25">
      <c r="A98" s="46" t="s">
        <v>197</v>
      </c>
      <c r="B98" s="47" t="s">
        <v>198</v>
      </c>
      <c r="C98" s="46" t="s">
        <v>72</v>
      </c>
      <c r="D98" s="48">
        <v>2</v>
      </c>
      <c r="E98" s="30"/>
      <c r="F98" s="26"/>
      <c r="G98" s="1"/>
      <c r="H98" s="2"/>
      <c r="I98" s="3"/>
      <c r="J98" s="3"/>
    </row>
    <row r="99" spans="1:10" s="10" customFormat="1" ht="15" customHeight="1" x14ac:dyDescent="0.25">
      <c r="A99" s="53" t="s">
        <v>199</v>
      </c>
      <c r="B99" s="54"/>
      <c r="C99" s="31"/>
      <c r="D99" s="31"/>
      <c r="E99" s="32"/>
      <c r="F99" s="21">
        <f>ROUND(F9+F11+F14+F16+F21+F23+F26+F28+F33+F35+F37+F39+F43+F45+F48+F51+F53+F62+F72+F80+F85+F87+F90+F95,0)</f>
        <v>0</v>
      </c>
      <c r="G99" s="14"/>
      <c r="H99" s="15"/>
      <c r="I99" s="16"/>
      <c r="J99" s="16"/>
    </row>
    <row r="100" spans="1:10" s="10" customFormat="1" ht="15" customHeight="1" x14ac:dyDescent="0.25">
      <c r="A100" s="53" t="s">
        <v>201</v>
      </c>
      <c r="B100" s="54"/>
      <c r="C100" s="31"/>
      <c r="D100" s="31"/>
      <c r="E100" s="32"/>
      <c r="F100" s="26"/>
      <c r="G100" s="14"/>
      <c r="H100" s="15"/>
      <c r="I100" s="16"/>
      <c r="J100" s="16"/>
    </row>
    <row r="101" spans="1:10" s="10" customFormat="1" ht="15" customHeight="1" x14ac:dyDescent="0.25">
      <c r="A101" s="53" t="s">
        <v>202</v>
      </c>
      <c r="B101" s="54"/>
      <c r="C101" s="31"/>
      <c r="D101" s="31"/>
      <c r="E101" s="32"/>
      <c r="F101" s="26"/>
      <c r="G101" s="14"/>
      <c r="H101" s="15"/>
      <c r="I101" s="16"/>
      <c r="J101" s="16"/>
    </row>
    <row r="102" spans="1:10" s="10" customFormat="1" ht="15" customHeight="1" x14ac:dyDescent="0.25">
      <c r="A102" s="55" t="s">
        <v>200</v>
      </c>
      <c r="B102" s="56"/>
      <c r="C102" s="22"/>
      <c r="D102" s="22"/>
      <c r="E102" s="23"/>
      <c r="F102" s="24">
        <f>+F99+F100+F101</f>
        <v>0</v>
      </c>
      <c r="G102" s="14"/>
      <c r="H102" s="15"/>
      <c r="I102" s="16"/>
      <c r="J102" s="16"/>
    </row>
    <row r="103" spans="1:10" s="10" customFormat="1" x14ac:dyDescent="0.25">
      <c r="A103" s="5"/>
      <c r="B103" s="33"/>
      <c r="C103" s="33"/>
      <c r="D103" s="5"/>
      <c r="E103" s="34"/>
      <c r="F103" s="35"/>
      <c r="G103" s="14"/>
      <c r="H103" s="15"/>
      <c r="I103" s="16"/>
      <c r="J103" s="16"/>
    </row>
    <row r="104" spans="1:10" x14ac:dyDescent="0.25">
      <c r="A104" s="33"/>
    </row>
    <row r="105" spans="1:10" x14ac:dyDescent="0.25">
      <c r="B105" s="36" t="s">
        <v>203</v>
      </c>
      <c r="C105" s="37"/>
      <c r="D105" s="38"/>
      <c r="E105" s="39"/>
      <c r="F105" s="40"/>
    </row>
    <row r="106" spans="1:10" x14ac:dyDescent="0.25">
      <c r="B106" s="36" t="s">
        <v>204</v>
      </c>
      <c r="C106" s="37"/>
      <c r="D106" s="38"/>
      <c r="E106" s="39"/>
      <c r="F106" s="40"/>
    </row>
  </sheetData>
  <sheetProtection password="CE28" sheet="1" objects="1" scenarios="1"/>
  <mergeCells count="8">
    <mergeCell ref="A100:B100"/>
    <mergeCell ref="A99:B99"/>
    <mergeCell ref="A101:B101"/>
    <mergeCell ref="A102:B102"/>
    <mergeCell ref="A1:F1"/>
    <mergeCell ref="A2:F2"/>
    <mergeCell ref="A4:F4"/>
    <mergeCell ref="A5:F5"/>
  </mergeCells>
  <printOptions horizontalCentered="1" verticalCentered="1"/>
  <pageMargins left="0.35433070866141736" right="0.35433070866141736" top="0.39370078740157483" bottom="0.39370078740157483" header="0.31496062992125984" footer="0.31496062992125984"/>
  <pageSetup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PRESUPUESTOS</vt:lpstr>
      <vt:lpstr>PRESUPUESTOS!Área_de_impresión</vt:lpstr>
      <vt:lpstr>PRESUPUESTOS!Títulos_a_imprimir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patricia gil botero</dc:creator>
  <cp:lastModifiedBy>MRESTREPOT</cp:lastModifiedBy>
  <dcterms:created xsi:type="dcterms:W3CDTF">2020-04-22T22:29:20Z</dcterms:created>
  <dcterms:modified xsi:type="dcterms:W3CDTF">2020-05-19T13:51:44Z</dcterms:modified>
</cp:coreProperties>
</file>