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URA\Desktop\AREA TECNICA MAGANGUÉ\"/>
    </mc:Choice>
  </mc:AlternateContent>
  <xr:revisionPtr revIDLastSave="0" documentId="8_{98222DB1-0F85-4A1A-B50A-4D223522A4B0}" xr6:coauthVersionLast="47" xr6:coauthVersionMax="47" xr10:uidLastSave="{00000000-0000-0000-0000-000000000000}"/>
  <bookViews>
    <workbookView xWindow="-108" yWindow="-108" windowWidth="23256" windowHeight="12456" xr2:uid="{31E6AC4C-3F25-49AB-BA8B-31DE52AD4912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[7]!ERR</definedName>
    <definedName name="\Z">[7]!ERR</definedName>
    <definedName name="_________AFC1">[8]INV!$A$25:$D$28</definedName>
    <definedName name="_________AFC3">[8]INV!$F$25:$I$28</definedName>
    <definedName name="_________AFC5">[8]INV!$K$25:$N$28</definedName>
    <definedName name="_________BGC1">[8]INV!$A$5:$D$8</definedName>
    <definedName name="_________BGC3">[8]INV!$F$5:$I$8</definedName>
    <definedName name="_________BGC5">[8]INV!$K$5:$N$8</definedName>
    <definedName name="_________CAC1">[8]INV!$A$19:$D$22</definedName>
    <definedName name="_________CAC3">[8]INV!$F$19:$I$22</definedName>
    <definedName name="_________CAC5">[8]INV!$K$19:$N$22</definedName>
    <definedName name="_________key2" hidden="1">[9]INST!#REF!</definedName>
    <definedName name="_________PJ50">#REF!</definedName>
    <definedName name="_________SBC1">[8]INV!$A$12:$D$15</definedName>
    <definedName name="_________SBC3">[8]INV!$F$12:$I$15</definedName>
    <definedName name="_________SBC5">[8]INV!$K$12:$N$15</definedName>
    <definedName name="________AFC1">[8]INV!$A$25:$D$28</definedName>
    <definedName name="________AFC3">[8]INV!$F$25:$I$28</definedName>
    <definedName name="________AFC5">[8]INV!$K$25:$N$28</definedName>
    <definedName name="________BGC1">[8]INV!$A$5:$D$8</definedName>
    <definedName name="________BGC3">[8]INV!$F$5:$I$8</definedName>
    <definedName name="________BGC5">[8]INV!$K$5:$N$8</definedName>
    <definedName name="________CAC1">[8]INV!$A$19:$D$22</definedName>
    <definedName name="________CAC3">[8]INV!$F$19:$I$22</definedName>
    <definedName name="________CAC5">[8]INV!$K$19:$N$22</definedName>
    <definedName name="________key2" hidden="1">[10]INST!#REF!</definedName>
    <definedName name="________key3" hidden="1">#REF!</definedName>
    <definedName name="________MA2">#REF!</definedName>
    <definedName name="________PJ50">#REF!</definedName>
    <definedName name="________SBC1">[8]INV!$A$12:$D$15</definedName>
    <definedName name="________SBC3">[8]INV!$F$12:$I$15</definedName>
    <definedName name="________SBC5">[8]INV!$K$12:$N$15</definedName>
    <definedName name="_______AFC1">[8]INV!$A$25:$D$28</definedName>
    <definedName name="_______AFC3">[8]INV!$F$25:$I$28</definedName>
    <definedName name="_______AFC5">[8]INV!$K$25:$N$28</definedName>
    <definedName name="_______BGC1">[8]INV!$A$5:$D$8</definedName>
    <definedName name="_______BGC3">[8]INV!$F$5:$I$8</definedName>
    <definedName name="_______BGC5">[8]INV!$K$5:$N$8</definedName>
    <definedName name="_______CAC1">[8]INV!$A$19:$D$22</definedName>
    <definedName name="_______CAC3">[8]INV!$F$19:$I$22</definedName>
    <definedName name="_______CAC5">[8]INV!$K$19:$N$22</definedName>
    <definedName name="_______MA2">#REF!</definedName>
    <definedName name="_______PJ50">#REF!</definedName>
    <definedName name="_______SBC1">[8]INV!$A$12:$D$15</definedName>
    <definedName name="_______SBC3">[8]INV!$F$12:$I$15</definedName>
    <definedName name="_______SBC5">[8]INV!$K$12:$N$15</definedName>
    <definedName name="______AFC1">[8]INV!$A$25:$D$28</definedName>
    <definedName name="______AFC3">[8]INV!$F$25:$I$28</definedName>
    <definedName name="______AFC5">[8]INV!$K$25:$N$28</definedName>
    <definedName name="______BGC1">[8]INV!$A$5:$D$8</definedName>
    <definedName name="______BGC3">[8]INV!$F$5:$I$8</definedName>
    <definedName name="______BGC5">[8]INV!$K$5:$N$8</definedName>
    <definedName name="______CAC1">[8]INV!$A$19:$D$22</definedName>
    <definedName name="______CAC3">[8]INV!$F$19:$I$22</definedName>
    <definedName name="______CAC5">[8]INV!$K$19:$N$22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[8]INV!$A$12:$D$15</definedName>
    <definedName name="______SBC3">[8]INV!$F$12:$I$15</definedName>
    <definedName name="______SBC5">[8]INV!$K$12:$N$15</definedName>
    <definedName name="_____AFC1">[8]INV!$A$25:$D$28</definedName>
    <definedName name="_____AFC3">[8]INV!$F$25:$I$28</definedName>
    <definedName name="_____AFC5">[8]INV!$K$25:$N$28</definedName>
    <definedName name="_____ane7">[11]!_xlbgnm.ane7</definedName>
    <definedName name="_____ane8">[11]!_xlbgnm.ane8</definedName>
    <definedName name="_____Atp2">[12]EMPRESA!$F$22</definedName>
    <definedName name="_____BGC1">[8]INV!$A$5:$D$8</definedName>
    <definedName name="_____BGC3">[8]INV!$F$5:$I$8</definedName>
    <definedName name="_____BGC5">[8]INV!$K$5:$N$8</definedName>
    <definedName name="_____CAC1">[8]INV!$A$19:$D$22</definedName>
    <definedName name="_____CAC3">[8]INV!$F$19:$I$22</definedName>
    <definedName name="_____CAC5">[8]INV!$K$19:$N$22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ICP1">[13]Tablas!#REF!</definedName>
    <definedName name="_____MA2">#REF!</definedName>
    <definedName name="_____OCD1">[13]Tablas!#REF!</definedName>
    <definedName name="_____OCI1">[13]Tablas!#REF!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[8]INV!$A$12:$D$15</definedName>
    <definedName name="_____SBC3">[8]INV!$F$12:$I$15</definedName>
    <definedName name="_____SBC5">[8]INV!$K$12:$N$15</definedName>
    <definedName name="_____VEX1">[13]Tablas!#REF!</definedName>
    <definedName name="_____VFA1">[13]Tablas!#REF!</definedName>
    <definedName name="_____VIT1">[13]Tablas!#REF!</definedName>
    <definedName name="_____VPR1">[13]Tablas!#REF!</definedName>
    <definedName name="_____VPR2">[14]Tablas!#REF!</definedName>
    <definedName name="_____VRP1">[13]Tablas!#REF!</definedName>
    <definedName name="_____VSM1">[13]Tablas!#REF!</definedName>
    <definedName name="____AFC1">[8]INV!$A$25:$D$28</definedName>
    <definedName name="____AFC3">[8]INV!$F$25:$I$28</definedName>
    <definedName name="____AFC5">[8]INV!$K$25:$N$28</definedName>
    <definedName name="____ane7">[15]!_xlbgnm.ane7</definedName>
    <definedName name="____ane8">[15]!_xlbgnm.ane8</definedName>
    <definedName name="____Atp2">[16]EMPRESA!$F$22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ICP1">[13]Tablas!#REF!</definedName>
    <definedName name="____LEY80">#REF!</definedName>
    <definedName name="____MA2">#REF!</definedName>
    <definedName name="____OCD1">[13]Tablas!#REF!</definedName>
    <definedName name="____OCI1">[13]Tablas!#REF!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[8]INV!$A$12:$D$15</definedName>
    <definedName name="____SBC3">[8]INV!$F$12:$I$15</definedName>
    <definedName name="____SBC5">[8]INV!$K$12:$N$15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[13]Tablas!#REF!</definedName>
    <definedName name="____VFA1">[13]Tablas!#REF!</definedName>
    <definedName name="____VIT1">[13]Tablas!#REF!</definedName>
    <definedName name="____VPR1">[13]Tablas!#REF!</definedName>
    <definedName name="____VPR2">#REF!</definedName>
    <definedName name="____VRP1">[13]Tablas!#REF!</definedName>
    <definedName name="____VSM1">[13]Tablas!#REF!</definedName>
    <definedName name="___AFC1">[8]INV!$A$25:$D$28</definedName>
    <definedName name="___AFC3">[8]INV!$F$25:$I$28</definedName>
    <definedName name="___AFC5">[8]INV!$K$25:$N$28</definedName>
    <definedName name="___ane7">[17]!_xlbgnm.ane7</definedName>
    <definedName name="___ane8">[17]!_xlbgnm.ane8</definedName>
    <definedName name="___Atp2">[18]EMPRESA!$F$22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ICP1">[13]Tablas!#REF!</definedName>
    <definedName name="___key2" hidden="1">[10]INST!#REF!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[13]Tablas!#REF!</definedName>
    <definedName name="___OCI1">[13]Tablas!#REF!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[8]INV!$A$12:$D$15</definedName>
    <definedName name="___SBC3">[8]INV!$F$12:$I$15</definedName>
    <definedName name="___SBC5">[8]INV!$K$12:$N$15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[13]Tablas!#REF!</definedName>
    <definedName name="___VFA1">[13]Tablas!#REF!</definedName>
    <definedName name="___VIT1">[13]Tablas!#REF!</definedName>
    <definedName name="___VPR1">[13]Tablas!#REF!</definedName>
    <definedName name="___VPR2">#REF!</definedName>
    <definedName name="___VRP1">[13]Tablas!#REF!</definedName>
    <definedName name="___VSM1">[13]Tablas!#REF!</definedName>
    <definedName name="__123Graph_A" hidden="1">#REF!</definedName>
    <definedName name="__123Graph_B" hidden="1">#REF!</definedName>
    <definedName name="__AFC1">[8]INV!$A$25:$D$28</definedName>
    <definedName name="__AFC3">[8]INV!$F$25:$I$28</definedName>
    <definedName name="__AFC5">[8]INV!$K$25:$N$28</definedName>
    <definedName name="__ane7">[15]!_xlbgnm.ane7</definedName>
    <definedName name="__ane8">[15]!_xlbgnm.ane8</definedName>
    <definedName name="__Atp2">[19]EMPRESA!$F$22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J1">[13]Tablas!#REF!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F">[7]!ERR</definedName>
    <definedName name="__FS01">[7]!ERR</definedName>
    <definedName name="__ICP1">[13]Tablas!#REF!</definedName>
    <definedName name="__key2" hidden="1">[20]INST!#REF!</definedName>
    <definedName name="__key21" hidden="1">[10]INST!#REF!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[21]PESOS!#REF!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[13]Tablas!#REF!</definedName>
    <definedName name="__OCI1">[13]Tablas!#REF!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[8]INV!$A$12:$D$15</definedName>
    <definedName name="__SBC3">[8]INV!$F$12:$I$15</definedName>
    <definedName name="__SBC5">[8]INV!$K$12:$N$15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[13]Tablas!#REF!</definedName>
    <definedName name="__VFA1">[13]Tablas!#REF!</definedName>
    <definedName name="__VIT1">[13]Tablas!#REF!</definedName>
    <definedName name="__VPR1">[13]Tablas!#REF!</definedName>
    <definedName name="__VPR2">[14]Tablas!#REF!</definedName>
    <definedName name="__VRP1">[13]Tablas!#REF!</definedName>
    <definedName name="__VSM1">[13]Tablas!#REF!</definedName>
    <definedName name="_1">#REF!</definedName>
    <definedName name="_1_25">[14]Tablas!#REF!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[8]INV!$A$25:$D$28</definedName>
    <definedName name="_AFC3">[8]INV!$F$25:$I$28</definedName>
    <definedName name="_AFC5">[8]INV!$K$25:$N$28</definedName>
    <definedName name="_ALM1">#REF!</definedName>
    <definedName name="_AND1">#REF!</definedName>
    <definedName name="_ane7">[15]!_xlbgnm.ane7</definedName>
    <definedName name="_ane8">[15]!_xlbgnm.ane8</definedName>
    <definedName name="_APU221">#REF!</definedName>
    <definedName name="_APU465">[23]!absc</definedName>
    <definedName name="_Atp2">[19]EMPRESA!$F$22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CP1">[13]Tablas!#REF!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[7]!ERR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(Entidad)'!$H$11:$H$32</definedName>
    <definedName name="_FS01">[7]!ERR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[21]PESOS!#REF!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[10]INST!#REF!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hidden="1">{"via1",#N/A,TRUE,"general";"via2",#N/A,TRUE,"general";"via3",#N/A,TRUE,"general"}</definedName>
    <definedName name="_VIT1">[13]Tablas!#REF!</definedName>
    <definedName name="_VPR1">[13]Tablas!#REF!</definedName>
    <definedName name="_VPR2">[14]Tablas!#REF!</definedName>
    <definedName name="_VRP1">[13]Tablas!#REF!</definedName>
    <definedName name="_VSM1">[13]Tablas!#REF!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'[25]DUB-823'!#REF!</definedName>
    <definedName name="A_1">#REF!</definedName>
    <definedName name="A_impresión_IM">#REF!</definedName>
    <definedName name="A18A200">[26]ESPEC!#REF!</definedName>
    <definedName name="a2a" hidden="1">{"TAB1",#N/A,TRUE,"GENERAL";"TAB2",#N/A,TRUE,"GENERAL";"TAB3",#N/A,TRUE,"GENERAL";"TAB4",#N/A,TRUE,"GENERAL";"TAB5",#N/A,TRUE,"GENERAL"}</definedName>
    <definedName name="aa">[7]!ERR</definedName>
    <definedName name="AAA">[7]!ERR</definedName>
    <definedName name="aaaaaa">[27]otros!$C$5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[8]AASHTO!$A$2:$F$5</definedName>
    <definedName name="absc1">[28]!absc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'[29]Reservas de Petróleo'!$A$2,'[29]Reservas de Petróleo'!$A$1,'[29]Reservas de Petróleo'!$D$4,'[29]Reservas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[27]otros!$C$2</definedName>
    <definedName name="administrador">[30]Informacion!$B$15</definedName>
    <definedName name="ADMON">#REF!</definedName>
    <definedName name="ADMON1">#REF!</definedName>
    <definedName name="adoc1">[28]!absc</definedName>
    <definedName name="ADOC125">[31]!absc</definedName>
    <definedName name="adoq">[32]!absc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[33]!absc</definedName>
    <definedName name="AlcanceProyecto">#REF!</definedName>
    <definedName name="ALM">#REF!</definedName>
    <definedName name="ALTO">[34]Tabla!$A$1:$A$5</definedName>
    <definedName name="Amount">#REF!</definedName>
    <definedName name="ANCLAJE">'[35]MC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[36]COMPARATIVO!#REF!</definedName>
    <definedName name="anexo8">#REF!</definedName>
    <definedName name="anexo9">#REF!</definedName>
    <definedName name="anexů7">#REF!</definedName>
    <definedName name="Antic">[37]BASES!$B$33</definedName>
    <definedName name="ANTICIPO">[38]BASES!$B$33</definedName>
    <definedName name="AÑO">[27]PRESUPUESTO!$D$13</definedName>
    <definedName name="AÑOWUIE">'[39]Res-Accide-10'!$R$2:$R$7</definedName>
    <definedName name="apaiy">#REF!</definedName>
    <definedName name="APELLIDOS">#REF!</definedName>
    <definedName name="API">#REF!</definedName>
    <definedName name="APU">[40]!absc</definedName>
    <definedName name="APU_directos">#REF!</definedName>
    <definedName name="APU221.1">#REF!</definedName>
    <definedName name="APU221.2">#REF!</definedName>
    <definedName name="aq">[7]!ERR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muve">[7]!ERR</definedName>
    <definedName name="ARP">#REF!</definedName>
    <definedName name="ARS">#REF!</definedName>
    <definedName name="as">[7]!ERR</definedName>
    <definedName name="ASB">[8]AASHTO!$A$8:$F$11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[7]!ERR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[12]EMPRESA!$F$20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[42]CONTRATO!$E$18</definedName>
    <definedName name="AuxCom">'[12]DATOS CONTRATO'!$I$16</definedName>
    <definedName name="auxcomisariato">[42]CONTRATO!$I$16</definedName>
    <definedName name="AuxDot">'[12]DATOS CONTRATO'!$I$17</definedName>
    <definedName name="auxdotacion">[42]CONTRATO!$I$17</definedName>
    <definedName name="AuxHab">'[12]DATOS CONTRATO'!$E$17</definedName>
    <definedName name="auxhabi">[43]CONTRATO!$E$17</definedName>
    <definedName name="auxhabitacion">[42]CONTRATO!$E$17</definedName>
    <definedName name="auxtransporte">[42]CONTRATO!$E$16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[34]Tabla!$A$1:$A$5</definedName>
    <definedName name="Base">#REF!</definedName>
    <definedName name="Base_datos_IM">#REF!</definedName>
    <definedName name="base1">#REF!</definedName>
    <definedName name="base2">#REF!</definedName>
    <definedName name="basedatos">[44]Hoja1!$A$4:$BZ$55</definedName>
    <definedName name="_xlnm.Database">#REF!</definedName>
    <definedName name="BaseDeDatos1">#REF!</definedName>
    <definedName name="basep">[45]PRESUPUESTAL!$A$4:$P$190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[7]!ERR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'[46]Ejecutado%'!#REF!</definedName>
    <definedName name="blEjecutadoPorcen">'[46]Ejecutado$'!$D$1:$CE$45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'[46]Programado$'!$I$1:$CK$45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[47]steel!#REF!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'[49]Form5 _Pág_ 1'!#REF!</definedName>
    <definedName name="BuiltIn_Print_Area___0">'[49]Form5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'[50]TRAMO 03'!$F:$F,'[50]TRAMO 03'!$I:$I,'[50]TRAMO 03'!$K:$K,'[50]TRAMO 03'!#REF!,'[50]TRAMO 03'!#REF!,'[50]TRAMO 03'!#REF!,'[50]TRAMO 03'!#REF!,'[50]TRAMO 03'!#REF!,'[50]TRAMO 03'!#REF!,'[50]TRAMO 03'!#REF!,'[50]TRAMO 03'!#REF!,'[50]TRAMO 03'!#REF!,'[50]TRAMO 03'!#REF!,'[50]TRAMO 03'!#REF!,'[50]TRAMO 03'!#REF!,'[50]TRAMO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[51]SECTORIZACIÓN!$A$12:$G$20</definedName>
    <definedName name="CBWorkbookPriority" hidden="1">-1602700874</definedName>
    <definedName name="CC">[52]Personalizar!$G$22:$G$25</definedName>
    <definedName name="ccccc" hidden="1">{"TAB1",#N/A,TRUE,"GENERAL";"TAB2",#N/A,TRUE,"GENERAL";"TAB3",#N/A,TRUE,"GENERAL";"TAB4",#N/A,TRUE,"GENERAL";"TAB5",#N/A,TRUE,"GENERAL"}</definedName>
    <definedName name="CCCCCC">'[53]A. P. U.'!#REF!</definedName>
    <definedName name="CCT">#REF!</definedName>
    <definedName name="ccto210">#REF!</definedName>
    <definedName name="cd">[54]Hoja1!$C$81</definedName>
    <definedName name="cdcdc" hidden="1">{"via1",#N/A,TRUE,"general";"via2",#N/A,TRUE,"general";"via3",#N/A,TRUE,"general"}</definedName>
    <definedName name="CDctrl">[37]CDItem!$G$8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[55]Insum!$A$3:$H$63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[36]COMPARATIVO!#REF!</definedName>
    <definedName name="COLON">#REF!</definedName>
    <definedName name="ColTap">'[22]Coloc. e Interc. Tapones'!$E$1:$E$65536</definedName>
    <definedName name="Com">'[42]LIQUIDA-NOMINA'!$AL$4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'[12]DATOS CONTRATO'!$E$6</definedName>
    <definedName name="CONTRATO">[42]CONTRATO!$E$8</definedName>
    <definedName name="COPIA">[7]!ERR</definedName>
    <definedName name="COPIA1">#REF!</definedName>
    <definedName name="COPIA2">#REF!</definedName>
    <definedName name="copiao4">[7]!ERR</definedName>
    <definedName name="corri">[7]!ERR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'[4]7422CW00'!#REF!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[7]!ERR</definedName>
    <definedName name="CUBS">#REF!</definedName>
    <definedName name="CUNET" hidden="1">{"via1",#N/A,TRUE,"general";"via2",#N/A,TRUE,"general";"via3",#N/A,TRUE,"general"}</definedName>
    <definedName name="Customize">[52]!Customize</definedName>
    <definedName name="cv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'[25]GPI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[14]Tablas!#REF!</definedName>
    <definedName name="DCI1_1">[14]Tablas!#REF!</definedName>
    <definedName name="DCI1_1_1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>#REF!</definedName>
    <definedName name="Dcorriente1">'[63]Pta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>#REF!</definedName>
    <definedName name="desarrolladas">'[29]Reservas de Petróleo'!$A$2,'[29]Reservas de Petróleo'!$A$1,'[29]Reservas de Petróleo'!$D$4,'[29]Reservas de Petróleo'!$F$1:$F$65536</definedName>
    <definedName name="DESCUNMI">#REF!</definedName>
    <definedName name="DEST_ART">[47]steel!#REF!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[65]Cronograma!#REF!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[52]Personalizar!$E$22</definedName>
    <definedName name="dflt2">[52]Personalizar!$E$23</definedName>
    <definedName name="dflt3">[52]Personalizar!$D$24</definedName>
    <definedName name="dflt4">[52]Personalizar!$E$26</definedName>
    <definedName name="dflt5">[52]Personalizar!$E$27</definedName>
    <definedName name="dflt6">[52]Personalizar!$D$28</definedName>
    <definedName name="dflt7">[52]Personalizar!$G$27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[27]PRESUPUESTO!$B$13</definedName>
    <definedName name="Diámetro">#REF!</definedName>
    <definedName name="diámetroft">#REF!</definedName>
    <definedName name="diametros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[14]Tablas!#REF!</definedName>
    <definedName name="DIJ1_1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reccion">[42]EMPRESA!$F$14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[67]CÁLCULOS!$H$34</definedName>
    <definedName name="DOTACIÓN">#REF!</definedName>
    <definedName name="DPI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y" hidden="1">{"via1",#N/A,TRUE,"general";"via2",#N/A,TRUE,"general";"via3",#N/A,TRUE,"general"}</definedName>
    <definedName name="DS">[65]Cronograma!#REF!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[68]EMPRESA!$I$25</definedName>
    <definedName name="DsctoPension">[68]EMPRESA!$I$23</definedName>
    <definedName name="DsctoSalud">[68]EMPRESA!$I$24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[14]Tablas!#REF!</definedName>
    <definedName name="ECP1_1">[14]Tablas!#REF!</definedName>
    <definedName name="ECP1_1_1">[14]Tablas!#REF!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[7]!ERR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jecutivo">'[69]Info Ejec'!$A$1:$AV$153</definedName>
    <definedName name="ELIMINACIONPROYC">#REF!</definedName>
    <definedName name="emanto">#REF!</definedName>
    <definedName name="eme">[7]!ERR</definedName>
    <definedName name="EMPLEADO">#REF!</definedName>
    <definedName name="Empresa">[42]EMPRESA!$F$6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[14]Tablas!#REF!</definedName>
    <definedName name="equipo">[70]Equipo!$A$7:$A$65536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[7]!ERR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[25]SKJ452!#REF!</definedName>
    <definedName name="Excel_BuiltIn_Print_Titles_11">[25]ITA878!#REF!</definedName>
    <definedName name="Excel_BuiltIn_Print_Titles_12">'[25]AEA-944'!#REF!</definedName>
    <definedName name="Excel_BuiltIn_Print_Titles_13">'[25]DUB-823'!#REF!</definedName>
    <definedName name="Excel_BuiltIn_Print_Titles_14">'[25]GPI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[25]XXJ617!#REF!</definedName>
    <definedName name="Excel_BuiltIn_Print_Titles_20">#REF!</definedName>
    <definedName name="Excel_BuiltIn_Print_Titles_21">[25]SNG_855!#REF!</definedName>
    <definedName name="Excel_BuiltIn_Print_Titles_23">#REF!</definedName>
    <definedName name="Excel_BuiltIn_Print_Titles_3">#REF!</definedName>
    <definedName name="Excel_BuiltIn_Print_Titles_5">'[25]VEA 374'!#REF!</definedName>
    <definedName name="Excel_BuiltIn_Print_Titles_5_XX">'[25]VEA 374'!#REF!</definedName>
    <definedName name="Excel_BuiltIn_Print_Titles_6">#REF!</definedName>
    <definedName name="Excel_BuiltIn_Print_Titles_7">[25]HFB024!#REF!</definedName>
    <definedName name="Excel_BuiltIn_Print_Titles_8">#REF!</definedName>
    <definedName name="Excel_BuiltIn_Print_Titles_9">[25]PAJ825!#REF!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'[42]LIQUIDA-NOMINA'!$AH$4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[52]!FareWellStmnt</definedName>
    <definedName name="FaseProyecto">#REF!</definedName>
    <definedName name="FD">[7]!ERR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[42]CONTRATO!$E$10</definedName>
    <definedName name="FechaTermina">[42]CONTRATO!$E$11</definedName>
    <definedName name="FechaTerminacion">#REF!</definedName>
    <definedName name="fer">'[39]Res-Accide-10'!#REF!</definedName>
    <definedName name="ferfer" hidden="1">{"via1",#N/A,TRUE,"general";"via2",#N/A,TRUE,"general";"via3",#N/A,TRUE,"general"}</definedName>
    <definedName name="ff">[7]!ERR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[7]!ERR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[7]!ERR</definedName>
    <definedName name="FinePrint">[52]!FinePrint</definedName>
    <definedName name="FM">1.18</definedName>
    <definedName name="fnic">[56]Hoja1!$C$13</definedName>
    <definedName name="FO">1.32</definedName>
    <definedName name="FORDESCR">'[4]7422CW00'!#REF!</definedName>
    <definedName name="FORM_C3">[77]Hoja1!$A$33:$N$51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[7]!ERR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[14]Tablas!#REF!</definedName>
    <definedName name="G_C10">[14]Tablas!#REF!</definedName>
    <definedName name="G_C11">[14]Tablas!#REF!</definedName>
    <definedName name="G_C12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1_">#REF!</definedName>
    <definedName name="GAJ">#REF!</definedName>
    <definedName name="GAS">[14]Tablas!#REF!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[13]Tablas!#REF!</definedName>
    <definedName name="GCI">[14]Tablas!#REF!</definedName>
    <definedName name="GCN">[14]Tablas!#REF!</definedName>
    <definedName name="GCP">[14]Tablas!#REF!</definedName>
    <definedName name="GDN">[14]Tablas!#REF!</definedName>
    <definedName name="GDR">[14]Tablas!#REF!</definedName>
    <definedName name="gdt" hidden="1">{"TAB1",#N/A,TRUE,"GENERAL";"TAB2",#N/A,TRUE,"GENERAL";"TAB3",#N/A,TRUE,"GENERAL";"TAB4",#N/A,TRUE,"GENERAL";"TAB5",#N/A,TRUE,"GENERAL"}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[42]EMPRESA!$F$12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[14]Tablas!#REF!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[7]!ERR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[14]Tablas!#REF!</definedName>
    <definedName name="GMM_ON_DMARES">#REF!</definedName>
    <definedName name="GMM_ON_DRIO">#REF!</definedName>
    <definedName name="GOR">#REF!</definedName>
    <definedName name="GOT">[14]Tablas!#REF!</definedName>
    <definedName name="GPO">[14]Tablas!#REF!</definedName>
    <definedName name="GPR">[14]Tablas!#REF!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[14]Tablas!#REF!</definedName>
    <definedName name="GRC_ON_ASO">[14]Tablas!#REF!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[14]Tablas!#REF!</definedName>
    <definedName name="GRM_ON_DMARES">#REF!</definedName>
    <definedName name="GRM_ON_DRIO">#REF!</definedName>
    <definedName name="GRN">[14]Tablas!#REF!</definedName>
    <definedName name="GRN_ON_ASO">[14]Tablas!#REF!</definedName>
    <definedName name="GRN_ON_DIREC">#REF!</definedName>
    <definedName name="GRS">[14]Tablas!#REF!</definedName>
    <definedName name="GRS_ON_ASO">[14]Tablas!#REF!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[78]BASE!$C$4:$H$255</definedName>
    <definedName name="GTC">[14]Tablas!#REF!</definedName>
    <definedName name="GTE">[14]Tablas!#REF!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[14]Tablas!#REF!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[7]!ERR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[47]steel!$F$7:$J$7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[7]!ERR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'[22]Itemes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>[7]!ERR</definedName>
    <definedName name="IF">'[53]A.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[27]otros!$C$3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'[29]Reservas de Petróleo'!$A$2,'[29]Reservas de Petróleo'!$A$1,'[29]Reservas de Petróleo'!$D$4,'[29]Reservas de Petróleo'!$D$1:$D$65536</definedName>
    <definedName name="Inicio">[37]BASES!$E$26</definedName>
    <definedName name="INPU">#REF!</definedName>
    <definedName name="INPUT">'[4]7422CW00'!#REF!</definedName>
    <definedName name="INSU">[81]INSUMOS!$A$1:$E$65536</definedName>
    <definedName name="Insumos_auxiliares">[82]Insumos!#REF!</definedName>
    <definedName name="Insumos_basicos">#REF!</definedName>
    <definedName name="Int">#REF!</definedName>
    <definedName name="InTap">[22]Interc.tapones!$E$1:$E$65536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[42]CONTRATO!$E$12</definedName>
    <definedName name="IntVal">'[22]Interc.válv.'!$E$1:$E$65536</definedName>
    <definedName name="INV_11">'[83]PR 1'!$A$2:$N$655</definedName>
    <definedName name="INV_Payments">[52]!INV_Payments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[7]!ERR</definedName>
    <definedName name="IP">#REF!</definedName>
    <definedName name="irng" hidden="1">#REF!</definedName>
    <definedName name="Iss">'[42]LIQUIDA-NOMINA'!$AT$4</definedName>
    <definedName name="issafp">[56]Hoja1!$C$19</definedName>
    <definedName name="isscs">[56]Hoja1!$C$21</definedName>
    <definedName name="isseps">[56]Hoja1!$C$20</definedName>
    <definedName name="ITEM">[78]BASE!$C$4:$H$255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[7]!ERR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[7]!ERR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[7]!ERR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>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[28]!absc</definedName>
    <definedName name="LOCA1">[40]!absc</definedName>
    <definedName name="LOCALIZACION_Y_REPLANTEO">#REF!</definedName>
    <definedName name="LOGO">[7]!ERR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'[39]Res-Accide-10'!#REF!</definedName>
    <definedName name="lv">#REF!</definedName>
    <definedName name="m">#REF!</definedName>
    <definedName name="MA">'[39]Res-Accide-10'!#REF!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[55]Insum!$A$68:$H$98</definedName>
    <definedName name="mar">'[39]Res-Accide-10'!#REF!</definedName>
    <definedName name="MARCO_H">#REF!</definedName>
    <definedName name="marina">'[88]Informe Semanal 1'!#REF!</definedName>
    <definedName name="masor" hidden="1">{"via1",#N/A,TRUE,"general";"via2",#N/A,TRUE,"general";"via3",#N/A,TRUE,"general"}</definedName>
    <definedName name="MAT">#REF!</definedName>
    <definedName name="MATERIAL">'[89]TABLA MATERIALES'!$A$3:$D$654</definedName>
    <definedName name="materiales">[70]materiales!$A$7:$A$1317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'[90]CCP,LEYES,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[27]PRESUPUESTO!$C$13</definedName>
    <definedName name="MesCotiz">'[12]LIQ-NOM'!$H$3</definedName>
    <definedName name="MesCotizacion">'[42]LIQUIDA-NOMINA'!$H$3</definedName>
    <definedName name="MESES">#REF!</definedName>
    <definedName name="MesesMora">'[12]LIQ-NOM'!$I$3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hidden="1">{#N/A,#N/A,FALSE,"Hoja1";#N/A,#N/A,FALSE,"Hoja2"}</definedName>
    <definedName name="MONEDA">[91]Tablas!$AO$6:$AO$7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>#REF!</definedName>
    <definedName name="MRLART">[3]STRSUMM0!#REF!</definedName>
    <definedName name="MRSUPDET">[47]steel!#REF!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[52]!Nada</definedName>
    <definedName name="Nafta_2">'[92] ASR+Nafta'!$K$19:$AS$19</definedName>
    <definedName name="Nafta2">'[92] ASR+Nafta'!$K$19:$AS$19</definedName>
    <definedName name="Nafta3">'[92]Todos+Nafta'!$K$19:$AS$19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[42]EMPRESA!$F$8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[7]!ERR</definedName>
    <definedName name="No_desarrolladas">'[29]Reservas de Petróleo'!$A$2,'[29]Reservas de Petróleo'!$A$1,'[29]Reservas de Petróleo'!$D$4,'[29]Reservas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[27]PRESUPUESTO!$C$10</definedName>
    <definedName name="ObjetivoProyecto">#REF!</definedName>
    <definedName name="Obra">#REF!</definedName>
    <definedName name="obras" hidden="1">#REF!</definedName>
    <definedName name="obras1">DATE(YEAR([93]!Loan_Start),MONTH([93]!Loan_Start)+Payment_Number,DAY([93]!Loan_Start))</definedName>
    <definedName name="obras11" hidden="1">#REF!</definedName>
    <definedName name="obras111">DATE(YEAR([94]!Loan_Start),MONTH([94]!Loan_Start)+Payment_Number,DAY([94]!Loan_Start))</definedName>
    <definedName name="OCD">[14]Tablas!#REF!</definedName>
    <definedName name="OCD1_1">[14]Tablas!#REF!</definedName>
    <definedName name="OCD1_1_1">[14]Tablas!#REF!</definedName>
    <definedName name="OCI">[14]Tablas!#REF!</definedName>
    <definedName name="OCI1_1">[14]Tablas!#REF!</definedName>
    <definedName name="OCI1_1_1">[14]Tablas!#REF!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[9]INST!#REF!</definedName>
    <definedName name="otros">[70]otros!$A$6:$A$1235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DATE(YEAR([94]!Loan_Start),MONTH([94]!Loan_Start)+Payment_Number,DAY([94]!Loan_Start))</definedName>
    <definedName name="Payment_Needed">"Pago necesario"</definedName>
    <definedName name="Pb">#REF!</definedName>
    <definedName name="Pd">#REF!</definedName>
    <definedName name="PEPE">[7]!ERR</definedName>
    <definedName name="Periodo">[44]Hoja1!$C$1</definedName>
    <definedName name="PeriodoPago">'[42]LIQUIDA-NOMINA'!$C$4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'[76]7422CW00'!#REF!</definedName>
    <definedName name="pintura">'[76]7422CW00'!#REF!</definedName>
    <definedName name="pintyura">[95]STRSUMM0!#REF!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[37]BASES!$E$27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[38]BASES!$E$26</definedName>
    <definedName name="Porcentaje">#REF!</definedName>
    <definedName name="PORCENTAJE1">#REF!</definedName>
    <definedName name="PORTADA2">'[96]Hoja 1 '!#REF!</definedName>
    <definedName name="POSICION_PRESUP">[13]Tablas!#REF!</definedName>
    <definedName name="POSICIONES">#REF!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[48]medelo!$D$46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'[88]Informe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[37]BASES!$B$31</definedName>
    <definedName name="PROGDES">#REF!</definedName>
    <definedName name="Programa">#REF!</definedName>
    <definedName name="programainv">[7]!ERR</definedName>
    <definedName name="Proponente">#REF!</definedName>
    <definedName name="PRUEBA">[97]!absc</definedName>
    <definedName name="prueba1">[97]!absc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'[98]ORITO 02 '!$A$12</definedName>
    <definedName name="Pwf_actual">'[98]ORITO 02 '!$E$6</definedName>
    <definedName name="Pwf_i">[48]medelo!$A$66:$A$83</definedName>
    <definedName name="Pwf_min">'[98]ORITO 02 '!$E$8</definedName>
    <definedName name="Pwfd">#REF!</definedName>
    <definedName name="Q">#REF!</definedName>
    <definedName name="Q_actual">'[98]ORITO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[48]medelo!$B$63</definedName>
    <definedName name="qqqqqw" hidden="1">{"via1",#N/A,TRUE,"general";"via2",#N/A,TRUE,"general";"via3",#N/A,TRUE,"general"}</definedName>
    <definedName name="QS">#REF!</definedName>
    <definedName name="Qt">'[98]ORITO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[7]!ERR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'[92] ASR+Nafta'!$E$9:$E$21</definedName>
    <definedName name="Recall_3">'[92]Todos+Nafta'!$E$9:$E$21</definedName>
    <definedName name="Recorder">#REF!</definedName>
    <definedName name="recursos">[99]RECURSOS!$A$8:$A$204</definedName>
    <definedName name="rege" hidden="1">{"TAB1",#N/A,TRUE,"GENERAL";"TAB2",#N/A,TRUE,"GENERAL";"TAB3",#N/A,TRUE,"GENERAL";"TAB4",#N/A,TRUE,"GENERAL";"TAB5",#N/A,TRUE,"GENERAL"}</definedName>
    <definedName name="REGIMEN_CONTRAT">[91]Tablas!$M$6:$M$8</definedName>
    <definedName name="REGIONAL">[91]Tablas!$I$6:$I$10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[7]!ERR</definedName>
    <definedName name="Reimbursement">"Reembolso"</definedName>
    <definedName name="reinicio">[7]!ERR</definedName>
    <definedName name="REJHE" hidden="1">{"via1",#N/A,TRUE,"general";"via2",#N/A,TRUE,"general";"via3",#N/A,TRUE,"general"}</definedName>
    <definedName name="rell">#REF!</definedName>
    <definedName name="remanentes">'[29]Reservas de Petróleo'!$A$2,'[29]Reservas de Petróleo'!$A$1,'[29]Reservas de Petróleo'!$D$4,'[29]Reservas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[11]!resu8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[37]BASES!$E$31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[7]!ERR</definedName>
    <definedName name="rrr" hidden="1">{"via1",#N/A,TRUE,"general";"via2",#N/A,TRUE,"general";"via3",#N/A,TRUE,"general"}</definedName>
    <definedName name="rrrr">'[101]Form5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[7]!ERR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[7]!ERR</definedName>
    <definedName name="SalConv">'[12]DATOS CONTRATO'!$G$14</definedName>
    <definedName name="SALID1">#REF!</definedName>
    <definedName name="SalMinimo">[37]BASES!$E$41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[7]!ERR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[47]steel!#REF!</definedName>
    <definedName name="SHEET">'[4]7422CW00'!#REF!</definedName>
    <definedName name="SHEET_KP">[47]steel!$C$7:$L$47</definedName>
    <definedName name="SHEET_MR">[47]steel!$C$7:$J$47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[7]!ERR</definedName>
    <definedName name="SINGOLO">'[4]7422CW00'!#REF!</definedName>
    <definedName name="SISISIS">[7]!ERR</definedName>
    <definedName name="Smlv">'[12]DATOS CONTRATO'!$I$9</definedName>
    <definedName name="smlv01">[42]CONTRATO!$I$9</definedName>
    <definedName name="smlv2001">[42]CONTRATO!$H$9</definedName>
    <definedName name="SMML">'[66]ASPECTOS TECNICOS'!$O$12:$P$32</definedName>
    <definedName name="SN">[12]EMPRESA!$G$29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(Entidad)'!$J$37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(Entidad)'!$J$50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(Entidad)'!$J$50</definedName>
    <definedName name="solver_pre" localSheetId="0" hidden="1">0.000001</definedName>
    <definedName name="solver_rel1" localSheetId="0" hidden="1">2</definedName>
    <definedName name="solver_rhs1" localSheetId="0" hidden="1">'PRESUPUESTO OFICIAL (Entidad)'!$J$51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>MODULO10.auto_abrir</definedName>
    <definedName name="SSSS">[7]!ERR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'[102]PxQ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[54]Hoja1!$F$60</definedName>
    <definedName name="Summary">#REF!</definedName>
    <definedName name="SUP_ART">[47]steel!#REF!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[14]Tablas!#REF!</definedName>
    <definedName name="SUP_VPR_NA">#REF!</definedName>
    <definedName name="SUPER">[58]Tablas!$H$1:$H$65536</definedName>
    <definedName name="SUPERFICIE">#REF!</definedName>
    <definedName name="sw">[7]!ERR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[23]!absc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[103]Hoja3!$B$4:$F$28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[42]EMPRESA!$F$24</definedName>
    <definedName name="TARIFAS">[104]TARIFAS!$A$1:$F$52</definedName>
    <definedName name="TarifaSalud">[42]EMPRESA!$F$26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[42]EMPRESA!$F$16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[7]!ERR</definedName>
    <definedName name="TERM">[7]!ERR</definedName>
    <definedName name="TÉRMINOS">[7]!ERR</definedName>
    <definedName name="TERR">[27]PRESUPUESTO!$I$7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[38]BASES!$E$27</definedName>
    <definedName name="TIPO">#REF!</definedName>
    <definedName name="TIPO_GRUPO">#REF!</definedName>
    <definedName name="TipoGC">[91]Tablas!$U$6:$U$15</definedName>
    <definedName name="TipoNeces">[91]Tablas!$Q$6:$Q$8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'[12]DATOS CONTRATO'!$E$18</definedName>
    <definedName name="TK_1" hidden="1">[24]INST!#REF!</definedName>
    <definedName name="TKSLCI07">[12]EMPRESA!$F$22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'[42]NOMINA 1'!$N$38</definedName>
    <definedName name="TOTALHH">#REF!</definedName>
    <definedName name="TOTALHH1">#REF!</definedName>
    <definedName name="TotalVacaciones">'[42]NOMINA 1'!$N$37</definedName>
    <definedName name="TotAuxAlim">'[12]NOMINA-1'!$E$37</definedName>
    <definedName name="TotAuxAlimentacion">'[42]NOMINA 1'!$E$38</definedName>
    <definedName name="TotAuxCom">'[12]NOMINA-1'!$E$39</definedName>
    <definedName name="TotAuxComi">'[42]NOMINA 1'!$E$40</definedName>
    <definedName name="TotAuxDotacion">'[42]NOMINA 1'!$E$41</definedName>
    <definedName name="TotAuxHab">'[42]NOMINA 1'!$E$37</definedName>
    <definedName name="TotAuxTransporte">'[42]NOMINA 1'!$E$39</definedName>
    <definedName name="TotBasico">'[42]NOMINA 1'!$E$35</definedName>
    <definedName name="TotCom">'[12]NOMINA-1'!$E$41</definedName>
    <definedName name="TotComision">'[42]NOMINA 1'!$E$42</definedName>
    <definedName name="TotExtras">'[42]NOMINA 1'!$E$36</definedName>
    <definedName name="TotIntercesantias">'[42]NOMINA 1'!$N$39</definedName>
    <definedName name="TotPrimaServicios">'[42]NOMINA 1'!$N$36</definedName>
    <definedName name="TotPrimaServicos">'[42]NOMINA 1'!$N$36</definedName>
    <definedName name="TotPrimaVacaciones">'[42]NOMINA 1'!$N$41</definedName>
    <definedName name="TotPrimConv">'[12]NOMINA-1'!$N$39</definedName>
    <definedName name="TotPrimConvencional">'[42]NOMINA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[106]desmonte!$E$48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[107]Tablas!$B$2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'[90]CCP,LEYES,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[14]Tablas!#REF!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'[108]Lista APU'!$A$3:$D$479</definedName>
    <definedName name="UNITARIO">[109]Unitarios!$A$3:$D$13</definedName>
    <definedName name="Unitarios">#REF!</definedName>
    <definedName name="unj" hidden="1">[20]INST!#REF!</definedName>
    <definedName name="uno">[7]!ERR</definedName>
    <definedName name="UOUIV" hidden="1">{"TAB1",#N/A,TRUE,"GENERAL";"TAB2",#N/A,TRUE,"GENERAL";"TAB3",#N/A,TRUE,"GENERAL";"TAB4",#N/A,TRUE,"GENERAL";"TAB5",#N/A,TRUE,"GENERAL"}</definedName>
    <definedName name="uriel">[7]!ERR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[27]otros!$C$4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[110]CONTRATO!$E$9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[22]Varios.!$E$1:$E$65536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[14]Tablas!#REF!</definedName>
    <definedName name="VEX_ON">#REF!</definedName>
    <definedName name="VEX1_1">[14]Tablas!#REF!</definedName>
    <definedName name="VEX1_1_1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[91]Tablas!$A$6:$A$26</definedName>
    <definedName name="VigenciaDolares">#REF!</definedName>
    <definedName name="VigenciaPesos">#REF!</definedName>
    <definedName name="VIGFUTURA">[91]Tablas!$J$6:$J$8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>[52]Personalizar!$E$15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[14]Tablas!#REF!</definedName>
    <definedName name="VPR1_1_1">[14]Tablas!#REF!</definedName>
    <definedName name="VPR1_1_10">[14]Tablas!#REF!</definedName>
    <definedName name="VPR1_1_11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>#REF!</definedName>
    <definedName name="VRP">[14]Tablas!#REF!</definedName>
    <definedName name="VRP_PETROQ">#REF!</definedName>
    <definedName name="VRP1_1">[14]Tablas!#REF!</definedName>
    <definedName name="VRP1_1_1">[14]Tablas!#REF!</definedName>
    <definedName name="VRP1_1_10">[14]Tablas!#REF!</definedName>
    <definedName name="VRP1_1_11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'[111]2004'!#REF!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'[39]Res-Accide-10'!#REF!</definedName>
    <definedName name="wedw">#REF!</definedName>
    <definedName name="WEFWE">'[39]Res-Accide-10'!#REF!</definedName>
    <definedName name="WER">'[39]Res-Accide-10'!$S$2:$S$7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'[39]Res-Accide-10'!#REF!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[112]!absc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[7]!ERR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8" i="1" l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31" i="1" l="1"/>
  <c r="J33" i="1" s="1"/>
  <c r="K36" i="1" s="1"/>
  <c r="K39" i="1" s="1"/>
  <c r="K40" i="1" s="1"/>
  <c r="K37" i="1" l="1"/>
  <c r="K38" i="1"/>
  <c r="K41" i="1" l="1"/>
</calcChain>
</file>

<file path=xl/sharedStrings.xml><?xml version="1.0" encoding="utf-8"?>
<sst xmlns="http://schemas.openxmlformats.org/spreadsheetml/2006/main" count="89" uniqueCount="72">
  <si>
    <t xml:space="preserve">Formulario 1 - Propuesta económica  - Documento tipo de menor cuantía de obra pública de infraestructura de transporte - versión 2 </t>
  </si>
  <si>
    <t>REALIZAR EL MANTENIMIENTO DEL AREA TECNICA DEL AEROPUERTO DE MAGANGUÉ</t>
  </si>
  <si>
    <t>Código</t>
  </si>
  <si>
    <t>CCE-EICP-FM-32</t>
  </si>
  <si>
    <t>FORMULARIO 1</t>
  </si>
  <si>
    <t>PRESUPUESTO OFICIAL</t>
  </si>
  <si>
    <t>43300C1236 REALIZAR EL MANTENIMIENTO DEL AREA TECNICA DEL AEROPUERTO DE MAGANGUÉ</t>
  </si>
  <si>
    <t>Nº</t>
  </si>
  <si>
    <t>ÍTEM DE PAGO</t>
  </si>
  <si>
    <t>PARTICULAR</t>
  </si>
  <si>
    <t>DESCRIPCIÓN</t>
  </si>
  <si>
    <t>UND.</t>
  </si>
  <si>
    <t>CANTIDAD</t>
  </si>
  <si>
    <t>VALOR UNITARIO</t>
  </si>
  <si>
    <t xml:space="preserve">VALOR TOTAL                                </t>
  </si>
  <si>
    <t>AREA TECNICA</t>
  </si>
  <si>
    <t>DESMONTE Y RETIRO DE CUBIERTA DE ETERNIT EXISTENTE. INCLUYE DISPOSICION FINAL</t>
  </si>
  <si>
    <t>M2</t>
  </si>
  <si>
    <t>1.2</t>
  </si>
  <si>
    <t>DESMONTE Y RETIRO DE CIELO RASO EXISTENTE. INCLUYE DISPOSICION FINAL</t>
  </si>
  <si>
    <t>1.3</t>
  </si>
  <si>
    <t>SUMINISTRO E INSTALACION DE CIELO RASO EN DRAYWALL</t>
  </si>
  <si>
    <t>1.4</t>
  </si>
  <si>
    <t>SUMINISTRO E INSTALACION DE CUBIERTA DE ETERNIT. INCLUYE ESTRUCTURA DE SOPORTES</t>
  </si>
  <si>
    <t>1.5</t>
  </si>
  <si>
    <t>SUMINISTRO Y APLICACIÓN DE ESTUCO PLASTICO COLOR BLANCO</t>
  </si>
  <si>
    <t>1.6</t>
  </si>
  <si>
    <t>SUMINISTROS Y APLICACIÓN DE PINTURA TIPO I PARA EXTERIORES (2 MANOS)</t>
  </si>
  <si>
    <t>1.7</t>
  </si>
  <si>
    <t>SUMINISTROS Y APLICACIÓN DE PINTURA TIPO I PARA INTERIORES (2 MANOS)</t>
  </si>
  <si>
    <t>1.8</t>
  </si>
  <si>
    <t xml:space="preserve">MANTENIMIENTO PUERTAS Y VENTANAS </t>
  </si>
  <si>
    <t>1.9</t>
  </si>
  <si>
    <t>SUMINISTRO SENDERO PEATONAL EN ADOQUIN 10.00MT X 1.00 MT X 0.30 CM</t>
  </si>
  <si>
    <t>1.10</t>
  </si>
  <si>
    <t>SUMINISTRO Y APLICACIÓN DE PINTURA TIPO MURAL DETALLADO (OBRA DE ARTE) INCLUYE MANO DE OBRA</t>
  </si>
  <si>
    <t xml:space="preserve">  </t>
  </si>
  <si>
    <t>1.11</t>
  </si>
  <si>
    <t>SUMINISTRO E INSTALACION DE REFLECTORES de 1000 W. INCLUYE RETIRO</t>
  </si>
  <si>
    <t>2.0</t>
  </si>
  <si>
    <t>MANTENIMIENTO DE CANALES DE ALL CUBIERTA ETERNIT</t>
  </si>
  <si>
    <t>ML</t>
  </si>
  <si>
    <t>2.1</t>
  </si>
  <si>
    <t>MANTENIMIENTO DE BATERIA  SANITARIAS - CAMBIO DE MUEBLES DE SANITARIOS, GRIFERIA, LAVAMANOS, ACCESORIOS</t>
  </si>
  <si>
    <t>2.2</t>
  </si>
  <si>
    <t>INSTALACION DE MUEBLE PARA COCINA DE MADERA. INCLUYE LAVAPLATOS</t>
  </si>
  <si>
    <t>2.3</t>
  </si>
  <si>
    <t>TRATAMIENTO HUMEDAD DE MUROS Y RESANE</t>
  </si>
  <si>
    <t>2.4</t>
  </si>
  <si>
    <t xml:space="preserve">IMPERMEABILIZACION CON MANTO ASFALTICO </t>
  </si>
  <si>
    <t>2.5</t>
  </si>
  <si>
    <t>MANTENIMIENTO A POZOS SEPTICOS EXISTENTES</t>
  </si>
  <si>
    <t>UND</t>
  </si>
  <si>
    <t>SUBTOTAL OBRAS</t>
  </si>
  <si>
    <t xml:space="preserve">SUBTOTAL OBRAS </t>
  </si>
  <si>
    <t>SUBTOTAL OBRAS (SIN AIU)</t>
  </si>
  <si>
    <t>ADMINISTRACIÓN</t>
  </si>
  <si>
    <t>IMPREVISTO</t>
  </si>
  <si>
    <t>UTILIDAD</t>
  </si>
  <si>
    <t>IVA (19%)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</si>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</sst>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(&quot;$&quot;\ * #,##0.00_);_(&quot;$&quot;\ * \(#,##0.00\);_(&quot;$&quot;\ * &quot;-&quot;??_);_(@_)"/>
    <numFmt numFmtId="167" formatCode="&quot;$&quot;\ #,##0.00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 * #,##0.00_ ;_ * \-#,##0.00_ ;_ * &quot;-&quot;??_ ;_ @_ "/>
    <numFmt numFmtId="173" formatCode="_ * #,##0_ ;_ * \-#,##0_ ;_ * &quot;-&quot;??_ ;_ @_ "/>
  </numFmts>
  <fonts count="18" x14ac:knownFonts="1">
    <font>
      <sz val="10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name val="Aptos"/>
      <family val="2"/>
    </font>
    <font>
      <sz val="8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17">
    <xf numFmtId="0" fontId="0" fillId="0" borderId="0"/>
    <xf numFmtId="17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0" fontId="7" fillId="0" borderId="0"/>
    <xf numFmtId="171" fontId="7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4" applyFont="1"/>
    <xf numFmtId="0" fontId="3" fillId="0" borderId="1" xfId="4" applyFont="1" applyBorder="1"/>
    <xf numFmtId="0" fontId="3" fillId="0" borderId="2" xfId="4" applyFont="1" applyBorder="1"/>
    <xf numFmtId="0" fontId="3" fillId="0" borderId="3" xfId="4" applyFont="1" applyBorder="1"/>
    <xf numFmtId="0" fontId="4" fillId="0" borderId="0" xfId="4" applyFont="1"/>
    <xf numFmtId="0" fontId="3" fillId="0" borderId="4" xfId="4" applyFont="1" applyBorder="1"/>
    <xf numFmtId="0" fontId="3" fillId="0" borderId="5" xfId="4" applyFont="1" applyBorder="1"/>
    <xf numFmtId="0" fontId="5" fillId="0" borderId="4" xfId="4" applyFont="1" applyBorder="1" applyAlignment="1">
      <alignment horizontal="center" wrapText="1"/>
    </xf>
    <xf numFmtId="0" fontId="6" fillId="0" borderId="4" xfId="4" applyFont="1" applyBorder="1" applyAlignment="1">
      <alignment horizontal="center" vertical="center" wrapText="1"/>
    </xf>
    <xf numFmtId="0" fontId="3" fillId="0" borderId="6" xfId="4" applyFont="1" applyBorder="1"/>
    <xf numFmtId="0" fontId="8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0" fillId="0" borderId="4" xfId="5" applyFont="1" applyBorder="1" applyAlignment="1">
      <alignment horizontal="center" vertical="top"/>
    </xf>
    <xf numFmtId="0" fontId="10" fillId="0" borderId="4" xfId="5" applyFont="1" applyBorder="1" applyAlignment="1">
      <alignment horizontal="center"/>
    </xf>
    <xf numFmtId="0" fontId="3" fillId="2" borderId="0" xfId="4" applyFont="1" applyFill="1"/>
    <xf numFmtId="0" fontId="3" fillId="2" borderId="4" xfId="4" applyFont="1" applyFill="1" applyBorder="1"/>
    <xf numFmtId="0" fontId="10" fillId="3" borderId="4" xfId="4" applyFont="1" applyFill="1" applyBorder="1" applyAlignment="1">
      <alignment horizontal="center" vertical="center" wrapText="1"/>
    </xf>
    <xf numFmtId="0" fontId="3" fillId="2" borderId="6" xfId="4" applyFont="1" applyFill="1" applyBorder="1"/>
    <xf numFmtId="0" fontId="4" fillId="2" borderId="0" xfId="4" applyFont="1" applyFill="1"/>
    <xf numFmtId="0" fontId="11" fillId="0" borderId="4" xfId="4" applyFont="1" applyBorder="1" applyAlignment="1">
      <alignment horizontal="center" vertical="center" wrapText="1"/>
    </xf>
    <xf numFmtId="0" fontId="10" fillId="3" borderId="4" xfId="6" applyFont="1" applyFill="1" applyBorder="1" applyAlignment="1">
      <alignment horizontal="left" vertical="center"/>
    </xf>
    <xf numFmtId="0" fontId="10" fillId="2" borderId="4" xfId="6" applyFont="1" applyFill="1" applyBorder="1" applyAlignment="1">
      <alignment horizontal="center" vertical="center" wrapText="1"/>
    </xf>
    <xf numFmtId="0" fontId="10" fillId="0" borderId="7" xfId="7" applyFont="1" applyBorder="1" applyAlignment="1">
      <alignment horizontal="center" vertical="center" wrapText="1"/>
    </xf>
    <xf numFmtId="4" fontId="10" fillId="2" borderId="4" xfId="6" applyNumberFormat="1" applyFont="1" applyFill="1" applyBorder="1" applyAlignment="1">
      <alignment horizontal="center" vertical="center" wrapText="1"/>
    </xf>
    <xf numFmtId="0" fontId="10" fillId="0" borderId="8" xfId="7" applyFont="1" applyBorder="1" applyAlignment="1">
      <alignment horizontal="center" vertical="center" wrapText="1"/>
    </xf>
    <xf numFmtId="0" fontId="10" fillId="3" borderId="4" xfId="6" applyFont="1" applyFill="1" applyBorder="1" applyAlignment="1">
      <alignment vertical="center"/>
    </xf>
    <xf numFmtId="0" fontId="10" fillId="3" borderId="4" xfId="6" applyFont="1" applyFill="1" applyBorder="1" applyAlignment="1">
      <alignment horizontal="center" vertical="center"/>
    </xf>
    <xf numFmtId="0" fontId="12" fillId="3" borderId="4" xfId="6" applyFont="1" applyFill="1" applyBorder="1" applyAlignment="1">
      <alignment vertical="center"/>
    </xf>
    <xf numFmtId="0" fontId="4" fillId="0" borderId="4" xfId="4" applyFont="1" applyBorder="1"/>
    <xf numFmtId="0" fontId="11" fillId="4" borderId="4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  <xf numFmtId="0" fontId="0" fillId="2" borderId="4" xfId="7" applyFont="1" applyFill="1" applyBorder="1" applyAlignment="1">
      <alignment horizontal="left" vertical="center" wrapText="1"/>
    </xf>
    <xf numFmtId="0" fontId="13" fillId="0" borderId="4" xfId="8" applyFont="1" applyBorder="1" applyAlignment="1">
      <alignment horizontal="center" vertical="center"/>
    </xf>
    <xf numFmtId="4" fontId="11" fillId="4" borderId="4" xfId="9" applyNumberFormat="1" applyFont="1" applyFill="1" applyBorder="1" applyAlignment="1">
      <alignment horizontal="center" vertical="center" wrapText="1"/>
    </xf>
    <xf numFmtId="44" fontId="14" fillId="0" borderId="4" xfId="2" applyFont="1" applyBorder="1"/>
    <xf numFmtId="166" fontId="11" fillId="0" borderId="4" xfId="10" applyNumberFormat="1" applyFont="1" applyFill="1" applyBorder="1" applyAlignment="1">
      <alignment horizontal="right" vertical="center" wrapText="1"/>
    </xf>
    <xf numFmtId="0" fontId="11" fillId="0" borderId="4" xfId="6" applyFont="1" applyBorder="1" applyAlignment="1">
      <alignment horizontal="center" vertical="center"/>
    </xf>
    <xf numFmtId="0" fontId="7" fillId="2" borderId="4" xfId="7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2" borderId="4" xfId="6" applyFont="1" applyFill="1" applyBorder="1" applyAlignment="1">
      <alignment horizontal="center" vertical="center"/>
    </xf>
    <xf numFmtId="0" fontId="13" fillId="2" borderId="4" xfId="8" applyFont="1" applyFill="1" applyBorder="1" applyAlignment="1">
      <alignment horizontal="center" vertical="center"/>
    </xf>
    <xf numFmtId="44" fontId="14" fillId="2" borderId="4" xfId="2" applyFont="1" applyFill="1" applyBorder="1"/>
    <xf numFmtId="166" fontId="11" fillId="2" borderId="4" xfId="1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4" xfId="11" applyFont="1" applyBorder="1"/>
    <xf numFmtId="0" fontId="11" fillId="0" borderId="4" xfId="6" applyFont="1" applyBorder="1" applyAlignment="1">
      <alignment horizontal="left" vertical="center"/>
    </xf>
    <xf numFmtId="2" fontId="11" fillId="0" borderId="9" xfId="7" applyNumberFormat="1" applyFont="1" applyBorder="1" applyAlignment="1">
      <alignment horizontal="center" vertical="center"/>
    </xf>
    <xf numFmtId="0" fontId="11" fillId="0" borderId="10" xfId="7" applyFont="1" applyBorder="1" applyAlignment="1">
      <alignment horizontal="center" vertical="center"/>
    </xf>
    <xf numFmtId="0" fontId="7" fillId="0" borderId="10" xfId="7" applyBorder="1" applyAlignment="1">
      <alignment horizontal="left" vertical="center" wrapText="1"/>
    </xf>
    <xf numFmtId="0" fontId="13" fillId="0" borderId="10" xfId="8" applyFont="1" applyBorder="1" applyAlignment="1">
      <alignment horizontal="center" vertical="center"/>
    </xf>
    <xf numFmtId="4" fontId="11" fillId="2" borderId="10" xfId="9" applyNumberFormat="1" applyFont="1" applyFill="1" applyBorder="1" applyAlignment="1">
      <alignment horizontal="center" vertical="center" wrapText="1"/>
    </xf>
    <xf numFmtId="166" fontId="11" fillId="0" borderId="11" xfId="10" applyNumberFormat="1" applyFont="1" applyFill="1" applyBorder="1" applyAlignment="1">
      <alignment horizontal="right" vertical="center" wrapText="1"/>
    </xf>
    <xf numFmtId="167" fontId="10" fillId="0" borderId="4" xfId="9" applyNumberFormat="1" applyFont="1" applyBorder="1" applyAlignment="1">
      <alignment horizontal="right" vertical="center"/>
    </xf>
    <xf numFmtId="0" fontId="3" fillId="0" borderId="0" xfId="11" applyFont="1"/>
    <xf numFmtId="0" fontId="10" fillId="2" borderId="9" xfId="8" applyFont="1" applyFill="1" applyBorder="1" applyAlignment="1">
      <alignment vertical="center"/>
    </xf>
    <xf numFmtId="0" fontId="10" fillId="2" borderId="10" xfId="8" applyFont="1" applyFill="1" applyBorder="1" applyAlignment="1">
      <alignment horizontal="center" vertical="center"/>
    </xf>
    <xf numFmtId="0" fontId="11" fillId="0" borderId="12" xfId="4" applyFont="1" applyBorder="1"/>
    <xf numFmtId="0" fontId="11" fillId="0" borderId="13" xfId="4" applyFont="1" applyBorder="1"/>
    <xf numFmtId="0" fontId="0" fillId="0" borderId="0" xfId="0" applyAlignment="1">
      <alignment horizontal="left" vertical="center"/>
    </xf>
    <xf numFmtId="4" fontId="11" fillId="0" borderId="12" xfId="9" applyNumberFormat="1" applyFont="1" applyBorder="1" applyAlignment="1">
      <alignment vertical="center" wrapText="1"/>
    </xf>
    <xf numFmtId="166" fontId="11" fillId="0" borderId="12" xfId="10" applyNumberFormat="1" applyFont="1" applyFill="1" applyBorder="1" applyAlignment="1">
      <alignment horizontal="right" vertical="center" wrapText="1"/>
    </xf>
    <xf numFmtId="166" fontId="11" fillId="0" borderId="14" xfId="10" applyNumberFormat="1" applyFont="1" applyFill="1" applyBorder="1" applyAlignment="1">
      <alignment horizontal="right" vertical="center" wrapText="1"/>
    </xf>
    <xf numFmtId="0" fontId="3" fillId="0" borderId="6" xfId="11" applyFont="1" applyBorder="1"/>
    <xf numFmtId="0" fontId="16" fillId="0" borderId="0" xfId="11" applyFont="1"/>
    <xf numFmtId="0" fontId="10" fillId="3" borderId="15" xfId="8" applyFont="1" applyFill="1" applyBorder="1" applyAlignment="1">
      <alignment horizontal="center" vertical="center"/>
    </xf>
    <xf numFmtId="0" fontId="10" fillId="3" borderId="14" xfId="8" applyFont="1" applyFill="1" applyBorder="1" applyAlignment="1">
      <alignment horizontal="center" vertical="center"/>
    </xf>
    <xf numFmtId="0" fontId="10" fillId="3" borderId="16" xfId="8" applyFont="1" applyFill="1" applyBorder="1" applyAlignment="1">
      <alignment horizontal="right" vertical="center"/>
    </xf>
    <xf numFmtId="0" fontId="10" fillId="3" borderId="17" xfId="8" applyFont="1" applyFill="1" applyBorder="1" applyAlignment="1">
      <alignment horizontal="right" vertical="center"/>
    </xf>
    <xf numFmtId="167" fontId="10" fillId="3" borderId="4" xfId="9" applyNumberFormat="1" applyFont="1" applyFill="1" applyBorder="1" applyAlignment="1">
      <alignment horizontal="right" vertical="center"/>
    </xf>
    <xf numFmtId="0" fontId="10" fillId="2" borderId="18" xfId="8" applyFont="1" applyFill="1" applyBorder="1" applyAlignment="1">
      <alignment horizontal="right" vertical="center"/>
    </xf>
    <xf numFmtId="0" fontId="10" fillId="2" borderId="19" xfId="8" applyFont="1" applyFill="1" applyBorder="1" applyAlignment="1">
      <alignment horizontal="right" vertical="center"/>
    </xf>
    <xf numFmtId="49" fontId="10" fillId="0" borderId="0" xfId="12" applyNumberFormat="1" applyFont="1" applyAlignment="1">
      <alignment horizontal="right" vertical="center"/>
    </xf>
    <xf numFmtId="167" fontId="10" fillId="2" borderId="19" xfId="6" applyNumberFormat="1" applyFont="1" applyFill="1" applyBorder="1" applyAlignment="1">
      <alignment vertical="center"/>
    </xf>
    <xf numFmtId="0" fontId="3" fillId="0" borderId="20" xfId="11" applyFont="1" applyBorder="1"/>
    <xf numFmtId="49" fontId="10" fillId="0" borderId="13" xfId="12" applyNumberFormat="1" applyFont="1" applyBorder="1" applyAlignment="1">
      <alignment horizontal="right" vertical="center"/>
    </xf>
    <xf numFmtId="168" fontId="10" fillId="0" borderId="6" xfId="12" applyNumberFormat="1" applyFont="1" applyBorder="1" applyAlignment="1">
      <alignment vertical="center"/>
    </xf>
    <xf numFmtId="0" fontId="11" fillId="0" borderId="0" xfId="13" applyFont="1"/>
    <xf numFmtId="0" fontId="11" fillId="0" borderId="0" xfId="13" applyFont="1" applyAlignment="1">
      <alignment horizontal="center"/>
    </xf>
    <xf numFmtId="0" fontId="11" fillId="0" borderId="21" xfId="13" applyFont="1" applyBorder="1" applyAlignment="1">
      <alignment horizontal="right" vertical="center" wrapText="1"/>
    </xf>
    <xf numFmtId="0" fontId="11" fillId="0" borderId="22" xfId="13" applyFont="1" applyBorder="1" applyAlignment="1">
      <alignment horizontal="right" vertical="center" wrapText="1"/>
    </xf>
    <xf numFmtId="0" fontId="11" fillId="0" borderId="23" xfId="13" applyFont="1" applyBorder="1" applyAlignment="1">
      <alignment horizontal="right" vertical="center" wrapText="1"/>
    </xf>
    <xf numFmtId="167" fontId="10" fillId="3" borderId="16" xfId="6" applyNumberFormat="1" applyFont="1" applyFill="1" applyBorder="1" applyAlignment="1">
      <alignment vertical="center"/>
    </xf>
    <xf numFmtId="0" fontId="11" fillId="0" borderId="24" xfId="13" applyFont="1" applyBorder="1" applyAlignment="1">
      <alignment horizontal="right" vertical="center"/>
    </xf>
    <xf numFmtId="0" fontId="11" fillId="0" borderId="10" xfId="13" applyFont="1" applyBorder="1" applyAlignment="1">
      <alignment horizontal="right" vertical="center"/>
    </xf>
    <xf numFmtId="0" fontId="11" fillId="0" borderId="11" xfId="13" applyFont="1" applyBorder="1" applyAlignment="1">
      <alignment horizontal="right" vertical="center"/>
    </xf>
    <xf numFmtId="170" fontId="11" fillId="0" borderId="4" xfId="14" applyNumberFormat="1" applyFont="1" applyBorder="1" applyAlignment="1">
      <alignment vertical="center"/>
    </xf>
    <xf numFmtId="0" fontId="11" fillId="0" borderId="0" xfId="7" applyFont="1" applyAlignment="1">
      <alignment horizontal="center" vertical="center"/>
    </xf>
    <xf numFmtId="0" fontId="11" fillId="0" borderId="25" xfId="13" applyFont="1" applyBorder="1" applyAlignment="1">
      <alignment horizontal="right" vertical="center"/>
    </xf>
    <xf numFmtId="0" fontId="11" fillId="0" borderId="2" xfId="13" applyFont="1" applyBorder="1" applyAlignment="1">
      <alignment horizontal="right" vertical="center"/>
    </xf>
    <xf numFmtId="0" fontId="11" fillId="0" borderId="3" xfId="13" applyFont="1" applyBorder="1" applyAlignment="1">
      <alignment horizontal="right" vertical="center"/>
    </xf>
    <xf numFmtId="0" fontId="10" fillId="0" borderId="26" xfId="13" applyFont="1" applyBorder="1" applyAlignment="1">
      <alignment horizontal="right" vertical="center"/>
    </xf>
    <xf numFmtId="0" fontId="10" fillId="0" borderId="16" xfId="13" applyFont="1" applyBorder="1" applyAlignment="1">
      <alignment horizontal="right" vertical="center"/>
    </xf>
    <xf numFmtId="0" fontId="10" fillId="0" borderId="17" xfId="13" applyFont="1" applyBorder="1" applyAlignment="1">
      <alignment horizontal="right" vertical="center"/>
    </xf>
    <xf numFmtId="39" fontId="10" fillId="0" borderId="4" xfId="14" applyNumberFormat="1" applyFont="1" applyBorder="1" applyAlignment="1">
      <alignment vertical="center"/>
    </xf>
    <xf numFmtId="2" fontId="11" fillId="0" borderId="0" xfId="13" applyNumberFormat="1" applyFont="1"/>
    <xf numFmtId="170" fontId="11" fillId="0" borderId="0" xfId="14" applyNumberFormat="1" applyFont="1" applyBorder="1"/>
    <xf numFmtId="0" fontId="10" fillId="0" borderId="9" xfId="15" applyFont="1" applyBorder="1" applyAlignment="1">
      <alignment vertical="center"/>
    </xf>
    <xf numFmtId="0" fontId="11" fillId="0" borderId="10" xfId="15" applyFont="1" applyBorder="1" applyAlignment="1">
      <alignment horizontal="center" vertical="center"/>
    </xf>
    <xf numFmtId="0" fontId="11" fillId="0" borderId="11" xfId="15" applyFont="1" applyBorder="1" applyAlignment="1">
      <alignment horizontal="center" vertical="center"/>
    </xf>
    <xf numFmtId="0" fontId="11" fillId="0" borderId="4" xfId="5" applyFont="1" applyBorder="1" applyAlignment="1">
      <alignment vertical="center" wrapText="1"/>
    </xf>
    <xf numFmtId="3" fontId="10" fillId="0" borderId="8" xfId="5" applyNumberFormat="1" applyFont="1" applyBorder="1" applyAlignment="1">
      <alignment horizontal="center" vertical="center" wrapText="1"/>
    </xf>
    <xf numFmtId="168" fontId="10" fillId="0" borderId="8" xfId="16" applyNumberFormat="1" applyFont="1" applyFill="1" applyBorder="1" applyAlignment="1">
      <alignment horizontal="center" vertical="center"/>
    </xf>
    <xf numFmtId="3" fontId="10" fillId="0" borderId="4" xfId="5" applyNumberFormat="1" applyFont="1" applyBorder="1" applyAlignment="1">
      <alignment horizontal="center" vertical="center"/>
    </xf>
    <xf numFmtId="168" fontId="10" fillId="0" borderId="4" xfId="16" applyNumberFormat="1" applyFont="1" applyFill="1" applyBorder="1" applyAlignment="1">
      <alignment horizontal="center" vertical="center"/>
    </xf>
    <xf numFmtId="9" fontId="11" fillId="0" borderId="4" xfId="3" applyFont="1" applyFill="1" applyBorder="1" applyAlignment="1">
      <alignment horizontal="center" vertical="center"/>
    </xf>
    <xf numFmtId="0" fontId="10" fillId="0" borderId="4" xfId="5" applyFont="1" applyBorder="1" applyAlignment="1">
      <alignment horizontal="center" vertical="center" wrapText="1"/>
    </xf>
    <xf numFmtId="0" fontId="10" fillId="0" borderId="4" xfId="5" applyFont="1" applyBorder="1" applyAlignment="1">
      <alignment horizontal="center" vertical="center"/>
    </xf>
    <xf numFmtId="0" fontId="17" fillId="0" borderId="0" xfId="11" applyFont="1"/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3" fontId="10" fillId="0" borderId="4" xfId="5" applyNumberFormat="1" applyFont="1" applyBorder="1" applyAlignment="1">
      <alignment horizontal="center" vertical="center" wrapText="1"/>
    </xf>
    <xf numFmtId="0" fontId="3" fillId="0" borderId="20" xfId="4" applyFont="1" applyBorder="1"/>
    <xf numFmtId="0" fontId="11" fillId="0" borderId="2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28" xfId="0" applyFont="1" applyBorder="1" applyAlignment="1">
      <alignment vertical="center" wrapText="1"/>
    </xf>
    <xf numFmtId="0" fontId="11" fillId="0" borderId="29" xfId="0" applyFont="1" applyBorder="1" applyAlignment="1">
      <alignment vertical="center" wrapText="1"/>
    </xf>
    <xf numFmtId="0" fontId="11" fillId="2" borderId="9" xfId="5" applyFont="1" applyFill="1" applyBorder="1" applyAlignment="1">
      <alignment horizontal="center" vertical="center" wrapText="1"/>
    </xf>
    <xf numFmtId="0" fontId="11" fillId="2" borderId="10" xfId="5" applyFont="1" applyFill="1" applyBorder="1" applyAlignment="1">
      <alignment horizontal="center" vertical="center" wrapText="1"/>
    </xf>
    <xf numFmtId="0" fontId="11" fillId="2" borderId="11" xfId="5" applyFont="1" applyFill="1" applyBorder="1" applyAlignment="1">
      <alignment horizontal="center" vertical="center" wrapText="1"/>
    </xf>
    <xf numFmtId="0" fontId="11" fillId="2" borderId="0" xfId="5" applyFont="1" applyFill="1" applyAlignment="1">
      <alignment horizontal="center" vertical="center" wrapText="1"/>
    </xf>
    <xf numFmtId="0" fontId="11" fillId="2" borderId="6" xfId="5" applyFont="1" applyFill="1" applyBorder="1" applyAlignment="1">
      <alignment horizontal="center" vertical="center" wrapText="1"/>
    </xf>
    <xf numFmtId="0" fontId="10" fillId="2" borderId="2" xfId="5" applyFont="1" applyFill="1" applyBorder="1" applyAlignment="1">
      <alignment horizontal="center" vertical="top" wrapText="1"/>
    </xf>
    <xf numFmtId="0" fontId="3" fillId="0" borderId="27" xfId="13" applyFont="1" applyBorder="1"/>
    <xf numFmtId="0" fontId="3" fillId="0" borderId="28" xfId="4" applyFont="1" applyBorder="1"/>
    <xf numFmtId="0" fontId="3" fillId="0" borderId="28" xfId="4" applyFont="1" applyBorder="1" applyAlignment="1">
      <alignment horizontal="center"/>
    </xf>
    <xf numFmtId="173" fontId="3" fillId="0" borderId="28" xfId="1" applyNumberFormat="1" applyFont="1" applyBorder="1"/>
    <xf numFmtId="0" fontId="3" fillId="0" borderId="29" xfId="4" applyFont="1" applyBorder="1"/>
    <xf numFmtId="0" fontId="3" fillId="0" borderId="30" xfId="4" applyFont="1" applyBorder="1"/>
  </cellXfs>
  <cellStyles count="17">
    <cellStyle name="Millares" xfId="1" builtinId="3"/>
    <cellStyle name="Millares 2" xfId="9" xr:uid="{0A4EC442-7D10-463B-B02C-EA079E084EC0}"/>
    <cellStyle name="Millares_FORMULARIO 4 - M-OFERENTE PPTA ECONOMICA" xfId="16" xr:uid="{E0FB9AF2-1C36-401E-AB4E-21F542699AE2}"/>
    <cellStyle name="Moneda" xfId="2" builtinId="4"/>
    <cellStyle name="Moneda 2" xfId="10" xr:uid="{EE7E1B90-2991-4826-9B04-3EA401521F1C}"/>
    <cellStyle name="Moneda 2 2 2 2 2" xfId="14" xr:uid="{47003923-AF2B-4199-BCD1-AE4FBF19E0F4}"/>
    <cellStyle name="Normal" xfId="0" builtinId="0"/>
    <cellStyle name="Normal 2" xfId="6" xr:uid="{3F23B0B0-C56F-46D4-ACB5-4521D9EA8C7C}"/>
    <cellStyle name="Normal 2 10 2 2" xfId="8" xr:uid="{DF2689AC-63AC-4923-8AB8-270A76D809AB}"/>
    <cellStyle name="Normal 2 10 3" xfId="7" xr:uid="{DF2AB8F9-60BF-478E-B3C0-9E52F6B8C65D}"/>
    <cellStyle name="Normal 2 2" xfId="15" xr:uid="{34084259-68CE-44E2-91B2-EE4ABF056672}"/>
    <cellStyle name="Normal 3" xfId="4" xr:uid="{C175EA82-5EFC-4A26-87D7-E0EC50169C55}"/>
    <cellStyle name="Normal 3 11" xfId="5" xr:uid="{B01D5AD9-6246-4935-94E7-DC3B508F7DD1}"/>
    <cellStyle name="Normal 3 2" xfId="11" xr:uid="{B31BEC66-6F41-4EA6-8208-1942F1356B3A}"/>
    <cellStyle name="Normal 3 2 2" xfId="13" xr:uid="{0EEA5590-36BE-48F9-A50B-749BA5CD107C}"/>
    <cellStyle name="Normal_PTO OFICIAL PREPLIEGO (CORREGIDO) 2" xfId="12" xr:uid="{6CE950EC-FD33-4572-802C-01B032E3031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A\Desktop\AREA%20TECNICA%20MAGANGU&#201;\Formulario%201%20Presupuesto%20Oficial-.xlsx" TargetMode="External"/><Relationship Id="rId1" Type="http://schemas.openxmlformats.org/officeDocument/2006/relationships/externalLinkPath" Target="Formulario%201%20Presupuesto%20Oficial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01PGAS1\Escritorio\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A\Desktop\AREA%20TECNICA%20MAGANGU&#201;\ESTUDIO%20DE%20MERCADO.xlsx" TargetMode="External"/><Relationship Id="rId1" Type="http://schemas.openxmlformats.org/officeDocument/2006/relationships/externalLinkPath" Target="ESTUDIO%20DE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lliam\Excel\WINDOWS\TEMP\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lanta%20Soda\Programa%20B&#225;sico\CUADROS%20%20CONTRO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chaves\Desktop\NARI&#209;O\CONECTIVIDAD\EL%20EMPATE%20-%20LA%20UNION%20PR%2060+240%20al%20PR%2066+090\OBRA\BASE\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XPREPLIEGOS%20PUENTE%20ARMADA\PRESUP\ZPREPLIEGOS%20PUENTE%20ARMADA\OBRAS%20PUENTE%20ARMADA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alter\PRAGO%20MR%20-%20copia\COPCO\Pozo%20Arrayan%204013675\Informes%20Diario%20Arrayan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VICOL\MSOFFICE\LICITAR\analisis%20del%20AIU\AIU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oMendez\Escritorio\Avance%20HDT\1%20Avances\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ISP\Mis%20documentos\Dise&#241;o\Dise&#241;o%20Basico\Memorias\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STRITO\Publico\Comite%20Abr-25-08\GRM-SOL-RO-F3-XXX-08%20Mejoramiento%20Confiabilidad%20Unidades%20Bombeo\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LENN%20ESCORCIA\AppData\Local\Microsoft\Windows\Temporary%20Internet%20Files\Content.Outlook\IJGC4PT9\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eneria%20tello\853%20BACKUP%20ING.%20DE%20DETALLE\11.%20Presupuesto%20Total\Documentos\11%20Detalle\PRESUPUESTO%20TELLO%20CON%20AJUST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urio\Escritorio\Jose%20luis\Domingo%2006-05%20Memory\cca\InformeEjecutivoU-200_ViscoT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F\Documents\amv%20grupo%203%20boyaca%202009\PRECIOS%20UNITARIOS\corregidos\2011\LICITACIONES%20AGOSTO%202011\apus%20boyaca%20VIA%20chiquinquira%20-%20TUNJA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ERTAS\7422\DPTO\CIVIL\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DICOL\CER\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COORDINACION%20Y%20CONTROL%20DE%20PROYECTOS\1.4%20CONTROL%20DOC-PLANOS-ISOS\CONTROL%20DOC%20&amp;%20PLANOS\sru\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PLC\escalatoria\fp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.%20Edwin%20Gomez\Desktop\Acta%20No%204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RAGO%20ING\8.%20Varios%20Proyecto\Cronograma%20descansos%20%20-%20Trafos%20libres%20PCB%20-%20Prago%20Ing.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ERTAS\7417\STIMA\7417sti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avieru\Documents\ECP\Cartago%20VIT\Documents%20and%20Settings\dgarcia\Local%20Settings\Temporary%20Internet%20Files\Content.IE5\KJ9Z6MJD\Plantilla%20Documento%20exce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win\Repro\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API - 21827"/>
      <sheetName val="DATOS_PIMS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ID 200123"/>
      <sheetName val="ID 200124"/>
      <sheetName val="Frentes o cuadrillas"/>
      <sheetName val="Index_Graph1"/>
      <sheetName val="LISTAS"/>
      <sheetName val="UnitAnal"/>
      <sheetName val="Datos_CO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ACTUAL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C.C"/>
      <sheetName val="INUNDABLE "/>
      <sheetName val="TUBERIA ENTERRADA "/>
      <sheetName val="CURVA &quot;S&quot;"/>
      <sheetName val="Administrador de desplegables"/>
      <sheetName val="7.1.8.1.1"/>
      <sheetName val="201.15"/>
      <sheetName val="201.21"/>
      <sheetName val="201.7"/>
      <sheetName val="201.8"/>
      <sheetName val="330.1P (7801)"/>
      <sheetName val="632.1P "/>
      <sheetName val="632.4P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>
        <row r="83">
          <cell r="O83" t="str">
            <v>Pendiente</v>
          </cell>
        </row>
      </sheetData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2"/>
      <sheetName val="ESTUDIO DE MERCADO"/>
    </sheetNames>
    <definedNames>
      <definedName name="ERR" refersTo="#¡REF!"/>
    </definedNames>
    <sheetDataSet>
      <sheetData sheetId="0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ESUPUESTOS-REV1.xls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/>
      <sheetData sheetId="5510"/>
      <sheetData sheetId="5511"/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 refreshError="1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datosluminariasRoyAlPHa"/>
      <sheetName val="MO"/>
      <sheetName val="FORMULARIO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anexo2"/>
      <sheetName val="CDItem"/>
      <sheetName val="ARMENIA-CLUB DE TIRO"/>
      <sheetName val="\Users\JoseGabriel\Downloads\Ví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Select Employee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INSUMOS (2)"/>
      <sheetName val="ITEM"/>
      <sheetName val="OFERTA ECO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MATERIALES ELECTRICOS"/>
      <sheetName val="HERR"/>
      <sheetName val="DITANCIAS"/>
      <sheetName val="DESCRIPCION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>
        <row r="1">
          <cell r="A1" t="str">
            <v>ITEM</v>
          </cell>
        </row>
      </sheetData>
      <sheetData sheetId="221">
        <row r="1">
          <cell r="A1" t="str">
            <v>EQUIPO</v>
          </cell>
        </row>
      </sheetData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>
        <row r="5">
          <cell r="E5" t="str">
            <v>CANTIDAD</v>
          </cell>
        </row>
      </sheetData>
      <sheetData sheetId="273">
        <row r="5">
          <cell r="E5" t="str">
            <v>CANTIDAD</v>
          </cell>
        </row>
      </sheetData>
      <sheetData sheetId="274">
        <row r="5">
          <cell r="E5" t="str">
            <v>CANTIDAD</v>
          </cell>
        </row>
      </sheetData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5">
          <cell r="E5" t="str">
            <v>CANTIDAD</v>
          </cell>
        </row>
      </sheetData>
      <sheetData sheetId="279">
        <row r="5">
          <cell r="E5" t="str">
            <v>CANTIDAD</v>
          </cell>
        </row>
      </sheetData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33">
          <cell r="C33">
            <v>0.77967625899280601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1">
          <cell r="A1" t="str">
            <v>ITEM</v>
          </cell>
        </row>
      </sheetData>
      <sheetData sheetId="347">
        <row r="1">
          <cell r="A1" t="str">
            <v>EQUIPO</v>
          </cell>
        </row>
      </sheetData>
      <sheetData sheetId="348">
        <row r="1">
          <cell r="A1" t="str">
            <v>ADMINISTRACION</v>
          </cell>
        </row>
      </sheetData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>
        <row r="5">
          <cell r="E5" t="str">
            <v>CANTIDAD</v>
          </cell>
        </row>
      </sheetData>
      <sheetData sheetId="415">
        <row r="5">
          <cell r="E5" t="str">
            <v>CANTIDAD</v>
          </cell>
        </row>
      </sheetData>
      <sheetData sheetId="416">
        <row r="5">
          <cell r="E5" t="str">
            <v>CANTIDAD</v>
          </cell>
        </row>
      </sheetData>
      <sheetData sheetId="417">
        <row r="5">
          <cell r="E5" t="str">
            <v>CANTIDAD</v>
          </cell>
        </row>
      </sheetData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>
        <row r="5">
          <cell r="E5" t="str">
            <v>CANTIDAD</v>
          </cell>
        </row>
      </sheetData>
      <sheetData sheetId="421">
        <row r="5">
          <cell r="E5" t="str">
            <v>CANTIDAD</v>
          </cell>
        </row>
      </sheetData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>
        <row r="168">
          <cell r="D168">
            <v>0.16</v>
          </cell>
        </row>
      </sheetData>
      <sheetData sheetId="434">
        <row r="168">
          <cell r="D168">
            <v>10046</v>
          </cell>
        </row>
      </sheetData>
      <sheetData sheetId="435">
        <row r="7">
          <cell r="B7">
            <v>1</v>
          </cell>
        </row>
      </sheetData>
      <sheetData sheetId="436"/>
      <sheetData sheetId="437"/>
      <sheetData sheetId="438"/>
      <sheetData sheetId="439"/>
      <sheetData sheetId="440"/>
      <sheetData sheetId="441">
        <row r="33">
          <cell r="C33">
            <v>0.77967625899280601</v>
          </cell>
        </row>
      </sheetData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>
        <row r="33">
          <cell r="C33">
            <v>0.77967625899280601</v>
          </cell>
        </row>
      </sheetData>
      <sheetData sheetId="481"/>
      <sheetData sheetId="482">
        <row r="168">
          <cell r="D168">
            <v>10046</v>
          </cell>
        </row>
      </sheetData>
      <sheetData sheetId="483"/>
      <sheetData sheetId="484"/>
      <sheetData sheetId="485">
        <row r="33">
          <cell r="C33">
            <v>0.77967625899280601</v>
          </cell>
        </row>
      </sheetData>
      <sheetData sheetId="486"/>
      <sheetData sheetId="487">
        <row r="33">
          <cell r="C33">
            <v>0.77967625899280601</v>
          </cell>
        </row>
      </sheetData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>
        <row r="1">
          <cell r="A1" t="str">
            <v>INSTITUTO NACIONAL DE VIAS</v>
          </cell>
        </row>
      </sheetData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>
        <row r="52">
          <cell r="H52">
            <v>117768</v>
          </cell>
        </row>
      </sheetData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33">
          <cell r="C33">
            <v>0.77967625899280601</v>
          </cell>
        </row>
      </sheetData>
      <sheetData sheetId="514">
        <row r="33">
          <cell r="C33">
            <v>0.77967625899280601</v>
          </cell>
        </row>
      </sheetData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>
        <row r="1">
          <cell r="B1" t="str">
            <v>CTO-102-2002</v>
          </cell>
        </row>
      </sheetData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1">
          <cell r="B1" t="str">
            <v>CTO-102-2002</v>
          </cell>
        </row>
      </sheetData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>
        <row r="168">
          <cell r="D168">
            <v>10046</v>
          </cell>
        </row>
      </sheetData>
      <sheetData sheetId="981">
        <row r="168">
          <cell r="D168">
            <v>10046</v>
          </cell>
        </row>
      </sheetData>
      <sheetData sheetId="982"/>
      <sheetData sheetId="983">
        <row r="1">
          <cell r="A1" t="str">
            <v>ABRAZADERA DE SALIDA TIPO 1</v>
          </cell>
        </row>
      </sheetData>
      <sheetData sheetId="984"/>
      <sheetData sheetId="985">
        <row r="51">
          <cell r="D51">
            <v>698</v>
          </cell>
        </row>
      </sheetData>
      <sheetData sheetId="986"/>
      <sheetData sheetId="987"/>
      <sheetData sheetId="988">
        <row r="33">
          <cell r="C33">
            <v>0.77967625899280601</v>
          </cell>
        </row>
      </sheetData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>
        <row r="5">
          <cell r="E5" t="str">
            <v>CANTIDAD</v>
          </cell>
        </row>
      </sheetData>
      <sheetData sheetId="1008">
        <row r="5">
          <cell r="E5" t="str">
            <v>CANTIDAD</v>
          </cell>
        </row>
      </sheetData>
      <sheetData sheetId="1009"/>
      <sheetData sheetId="1010"/>
      <sheetData sheetId="1011"/>
      <sheetData sheetId="1012"/>
      <sheetData sheetId="1013"/>
      <sheetData sheetId="1014">
        <row r="33">
          <cell r="C33">
            <v>0.77967625899280601</v>
          </cell>
        </row>
      </sheetData>
      <sheetData sheetId="1015"/>
      <sheetData sheetId="1016"/>
      <sheetData sheetId="1017"/>
      <sheetData sheetId="1018"/>
      <sheetData sheetId="1019"/>
      <sheetData sheetId="1020"/>
      <sheetData sheetId="1021"/>
      <sheetData sheetId="1022">
        <row r="1">
          <cell r="B1" t="str">
            <v>CTO-102-2002</v>
          </cell>
        </row>
      </sheetData>
      <sheetData sheetId="1023"/>
      <sheetData sheetId="1024">
        <row r="33">
          <cell r="C33">
            <v>0.77967625899280601</v>
          </cell>
        </row>
      </sheetData>
      <sheetData sheetId="1025"/>
      <sheetData sheetId="1026">
        <row r="1">
          <cell r="A1" t="str">
            <v>1P</v>
          </cell>
        </row>
      </sheetData>
      <sheetData sheetId="1027">
        <row r="33">
          <cell r="C33">
            <v>0.77967625899280601</v>
          </cell>
        </row>
      </sheetData>
      <sheetData sheetId="1028"/>
      <sheetData sheetId="1029">
        <row r="168">
          <cell r="D168">
            <v>10046</v>
          </cell>
        </row>
      </sheetData>
      <sheetData sheetId="1030">
        <row r="51">
          <cell r="D51">
            <v>698</v>
          </cell>
        </row>
      </sheetData>
      <sheetData sheetId="1031"/>
      <sheetData sheetId="1032">
        <row r="33">
          <cell r="C33">
            <v>0.77967625899280601</v>
          </cell>
        </row>
      </sheetData>
      <sheetData sheetId="1033"/>
      <sheetData sheetId="1034">
        <row r="33">
          <cell r="C33">
            <v>0.77967625899280601</v>
          </cell>
        </row>
      </sheetData>
      <sheetData sheetId="1035"/>
      <sheetData sheetId="1036"/>
      <sheetData sheetId="1037">
        <row r="2">
          <cell r="A2" t="str">
            <v>ACTA No</v>
          </cell>
        </row>
      </sheetData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>
        <row r="1">
          <cell r="A1" t="str">
            <v>INSTITUTO NACIONAL DE VIAS</v>
          </cell>
        </row>
      </sheetData>
      <sheetData sheetId="1047"/>
      <sheetData sheetId="1048"/>
      <sheetData sheetId="1049"/>
      <sheetData sheetId="1050">
        <row r="33">
          <cell r="C33">
            <v>0.77967625899280601</v>
          </cell>
        </row>
      </sheetData>
      <sheetData sheetId="1051"/>
      <sheetData sheetId="1052">
        <row r="52">
          <cell r="H52">
            <v>117768</v>
          </cell>
        </row>
      </sheetData>
      <sheetData sheetId="1053"/>
      <sheetData sheetId="1054">
        <row r="52">
          <cell r="H52">
            <v>117768</v>
          </cell>
        </row>
      </sheetData>
      <sheetData sheetId="1055">
        <row r="52">
          <cell r="H52">
            <v>117768</v>
          </cell>
        </row>
      </sheetData>
      <sheetData sheetId="1056"/>
      <sheetData sheetId="1057"/>
      <sheetData sheetId="1058">
        <row r="33">
          <cell r="C33">
            <v>0.77967625899280601</v>
          </cell>
        </row>
      </sheetData>
      <sheetData sheetId="1059">
        <row r="33">
          <cell r="C33">
            <v>0.77967625899280601</v>
          </cell>
        </row>
      </sheetData>
      <sheetData sheetId="1060">
        <row r="33">
          <cell r="C33">
            <v>0.77967625899280601</v>
          </cell>
        </row>
      </sheetData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>
        <row r="3">
          <cell r="A3">
            <v>1</v>
          </cell>
        </row>
      </sheetData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8">
          <cell r="A8">
            <v>2.1</v>
          </cell>
        </row>
      </sheetData>
      <sheetData sheetId="2436">
        <row r="8">
          <cell r="A8">
            <v>3.1</v>
          </cell>
        </row>
      </sheetData>
      <sheetData sheetId="2437">
        <row r="1">
          <cell r="A1" t="str">
            <v>LISTADO DE INSUMOS GENERAL</v>
          </cell>
        </row>
      </sheetData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>
        <row r="3">
          <cell r="A3">
            <v>1</v>
          </cell>
        </row>
      </sheetData>
      <sheetData sheetId="2443"/>
      <sheetData sheetId="2444"/>
      <sheetData sheetId="2445"/>
      <sheetData sheetId="2446"/>
      <sheetData sheetId="2447"/>
      <sheetData sheetId="2448"/>
      <sheetData sheetId="2449">
        <row r="1">
          <cell r="A1" t="str">
            <v>LISTADO DE INSUMOS GENERAL</v>
          </cell>
        </row>
      </sheetData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>
        <row r="1">
          <cell r="A1" t="str">
            <v>EQUIPO</v>
          </cell>
        </row>
      </sheetData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>
        <row r="5">
          <cell r="E5" t="str">
            <v>CANTIDAD</v>
          </cell>
        </row>
      </sheetData>
      <sheetData sheetId="2822">
        <row r="5">
          <cell r="E5" t="str">
            <v>CANTIDAD</v>
          </cell>
        </row>
      </sheetData>
      <sheetData sheetId="2823">
        <row r="5">
          <cell r="E5" t="str">
            <v>CANTIDAD</v>
          </cell>
        </row>
      </sheetData>
      <sheetData sheetId="2824">
        <row r="5">
          <cell r="E5" t="str">
            <v>CANTIDAD</v>
          </cell>
        </row>
      </sheetData>
      <sheetData sheetId="2825">
        <row r="5">
          <cell r="E5" t="str">
            <v>CANTIDAD</v>
          </cell>
        </row>
      </sheetData>
      <sheetData sheetId="2826">
        <row r="5">
          <cell r="E5" t="str">
            <v>CANTIDAD</v>
          </cell>
        </row>
      </sheetData>
      <sheetData sheetId="2827">
        <row r="5">
          <cell r="E5" t="str">
            <v>CANTIDAD</v>
          </cell>
        </row>
      </sheetData>
      <sheetData sheetId="2828">
        <row r="5">
          <cell r="E5" t="str">
            <v>CANTIDAD</v>
          </cell>
        </row>
      </sheetData>
      <sheetData sheetId="2829">
        <row r="5">
          <cell r="E5" t="str">
            <v>CANTIDAD</v>
          </cell>
        </row>
      </sheetData>
      <sheetData sheetId="2830">
        <row r="5">
          <cell r="E5" t="str">
            <v>CANTIDAD</v>
          </cell>
        </row>
      </sheetData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/>
      <sheetData sheetId="3112"/>
      <sheetData sheetId="3113"/>
      <sheetData sheetId="3114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 refreshError="1"/>
      <sheetData sheetId="3283"/>
      <sheetData sheetId="3284"/>
      <sheetData sheetId="3285"/>
      <sheetData sheetId="3286"/>
      <sheetData sheetId="3287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>
        <row r="5">
          <cell r="E5" t="str">
            <v>CANTIDAD</v>
          </cell>
        </row>
      </sheetData>
      <sheetData sheetId="3336">
        <row r="5">
          <cell r="E5" t="str">
            <v>CANTIDAD</v>
          </cell>
        </row>
      </sheetData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>
        <row r="18">
          <cell r="C18">
            <v>7000</v>
          </cell>
        </row>
      </sheetData>
      <sheetData sheetId="3352"/>
      <sheetData sheetId="3353"/>
      <sheetData sheetId="3354"/>
      <sheetData sheetId="3355"/>
      <sheetData sheetId="3356"/>
      <sheetData sheetId="3357">
        <row r="21">
          <cell r="G21" t="b">
            <v>0</v>
          </cell>
        </row>
      </sheetData>
      <sheetData sheetId="3358"/>
      <sheetData sheetId="3359"/>
      <sheetData sheetId="3360"/>
      <sheetData sheetId="3361"/>
      <sheetData sheetId="3362"/>
      <sheetData sheetId="3363">
        <row r="18">
          <cell r="C18">
            <v>7000</v>
          </cell>
        </row>
      </sheetData>
      <sheetData sheetId="3364"/>
      <sheetData sheetId="3365" refreshError="1"/>
      <sheetData sheetId="3366"/>
      <sheetData sheetId="3367" refreshError="1"/>
      <sheetData sheetId="3368"/>
      <sheetData sheetId="3369"/>
      <sheetData sheetId="3370"/>
      <sheetData sheetId="3371"/>
      <sheetData sheetId="3372"/>
      <sheetData sheetId="3373" refreshError="1"/>
      <sheetData sheetId="3374" refreshError="1"/>
      <sheetData sheetId="3375"/>
      <sheetData sheetId="3376"/>
      <sheetData sheetId="3377" refreshError="1"/>
      <sheetData sheetId="3378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/>
      <sheetData sheetId="3385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>
        <row r="18">
          <cell r="C18">
            <v>7000</v>
          </cell>
        </row>
      </sheetData>
      <sheetData sheetId="3396"/>
      <sheetData sheetId="3397"/>
      <sheetData sheetId="3398"/>
      <sheetData sheetId="3399"/>
      <sheetData sheetId="3400"/>
      <sheetData sheetId="3401"/>
      <sheetData sheetId="3402" refreshError="1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 refreshError="1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 refreshError="1"/>
      <sheetData sheetId="3452" refreshError="1"/>
      <sheetData sheetId="3453" refreshError="1"/>
      <sheetData sheetId="3454" refreshError="1"/>
      <sheetData sheetId="3455"/>
      <sheetData sheetId="3456" refreshError="1"/>
      <sheetData sheetId="3457" refreshError="1"/>
      <sheetData sheetId="3458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>
        <row r="36">
          <cell r="G36">
            <v>310000.00000097335</v>
          </cell>
        </row>
      </sheetData>
      <sheetData sheetId="3467"/>
      <sheetData sheetId="3468"/>
      <sheetData sheetId="3469"/>
      <sheetData sheetId="3470" refreshError="1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 refreshError="1"/>
      <sheetData sheetId="3778" refreshError="1"/>
      <sheetData sheetId="3779" refreshError="1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 refreshError="1"/>
      <sheetData sheetId="3789" refreshError="1"/>
      <sheetData sheetId="3790" refreshError="1"/>
      <sheetData sheetId="3791"/>
      <sheetData sheetId="3792"/>
      <sheetData sheetId="3793" refreshError="1"/>
      <sheetData sheetId="3794" refreshError="1"/>
      <sheetData sheetId="3795"/>
      <sheetData sheetId="3796"/>
      <sheetData sheetId="3797"/>
      <sheetData sheetId="3798"/>
      <sheetData sheetId="3799" refreshError="1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 t="str">
            <v>ACTA No</v>
          </cell>
        </row>
      </sheetData>
      <sheetData sheetId="4019"/>
      <sheetData sheetId="4020"/>
      <sheetData sheetId="4021"/>
      <sheetData sheetId="4022"/>
      <sheetData sheetId="4023"/>
      <sheetData sheetId="4024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>
        <row r="1">
          <cell r="A1" t="str">
            <v>ITEM</v>
          </cell>
        </row>
      </sheetData>
      <sheetData sheetId="4262">
        <row r="1">
          <cell r="A1" t="str">
            <v>EQUIPO</v>
          </cell>
        </row>
      </sheetData>
      <sheetData sheetId="4263">
        <row r="1">
          <cell r="A1" t="str">
            <v>ITEM</v>
          </cell>
        </row>
      </sheetData>
      <sheetData sheetId="4264">
        <row r="1">
          <cell r="A1" t="str">
            <v>EQUIPO</v>
          </cell>
        </row>
      </sheetData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>
        <row r="1">
          <cell r="A1" t="str">
            <v>EQUIPO</v>
          </cell>
        </row>
      </sheetData>
      <sheetData sheetId="4269">
        <row r="1">
          <cell r="A1" t="str">
            <v>ADMINISTRACION</v>
          </cell>
        </row>
      </sheetData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16">
          <cell r="A16" t="str">
            <v>ABONO 10-30-10</v>
          </cell>
        </row>
      </sheetData>
      <sheetData sheetId="4311"/>
      <sheetData sheetId="4312">
        <row r="16">
          <cell r="A16" t="str">
            <v>ABONO 10-30-10</v>
          </cell>
        </row>
      </sheetData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>
        <row r="6">
          <cell r="A6" t="str">
            <v>TOPÓGRAFO</v>
          </cell>
        </row>
      </sheetData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>
        <row r="1">
          <cell r="A1" t="str">
            <v>ADMINISTRACION</v>
          </cell>
        </row>
      </sheetData>
      <sheetData sheetId="4802">
        <row r="1">
          <cell r="A1" t="str">
            <v>EQUIPO</v>
          </cell>
        </row>
      </sheetData>
      <sheetData sheetId="4803">
        <row r="1">
          <cell r="A1" t="str">
            <v>ADMINISTRACION</v>
          </cell>
        </row>
      </sheetData>
      <sheetData sheetId="4804">
        <row r="1">
          <cell r="A1" t="str">
            <v>EQUIPO</v>
          </cell>
        </row>
      </sheetData>
      <sheetData sheetId="4805">
        <row r="1">
          <cell r="A1" t="str">
            <v>ITEM</v>
          </cell>
        </row>
      </sheetData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>
        <row r="168">
          <cell r="D168">
            <v>10046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/>
      <sheetData sheetId="6321" refreshError="1"/>
      <sheetData sheetId="6322"/>
      <sheetData sheetId="6323" refreshError="1"/>
      <sheetData sheetId="6324" refreshError="1"/>
      <sheetData sheetId="6325" refreshError="1"/>
      <sheetData sheetId="6326">
        <row r="21">
          <cell r="G21" t="b">
            <v>0</v>
          </cell>
        </row>
      </sheetData>
      <sheetData sheetId="6327">
        <row r="22">
          <cell r="G22" t="str">
            <v>Tarjeta 1</v>
          </cell>
        </row>
      </sheetData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>
        <row r="103">
          <cell r="C103" t="str">
            <v>EXP</v>
          </cell>
        </row>
      </sheetData>
      <sheetData sheetId="6506" refreshError="1"/>
      <sheetData sheetId="6507"/>
      <sheetData sheetId="6508">
        <row r="147">
          <cell r="B147" t="str">
            <v>SUB TOTAL OBRAS DE  INSTALACIONES ELÉCTRICAS DE LAS ESTACIONES (Urbanismo)</v>
          </cell>
        </row>
      </sheetData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 refreshError="1"/>
      <sheetData sheetId="6888" refreshError="1"/>
      <sheetData sheetId="6889"/>
      <sheetData sheetId="6890"/>
      <sheetData sheetId="6891" refreshError="1"/>
      <sheetData sheetId="6892" refreshError="1"/>
      <sheetData sheetId="6893" refreshError="1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 refreshError="1"/>
      <sheetData sheetId="6917" refreshError="1"/>
      <sheetData sheetId="6918" refreshError="1"/>
      <sheetData sheetId="6919"/>
      <sheetData sheetId="6920" refreshError="1"/>
      <sheetData sheetId="6921" refreshError="1"/>
      <sheetData sheetId="6922" refreshError="1"/>
      <sheetData sheetId="6923" refreshError="1"/>
      <sheetData sheetId="6924"/>
      <sheetData sheetId="6925" refreshError="1"/>
      <sheetData sheetId="6926"/>
      <sheetData sheetId="6927"/>
      <sheetData sheetId="6928"/>
      <sheetData sheetId="6929"/>
      <sheetData sheetId="6930"/>
      <sheetData sheetId="6931"/>
      <sheetData sheetId="6932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/>
      <sheetData sheetId="6945"/>
      <sheetData sheetId="6946"/>
      <sheetData sheetId="6947"/>
      <sheetData sheetId="6948">
        <row r="3">
          <cell r="A3">
            <v>1</v>
          </cell>
        </row>
      </sheetData>
      <sheetData sheetId="6949"/>
      <sheetData sheetId="6950"/>
      <sheetData sheetId="6951">
        <row r="168">
          <cell r="D168">
            <v>10046</v>
          </cell>
        </row>
      </sheetData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>
        <row r="52">
          <cell r="B52" t="str">
            <v>ANTICIPO</v>
          </cell>
        </row>
      </sheetData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>
        <row r="1">
          <cell r="A1" t="str">
            <v>Name</v>
          </cell>
        </row>
      </sheetData>
      <sheetData sheetId="7079"/>
      <sheetData sheetId="7080"/>
      <sheetData sheetId="7081"/>
      <sheetData sheetId="7082"/>
      <sheetData sheetId="7083"/>
      <sheetData sheetId="7084"/>
      <sheetData sheetId="7085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>
        <row r="4">
          <cell r="E4" t="str">
            <v>GUPCO</v>
          </cell>
        </row>
      </sheetData>
      <sheetData sheetId="7320"/>
      <sheetData sheetId="732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/>
      <sheetData sheetId="7330"/>
      <sheetData sheetId="7331" refreshError="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/>
      <sheetData sheetId="7351" refreshError="1"/>
      <sheetData sheetId="7352" refreshError="1"/>
      <sheetData sheetId="7353"/>
      <sheetData sheetId="7354" refreshError="1"/>
      <sheetData sheetId="7355"/>
      <sheetData sheetId="7356"/>
      <sheetData sheetId="7357"/>
      <sheetData sheetId="7358"/>
      <sheetData sheetId="7359"/>
      <sheetData sheetId="7360"/>
      <sheetData sheetId="7361" refreshError="1"/>
      <sheetData sheetId="7362"/>
      <sheetData sheetId="7363" refreshError="1"/>
      <sheetData sheetId="7364"/>
      <sheetData sheetId="7365" refreshError="1"/>
      <sheetData sheetId="7366" refreshError="1"/>
      <sheetData sheetId="7367" refreshError="1"/>
      <sheetData sheetId="7368"/>
      <sheetData sheetId="7369"/>
      <sheetData sheetId="7370"/>
      <sheetData sheetId="7371"/>
      <sheetData sheetId="7372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/>
      <sheetData sheetId="7450"/>
      <sheetData sheetId="7451" refreshError="1"/>
      <sheetData sheetId="7452"/>
      <sheetData sheetId="7453">
        <row r="4">
          <cell r="B4">
            <v>39886</v>
          </cell>
        </row>
      </sheetData>
      <sheetData sheetId="7454"/>
      <sheetData sheetId="7455"/>
      <sheetData sheetId="7456"/>
      <sheetData sheetId="7457"/>
      <sheetData sheetId="7458"/>
      <sheetData sheetId="7459"/>
      <sheetData sheetId="7460">
        <row r="4">
          <cell r="B4">
            <v>39886</v>
          </cell>
        </row>
      </sheetData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 refreshError="1"/>
      <sheetData sheetId="7486" refreshError="1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 refreshError="1"/>
      <sheetData sheetId="7507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/>
      <sheetData sheetId="7579"/>
      <sheetData sheetId="7580"/>
      <sheetData sheetId="7581"/>
      <sheetData sheetId="7582">
        <row r="4">
          <cell r="E4" t="str">
            <v>GUPCO</v>
          </cell>
        </row>
      </sheetData>
      <sheetData sheetId="7583"/>
      <sheetData sheetId="7584"/>
      <sheetData sheetId="7585"/>
      <sheetData sheetId="7586"/>
      <sheetData sheetId="7587"/>
      <sheetData sheetId="7588" refreshError="1"/>
      <sheetData sheetId="7589"/>
      <sheetData sheetId="7590" refreshError="1"/>
      <sheetData sheetId="7591"/>
      <sheetData sheetId="7592" refreshError="1"/>
      <sheetData sheetId="7593" refreshError="1"/>
      <sheetData sheetId="7594" refreshError="1"/>
      <sheetData sheetId="7595" refreshError="1"/>
      <sheetData sheetId="7596"/>
      <sheetData sheetId="7597"/>
      <sheetData sheetId="7598"/>
      <sheetData sheetId="7599"/>
      <sheetData sheetId="7600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/>
      <sheetData sheetId="7609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 refreshError="1"/>
      <sheetData sheetId="7667"/>
      <sheetData sheetId="7668" refreshError="1"/>
      <sheetData sheetId="7669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/>
      <sheetData sheetId="7685"/>
      <sheetData sheetId="7686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/>
      <sheetData sheetId="7741"/>
      <sheetData sheetId="7742">
        <row r="6">
          <cell r="AB6">
            <v>40179</v>
          </cell>
        </row>
      </sheetData>
      <sheetData sheetId="7743"/>
      <sheetData sheetId="7744"/>
      <sheetData sheetId="7745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/>
      <sheetData sheetId="7809"/>
      <sheetData sheetId="7810"/>
      <sheetData sheetId="7811" refreshError="1"/>
      <sheetData sheetId="7812" refreshError="1"/>
      <sheetData sheetId="7813" refreshError="1"/>
      <sheetData sheetId="7814" refreshError="1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881"/>
      <sheetData sheetId="7882"/>
      <sheetData sheetId="7883"/>
      <sheetData sheetId="7884"/>
      <sheetData sheetId="7885"/>
      <sheetData sheetId="7886" refreshError="1"/>
      <sheetData sheetId="7887"/>
      <sheetData sheetId="7888"/>
      <sheetData sheetId="7889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/>
      <sheetData sheetId="7919"/>
      <sheetData sheetId="7920"/>
      <sheetData sheetId="7921"/>
      <sheetData sheetId="7922"/>
      <sheetData sheetId="7923" refreshError="1"/>
      <sheetData sheetId="7924" refreshError="1"/>
      <sheetData sheetId="7925"/>
      <sheetData sheetId="7926"/>
      <sheetData sheetId="7927"/>
      <sheetData sheetId="7928"/>
      <sheetData sheetId="7929"/>
      <sheetData sheetId="7930"/>
      <sheetData sheetId="793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/>
      <sheetData sheetId="8217"/>
      <sheetData sheetId="8218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/>
      <sheetData sheetId="8226" refreshError="1"/>
      <sheetData sheetId="8227"/>
      <sheetData sheetId="8228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/>
      <sheetData sheetId="8305"/>
      <sheetData sheetId="8306"/>
      <sheetData sheetId="8307">
        <row r="5">
          <cell r="A5" t="str">
            <v>Desperdicio</v>
          </cell>
        </row>
      </sheetData>
      <sheetData sheetId="8308">
        <row r="7">
          <cell r="A7" t="str">
            <v>Herramientas Menores</v>
          </cell>
        </row>
      </sheetData>
      <sheetData sheetId="8309">
        <row r="6">
          <cell r="A6" t="str">
            <v>TOPÓGRAFO</v>
          </cell>
        </row>
      </sheetData>
      <sheetData sheetId="8310">
        <row r="5">
          <cell r="A5" t="str">
            <v>Desperdicio</v>
          </cell>
        </row>
      </sheetData>
      <sheetData sheetId="8311">
        <row r="7">
          <cell r="A7" t="str">
            <v>Herramientas Menores</v>
          </cell>
        </row>
      </sheetData>
      <sheetData sheetId="8312">
        <row r="6">
          <cell r="A6" t="str">
            <v>TOPÓGRAFO</v>
          </cell>
        </row>
      </sheetData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/>
      <sheetData sheetId="8420" refreshError="1"/>
      <sheetData sheetId="8421"/>
      <sheetData sheetId="8422">
        <row r="7">
          <cell r="B7">
            <v>0.1</v>
          </cell>
        </row>
      </sheetData>
      <sheetData sheetId="8423">
        <row r="7">
          <cell r="B7">
            <v>0.1</v>
          </cell>
        </row>
      </sheetData>
      <sheetData sheetId="8424"/>
      <sheetData sheetId="8425" refreshError="1"/>
      <sheetData sheetId="8426" refreshError="1"/>
      <sheetData sheetId="8427" refreshError="1"/>
      <sheetData sheetId="8428"/>
      <sheetData sheetId="8429" refreshError="1"/>
      <sheetData sheetId="8430" refreshError="1"/>
      <sheetData sheetId="8431" refreshError="1"/>
      <sheetData sheetId="8432"/>
      <sheetData sheetId="8433" refreshError="1"/>
      <sheetData sheetId="8434" refreshError="1"/>
      <sheetData sheetId="8435" refreshError="1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/>
      <sheetData sheetId="8471"/>
      <sheetData sheetId="8472"/>
      <sheetData sheetId="8473">
        <row r="45">
          <cell r="B45" t="str">
            <v>P-002</v>
          </cell>
        </row>
      </sheetData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>
        <row r="47">
          <cell r="H47">
            <v>17098.051632633331</v>
          </cell>
        </row>
      </sheetData>
      <sheetData sheetId="8489">
        <row r="47">
          <cell r="H47">
            <v>13407.454219619998</v>
          </cell>
        </row>
      </sheetData>
      <sheetData sheetId="8490">
        <row r="47">
          <cell r="H47">
            <v>13178.048204541665</v>
          </cell>
        </row>
      </sheetData>
      <sheetData sheetId="8491">
        <row r="47">
          <cell r="H47">
            <v>19729.199486104168</v>
          </cell>
        </row>
      </sheetData>
      <sheetData sheetId="8492">
        <row r="47">
          <cell r="H47">
            <v>38405.002915416662</v>
          </cell>
        </row>
      </sheetData>
      <sheetData sheetId="8493">
        <row r="47">
          <cell r="H47">
            <v>41159.979021230996</v>
          </cell>
        </row>
      </sheetData>
      <sheetData sheetId="8494">
        <row r="47">
          <cell r="H47">
            <v>16020</v>
          </cell>
        </row>
      </sheetData>
      <sheetData sheetId="8495">
        <row r="47">
          <cell r="H47">
            <v>11675</v>
          </cell>
        </row>
      </sheetData>
      <sheetData sheetId="8496">
        <row r="47">
          <cell r="H47">
            <v>382683.1643235588</v>
          </cell>
        </row>
      </sheetData>
      <sheetData sheetId="8497">
        <row r="47">
          <cell r="H47">
            <v>27108.482479999999</v>
          </cell>
        </row>
      </sheetData>
      <sheetData sheetId="8498">
        <row r="47">
          <cell r="H47">
            <v>18945.0351992</v>
          </cell>
        </row>
      </sheetData>
      <sheetData sheetId="8499">
        <row r="47">
          <cell r="H47">
            <v>88016.225274879995</v>
          </cell>
        </row>
      </sheetData>
      <sheetData sheetId="8500">
        <row r="47">
          <cell r="H47">
            <v>11296.680928966078</v>
          </cell>
        </row>
      </sheetData>
      <sheetData sheetId="8501">
        <row r="47">
          <cell r="H47">
            <v>19660.483631249997</v>
          </cell>
        </row>
      </sheetData>
      <sheetData sheetId="8502">
        <row r="47">
          <cell r="H47">
            <v>19660.483631249997</v>
          </cell>
        </row>
      </sheetData>
      <sheetData sheetId="8503">
        <row r="47">
          <cell r="H47">
            <v>19660.483631249997</v>
          </cell>
        </row>
      </sheetData>
      <sheetData sheetId="8504">
        <row r="47">
          <cell r="H47">
            <v>39947.116768272004</v>
          </cell>
        </row>
      </sheetData>
      <sheetData sheetId="8505">
        <row r="47">
          <cell r="H47">
            <v>37450.421970255004</v>
          </cell>
        </row>
      </sheetData>
      <sheetData sheetId="8506">
        <row r="47">
          <cell r="H47">
            <v>5631.4338221939006</v>
          </cell>
        </row>
      </sheetData>
      <sheetData sheetId="8507">
        <row r="47">
          <cell r="H47">
            <v>29691.867138751997</v>
          </cell>
        </row>
      </sheetData>
      <sheetData sheetId="8508">
        <row r="47">
          <cell r="H47">
            <v>10601.359883464</v>
          </cell>
        </row>
      </sheetData>
      <sheetData sheetId="8509">
        <row r="47">
          <cell r="H47">
            <v>16440.07876665</v>
          </cell>
        </row>
      </sheetData>
      <sheetData sheetId="8510">
        <row r="47">
          <cell r="H47">
            <v>7502.6541280530009</v>
          </cell>
        </row>
      </sheetData>
      <sheetData sheetId="8511">
        <row r="47">
          <cell r="H47">
            <v>63269.394041350002</v>
          </cell>
        </row>
      </sheetData>
      <sheetData sheetId="8512">
        <row r="47">
          <cell r="H47">
            <v>38708.912732384997</v>
          </cell>
        </row>
      </sheetData>
      <sheetData sheetId="8513">
        <row r="47">
          <cell r="H47">
            <v>30140.654422727453</v>
          </cell>
        </row>
      </sheetData>
      <sheetData sheetId="8514">
        <row r="47">
          <cell r="H47">
            <v>39628.094655192057</v>
          </cell>
        </row>
      </sheetData>
      <sheetData sheetId="8515">
        <row r="47">
          <cell r="H47">
            <v>38729.542446049003</v>
          </cell>
        </row>
      </sheetData>
      <sheetData sheetId="8516">
        <row r="47">
          <cell r="H47">
            <v>7116.936965586</v>
          </cell>
        </row>
      </sheetData>
      <sheetData sheetId="8517">
        <row r="47">
          <cell r="H47">
            <v>9391.2743470000005</v>
          </cell>
        </row>
      </sheetData>
      <sheetData sheetId="8518">
        <row r="47">
          <cell r="H47">
            <v>8500.0189065630984</v>
          </cell>
        </row>
      </sheetData>
      <sheetData sheetId="8519">
        <row r="47">
          <cell r="H47">
            <v>32499.094423904498</v>
          </cell>
        </row>
      </sheetData>
      <sheetData sheetId="8520">
        <row r="47">
          <cell r="H47">
            <v>51817.028777055006</v>
          </cell>
        </row>
      </sheetData>
      <sheetData sheetId="8521">
        <row r="47">
          <cell r="H47">
            <v>55430.1575333</v>
          </cell>
        </row>
      </sheetData>
      <sheetData sheetId="8522">
        <row r="47">
          <cell r="H47">
            <v>25786.003498499998</v>
          </cell>
        </row>
      </sheetData>
      <sheetData sheetId="8523">
        <row r="47">
          <cell r="H47">
            <v>21993.806973733335</v>
          </cell>
        </row>
      </sheetData>
      <sheetData sheetId="8524"/>
      <sheetData sheetId="8525"/>
      <sheetData sheetId="8526"/>
      <sheetData sheetId="8527"/>
      <sheetData sheetId="8528"/>
      <sheetData sheetId="8529"/>
      <sheetData sheetId="8530">
        <row r="47">
          <cell r="H47">
            <v>21941.348275</v>
          </cell>
        </row>
      </sheetData>
      <sheetData sheetId="8531">
        <row r="47">
          <cell r="H47">
            <v>576269.26239999989</v>
          </cell>
        </row>
      </sheetData>
      <sheetData sheetId="8532">
        <row r="48">
          <cell r="H48">
            <v>640370.66537874995</v>
          </cell>
        </row>
      </sheetData>
      <sheetData sheetId="8533">
        <row r="49">
          <cell r="H49">
            <v>83961.133243064003</v>
          </cell>
        </row>
      </sheetData>
      <sheetData sheetId="8534">
        <row r="47">
          <cell r="H47">
            <v>14670.136122054002</v>
          </cell>
        </row>
      </sheetData>
      <sheetData sheetId="8535">
        <row r="47">
          <cell r="H47">
            <v>9078.6352040999991</v>
          </cell>
        </row>
      </sheetData>
      <sheetData sheetId="8536">
        <row r="51">
          <cell r="H51">
            <v>117309.4992738</v>
          </cell>
        </row>
      </sheetData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 refreshError="1"/>
      <sheetData sheetId="8596"/>
      <sheetData sheetId="8597" refreshError="1"/>
      <sheetData sheetId="8598" refreshError="1"/>
      <sheetData sheetId="8599" refreshError="1"/>
      <sheetData sheetId="8600" refreshError="1"/>
      <sheetData sheetId="8601"/>
      <sheetData sheetId="8602"/>
      <sheetData sheetId="8603">
        <row r="1">
          <cell r="A1" t="str">
            <v>INSTITUTO NACIONAL DE VIAS</v>
          </cell>
        </row>
      </sheetData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/>
      <sheetData sheetId="8704" refreshError="1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>
        <row r="16">
          <cell r="A16" t="str">
            <v>ABONO 10-30-10</v>
          </cell>
        </row>
      </sheetData>
      <sheetData sheetId="8718"/>
      <sheetData sheetId="8719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 refreshError="1"/>
      <sheetData sheetId="8748" refreshError="1"/>
      <sheetData sheetId="8749" refreshError="1"/>
      <sheetData sheetId="8750" refreshError="1"/>
      <sheetData sheetId="8751"/>
      <sheetData sheetId="8752"/>
      <sheetData sheetId="8753">
        <row r="6">
          <cell r="A6" t="str">
            <v>CONTRATISTA:</v>
          </cell>
        </row>
      </sheetData>
      <sheetData sheetId="8754" refreshError="1"/>
      <sheetData sheetId="8755" refreshError="1"/>
      <sheetData sheetId="8756" refreshError="1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 refreshError="1"/>
      <sheetData sheetId="8766" refreshError="1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>
        <row r="1">
          <cell r="D1" t="str">
            <v xml:space="preserve">Supervendor CODE </v>
          </cell>
        </row>
      </sheetData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/>
      <sheetData sheetId="8851">
        <row r="1">
          <cell r="A1" t="str">
            <v>AMAZONAS</v>
          </cell>
        </row>
      </sheetData>
      <sheetData sheetId="8852"/>
      <sheetData sheetId="8853"/>
      <sheetData sheetId="8854"/>
      <sheetData sheetId="8855">
        <row r="15">
          <cell r="B15">
            <v>1</v>
          </cell>
        </row>
      </sheetData>
      <sheetData sheetId="8856" refreshError="1"/>
      <sheetData sheetId="8857"/>
      <sheetData sheetId="8858" refreshError="1"/>
      <sheetData sheetId="8859"/>
      <sheetData sheetId="8860"/>
      <sheetData sheetId="8861"/>
      <sheetData sheetId="8862">
        <row r="1">
          <cell r="D1" t="str">
            <v xml:space="preserve">Supervendor CODE </v>
          </cell>
        </row>
      </sheetData>
      <sheetData sheetId="8863"/>
      <sheetData sheetId="8864">
        <row r="1">
          <cell r="A1" t="str">
            <v>AMAZONAS</v>
          </cell>
        </row>
      </sheetData>
      <sheetData sheetId="8865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/>
      <sheetData sheetId="8892"/>
      <sheetData sheetId="8893"/>
      <sheetData sheetId="8894"/>
      <sheetData sheetId="8895"/>
      <sheetData sheetId="8896" refreshError="1"/>
      <sheetData sheetId="889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ISTORICOS FUEL OIL EXP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 ACTA FINAL + MODIFICATORIA "/>
      <sheetName val="AC2-AG96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\Nuevos APU Córdoba\a  aaInform"/>
      <sheetName val="\E\Nuevos APU Córdoba\a  aaInfo"/>
      <sheetName val="\Users\JoseGabriel\Documents\Mi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Tabla CONPES 3714"/>
      <sheetName val="PLAN DE INVERSION ANTICIPO"/>
      <sheetName val="inv mensual"/>
      <sheetName val="borrador flujo inv"/>
      <sheetName val="social-ambiental"/>
      <sheetName val="AU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_aCCIDENTES_DE_1995___1996_x_12"/>
      <sheetName val="_aCCIDENTES_DE_1995___1996_x_11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REQUISITOS INF INTERVENTORÍA"/>
      <sheetName val="gp05"/>
      <sheetName val="GP06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MAT"/>
      <sheetName val="HER"/>
      <sheetName val="PER"/>
      <sheetName val="TRANS"/>
      <sheetName val="GENERALIDADES"/>
      <sheetName val="analisis costo horario"/>
      <sheetName val="Lista Base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\\Gabrielaapabone\d copias\a  a"/>
      <sheetName val="Equipo_Trans "/>
      <sheetName val="INDICE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"/>
      <sheetName val="ESTADO_VÍA-CRIT_TECNICO"/>
      <sheetName val="\Users\LENOVO\Downloads\a  aaIn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 refreshError="1"/>
      <sheetData sheetId="1545" refreshError="1"/>
      <sheetData sheetId="1546" refreshError="1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 refreshError="1"/>
      <sheetData sheetId="1569" refreshError="1"/>
      <sheetData sheetId="1570" refreshError="1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"/>
      <sheetName val="LISTADO "/>
      <sheetName val="M.O."/>
      <sheetName val="\Nuevos APU Córdoba\a  aaInform"/>
      <sheetName val="\E\Nuevos APU Córdoba\a  aaInfo"/>
      <sheetName val="\Users\JoseGabriel\Documents\Mi"/>
      <sheetName val="_aCCIDENTES_DE_1995___1996_xl_2"/>
      <sheetName val="//ccefici"/>
      <sheetName val="//d.docs.live.net/a  aaInformac"/>
      <sheetName val="aCCIDENTES%2520DE%25201995%2520"/>
      <sheetName val="Hoja2"/>
      <sheetName val="CANT OBRA"/>
      <sheetName val="\Users\ANDRES FELIPE MUÑOZ\Down"/>
      <sheetName val="\Users\rosalym\Desktop\BALANCE "/>
      <sheetName val="_aCCIDENTES_DE_1995___1996_xl_4"/>
      <sheetName val="_aCCIDENTES_DE_1995___1996_xl_3"/>
      <sheetName val="_aCCIDENTES_DE_1995___1996_xl_5"/>
      <sheetName val="_aCCIDENTES_DE_1995___1996_xl_6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1 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2-AG96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Base_Muestras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 refreshError="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/>
      <sheetData sheetId="901" refreshError="1"/>
      <sheetData sheetId="902"/>
      <sheetData sheetId="903" refreshError="1"/>
      <sheetData sheetId="904" refreshError="1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\MANTENIMIENTO%20RUTA%201001_MA"/>
      <sheetName val="\MANTENIMIENTO_RUTA_1001_MARZO_"/>
      <sheetName val="ANEXO_IX"/>
      <sheetName val="\I\MANTENIMIENTO_RUTA_1001_MARZ"/>
      <sheetName val="\F\MANTENIMIENTO_RUTA_1001_MARZ"/>
      <sheetName val="PRECIOS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 refreshError="1"/>
      <sheetData sheetId="1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Sheet1"/>
      <sheetName val="Modelo"/>
      <sheetName val="UNITARIOS_GENERALES"/>
      <sheetName val="5__MODIFICATORIA"/>
      <sheetName val="AIUsan"/>
      <sheetName val="7.12"/>
      <sheetName val="DATOS GRAFICOS"/>
      <sheetName val="Desmonte y Limpieza"/>
      <sheetName val="Tablas"/>
      <sheetName val="Datos"/>
      <sheetName val="ACTA 1 INICIO"/>
      <sheetName val="RECURSOS"/>
      <sheetName val="ANALISIS DE PRECIOS UNITARIOS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STRSUMM0"/>
      <sheetName val="SOURCES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210.2.2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IC-NOV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Form5 _Pág_ 2"/>
      <sheetName val="Form5 _Pág_ 1"/>
      <sheetName val="FORMATO (1)"/>
      <sheetName val="Hoja1 (1)"/>
      <sheetName val="FORMATO (2)"/>
      <sheetName val="Hoja1 (2)"/>
      <sheetName val="FORMATO (3)"/>
      <sheetName val="Hoja1 (3)"/>
      <sheetName val="Hoja2"/>
      <sheetName val="Desmonte_y_Limpieza"/>
      <sheetName val="Reprograma_4"/>
      <sheetName val="PR_1"/>
      <sheetName val="MC_SF_GAVIONES"/>
      <sheetName val="5_2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LISTADO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SALARIOS"/>
      <sheetName val="OBRAS SES"/>
      <sheetName val="PUNITARIOS PARA 241201 2S.xl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materiales"/>
      <sheetName val="otros"/>
      <sheetName val="TABLAS"/>
      <sheetName val="Hoja2"/>
      <sheetName val="Cuadr."/>
      <sheetName val="APU NO PREVISTO"/>
      <sheetName val="PPTA (3)"/>
      <sheetName val="PPTA (2)"/>
      <sheetName val="PPTA"/>
      <sheetName val="7.1.8.1.1"/>
      <sheetName val="DEST. MEDIOS"/>
      <sheetName val="COMBUASF"/>
      <sheetName val="BALCRUDO"/>
      <sheetName val="CARGASPROC."/>
      <sheetName val="G L P  FINAL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_Liquidacion_de_Obra_por_Tramos"/>
      <sheetName val="A_P_U"/>
      <sheetName val="A__P__U_"/>
      <sheetName val="LISTA_DE_PRECIO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BALANCE"/>
      <sheetName val="ITEMS NO REVISTOS"/>
      <sheetName val="APU ELECTRICOS"/>
      <sheetName val="CONT_ADI"/>
      <sheetName val="APU"/>
      <sheetName val="PREACTA_61"/>
      <sheetName val="A_P_U1"/>
      <sheetName val="BASE"/>
      <sheetName val="glvc"/>
      <sheetName val="c2_5y2_613"/>
      <sheetName val="PREACTA_62"/>
      <sheetName val="TABLA_20082"/>
      <sheetName val="c2_5y2_612"/>
      <sheetName val="TABLA_20081"/>
      <sheetName val="c2_5y2_611"/>
      <sheetName val="for 6"/>
      <sheetName val="Proveedores y acreedores"/>
      <sheetName val="PLAN DE INVERSION ANTICIPO"/>
      <sheetName val="inv mensual"/>
      <sheetName val="borrador flujo inv"/>
      <sheetName val="social-ambiental"/>
      <sheetName val="AU"/>
      <sheetName val="Bases 2A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ostos oficina"/>
      <sheetName val="costos campamento"/>
      <sheetName val="días habiles 2015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CTA MODIFICACIÓN CIVIL"/>
      <sheetName val="_Liquidacion_de_Obra_por_Tramo1"/>
      <sheetName val="APU_NO_PREVISTO1"/>
      <sheetName val="PPTA_(3)1"/>
      <sheetName val="PPTA_(2)1"/>
      <sheetName val="2,2,6,1_Pilotes_0,301"/>
      <sheetName val="LISTA_DE_PRECIOS1"/>
      <sheetName val="APU_NO_PREVISTO"/>
      <sheetName val="PPTA_(3)"/>
      <sheetName val="PPTA_(2)"/>
      <sheetName val="2,2,6,1_Pilotes_0,30"/>
      <sheetName val="_Liquidacion_de_Obra_por_Tramo2"/>
      <sheetName val="APU_NO_PREVISTO2"/>
      <sheetName val="PPTA_(3)2"/>
      <sheetName val="PPTA_(2)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inst"/>
      <sheetName val="@RISK - Correlaciones"/>
      <sheetName val="Acta"/>
      <sheetName val="devdics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>
        <row r="48">
          <cell r="E48">
            <v>0</v>
          </cell>
        </row>
      </sheetData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>
        <row r="48">
          <cell r="E48">
            <v>0</v>
          </cell>
        </row>
      </sheetData>
      <sheetData sheetId="174">
        <row r="48">
          <cell r="E48">
            <v>0</v>
          </cell>
        </row>
      </sheetData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>
        <row r="48">
          <cell r="E48">
            <v>0</v>
          </cell>
        </row>
      </sheetData>
      <sheetData sheetId="265"/>
      <sheetData sheetId="266"/>
      <sheetData sheetId="267"/>
      <sheetData sheetId="268"/>
      <sheetData sheetId="269">
        <row r="48">
          <cell r="E48">
            <v>0</v>
          </cell>
        </row>
      </sheetData>
      <sheetData sheetId="270"/>
      <sheetData sheetId="271"/>
      <sheetData sheetId="272"/>
      <sheetData sheetId="273"/>
      <sheetData sheetId="274">
        <row r="48">
          <cell r="E48">
            <v>0</v>
          </cell>
        </row>
      </sheetData>
      <sheetData sheetId="275"/>
      <sheetData sheetId="276"/>
      <sheetData sheetId="277"/>
      <sheetData sheetId="278"/>
      <sheetData sheetId="279"/>
      <sheetData sheetId="280">
        <row r="48">
          <cell r="E48">
            <v>0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48">
          <cell r="E48">
            <v>0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48">
          <cell r="E48">
            <v>0</v>
          </cell>
        </row>
      </sheetData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>
        <row r="48">
          <cell r="E48">
            <v>0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>
        <row r="48">
          <cell r="E48">
            <v>0</v>
          </cell>
        </row>
      </sheetData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99511-5F0D-4935-A9FA-891CEF5F1E14}">
  <dimension ref="A1:M55"/>
  <sheetViews>
    <sheetView showGridLines="0" tabSelected="1" view="pageBreakPreview" zoomScale="73" zoomScaleNormal="100" zoomScaleSheetLayoutView="100" zoomScalePageLayoutView="55" workbookViewId="0">
      <selection activeCell="I20" sqref="I20"/>
    </sheetView>
  </sheetViews>
  <sheetFormatPr baseColWidth="10" defaultColWidth="11.44140625" defaultRowHeight="13.8" x14ac:dyDescent="0.25"/>
  <cols>
    <col min="1" max="1" width="3.44140625" style="5" customWidth="1"/>
    <col min="2" max="2" width="3.88671875" style="5" customWidth="1"/>
    <col min="3" max="3" width="16.109375" style="5" customWidth="1"/>
    <col min="4" max="4" width="15.33203125" style="5" customWidth="1"/>
    <col min="5" max="5" width="17.5546875" style="5" hidden="1" customWidth="1"/>
    <col min="6" max="6" width="73.33203125" style="5" customWidth="1"/>
    <col min="7" max="7" width="8.6640625" style="5" customWidth="1"/>
    <col min="8" max="8" width="18.88671875" style="5" customWidth="1"/>
    <col min="9" max="9" width="18" style="5" customWidth="1"/>
    <col min="10" max="10" width="20.21875" style="5" customWidth="1"/>
    <col min="11" max="11" width="27.77734375" style="5" customWidth="1"/>
    <col min="12" max="12" width="2.6640625" style="5" customWidth="1"/>
    <col min="13" max="16384" width="11.44140625" style="5"/>
  </cols>
  <sheetData>
    <row r="1" spans="1:12" ht="16.2" thickBot="1" x14ac:dyDescent="0.35">
      <c r="A1" s="1"/>
      <c r="B1" s="2"/>
      <c r="C1" s="3"/>
      <c r="D1" s="3"/>
      <c r="E1" s="3"/>
      <c r="F1" s="3"/>
      <c r="G1" s="3"/>
      <c r="H1" s="3"/>
      <c r="I1" s="3"/>
      <c r="J1" s="3"/>
      <c r="K1" s="4"/>
      <c r="L1" s="1"/>
    </row>
    <row r="2" spans="1:12" ht="16.2" thickTop="1" x14ac:dyDescent="0.3">
      <c r="A2" s="1"/>
      <c r="B2" s="6"/>
      <c r="C2" s="6"/>
      <c r="D2" s="6"/>
      <c r="E2" s="6"/>
      <c r="F2" s="6"/>
      <c r="G2" s="6"/>
      <c r="H2" s="6"/>
      <c r="I2" s="6"/>
      <c r="J2" s="6"/>
      <c r="K2" s="7"/>
      <c r="L2" s="1"/>
    </row>
    <row r="3" spans="1:12" ht="27" customHeight="1" x14ac:dyDescent="0.3">
      <c r="A3" s="1"/>
      <c r="B3" s="6"/>
      <c r="C3" s="8" t="s">
        <v>0</v>
      </c>
      <c r="D3" s="8"/>
      <c r="E3" s="8"/>
      <c r="F3" s="9" t="s">
        <v>1</v>
      </c>
      <c r="G3" s="9"/>
      <c r="H3" s="9"/>
      <c r="I3" s="9"/>
      <c r="J3" s="9"/>
      <c r="K3" s="10"/>
      <c r="L3" s="1"/>
    </row>
    <row r="4" spans="1:12" ht="15.6" x14ac:dyDescent="0.3">
      <c r="A4" s="1"/>
      <c r="B4" s="6"/>
      <c r="C4" s="11" t="s">
        <v>2</v>
      </c>
      <c r="D4" s="12" t="s">
        <v>3</v>
      </c>
      <c r="E4" s="12">
        <v>2</v>
      </c>
      <c r="F4" s="9"/>
      <c r="G4" s="9"/>
      <c r="H4" s="9"/>
      <c r="I4" s="9"/>
      <c r="J4" s="9"/>
      <c r="K4" s="10"/>
      <c r="L4" s="1"/>
    </row>
    <row r="5" spans="1:12" ht="15.6" x14ac:dyDescent="0.3">
      <c r="A5" s="1"/>
      <c r="B5" s="6"/>
      <c r="C5" s="13" t="s">
        <v>4</v>
      </c>
      <c r="D5" s="13"/>
      <c r="E5" s="13"/>
      <c r="F5" s="13"/>
      <c r="G5" s="13"/>
      <c r="H5" s="13"/>
      <c r="I5" s="13"/>
      <c r="J5" s="13"/>
      <c r="K5" s="10"/>
      <c r="L5" s="1"/>
    </row>
    <row r="6" spans="1:12" ht="15.6" x14ac:dyDescent="0.3">
      <c r="A6" s="1"/>
      <c r="B6" s="6"/>
      <c r="C6" s="14" t="s">
        <v>5</v>
      </c>
      <c r="D6" s="14"/>
      <c r="E6" s="14"/>
      <c r="F6" s="14"/>
      <c r="G6" s="14"/>
      <c r="H6" s="14"/>
      <c r="I6" s="14"/>
      <c r="J6" s="14"/>
      <c r="K6" s="10"/>
      <c r="L6" s="1"/>
    </row>
    <row r="7" spans="1:12" s="19" customFormat="1" ht="16.5" customHeight="1" x14ac:dyDescent="0.3">
      <c r="A7" s="15"/>
      <c r="B7" s="16"/>
      <c r="C7" s="17" t="s">
        <v>6</v>
      </c>
      <c r="D7" s="17"/>
      <c r="E7" s="17"/>
      <c r="F7" s="17"/>
      <c r="G7" s="17"/>
      <c r="H7" s="17"/>
      <c r="I7" s="17"/>
      <c r="J7" s="17"/>
      <c r="K7" s="18"/>
      <c r="L7" s="15"/>
    </row>
    <row r="8" spans="1:12" ht="27.75" customHeight="1" x14ac:dyDescent="0.3">
      <c r="A8" s="1"/>
      <c r="B8" s="6"/>
      <c r="C8" s="17"/>
      <c r="D8" s="17"/>
      <c r="E8" s="17"/>
      <c r="F8" s="17"/>
      <c r="G8" s="17"/>
      <c r="H8" s="17"/>
      <c r="I8" s="17"/>
      <c r="J8" s="17"/>
      <c r="K8" s="10"/>
      <c r="L8" s="1"/>
    </row>
    <row r="9" spans="1:12" ht="19.5" customHeight="1" x14ac:dyDescent="0.3">
      <c r="A9" s="1"/>
      <c r="B9" s="6"/>
      <c r="C9" s="20"/>
      <c r="D9" s="20"/>
      <c r="E9" s="20"/>
      <c r="F9" s="20"/>
      <c r="G9" s="20"/>
      <c r="H9" s="20"/>
      <c r="I9" s="20"/>
      <c r="J9" s="20"/>
      <c r="K9" s="10"/>
      <c r="L9" s="1"/>
    </row>
    <row r="10" spans="1:12" ht="30" customHeight="1" x14ac:dyDescent="0.3">
      <c r="A10" s="1"/>
      <c r="B10" s="6"/>
      <c r="C10" s="21"/>
      <c r="D10" s="21"/>
      <c r="E10" s="21"/>
      <c r="F10" s="21"/>
      <c r="G10" s="21"/>
      <c r="H10" s="21"/>
      <c r="I10" s="21"/>
      <c r="J10" s="21"/>
      <c r="K10" s="10"/>
      <c r="L10" s="1"/>
    </row>
    <row r="11" spans="1:12" ht="30" customHeight="1" x14ac:dyDescent="0.3">
      <c r="A11" s="1"/>
      <c r="B11" s="6"/>
      <c r="C11" s="22" t="s">
        <v>7</v>
      </c>
      <c r="D11" s="22" t="s">
        <v>8</v>
      </c>
      <c r="E11" s="23" t="s">
        <v>9</v>
      </c>
      <c r="F11" s="22" t="s">
        <v>10</v>
      </c>
      <c r="G11" s="22" t="s">
        <v>11</v>
      </c>
      <c r="H11" s="22" t="s">
        <v>12</v>
      </c>
      <c r="I11" s="24" t="s">
        <v>13</v>
      </c>
      <c r="J11" s="24" t="s">
        <v>14</v>
      </c>
      <c r="K11" s="10"/>
      <c r="L11" s="1"/>
    </row>
    <row r="12" spans="1:12" ht="30" customHeight="1" x14ac:dyDescent="0.3">
      <c r="A12" s="1"/>
      <c r="B12" s="6"/>
      <c r="C12" s="22"/>
      <c r="D12" s="22"/>
      <c r="E12" s="25"/>
      <c r="F12" s="22"/>
      <c r="G12" s="22"/>
      <c r="H12" s="22"/>
      <c r="I12" s="24"/>
      <c r="J12" s="24"/>
      <c r="K12" s="10"/>
      <c r="L12" s="1"/>
    </row>
    <row r="13" spans="1:12" ht="30" customHeight="1" x14ac:dyDescent="0.3">
      <c r="A13" s="1"/>
      <c r="B13" s="6"/>
      <c r="C13" s="26"/>
      <c r="D13" s="27">
        <v>1</v>
      </c>
      <c r="E13" s="26"/>
      <c r="F13" s="28" t="s">
        <v>15</v>
      </c>
      <c r="G13" s="26"/>
      <c r="H13" s="26"/>
      <c r="I13" s="26"/>
      <c r="J13" s="26"/>
      <c r="K13" s="10"/>
      <c r="L13" s="1"/>
    </row>
    <row r="14" spans="1:12" ht="25.2" customHeight="1" x14ac:dyDescent="0.3">
      <c r="A14" s="1"/>
      <c r="B14" s="6"/>
      <c r="C14" s="29"/>
      <c r="D14" s="30">
        <v>1.1000000000000001</v>
      </c>
      <c r="E14" s="31"/>
      <c r="F14" s="32" t="s">
        <v>16</v>
      </c>
      <c r="G14" s="33" t="s">
        <v>17</v>
      </c>
      <c r="H14" s="34">
        <v>200</v>
      </c>
      <c r="I14" s="35"/>
      <c r="J14" s="36">
        <f>H14*I14</f>
        <v>0</v>
      </c>
      <c r="K14" s="10"/>
      <c r="L14" s="1"/>
    </row>
    <row r="15" spans="1:12" ht="25.2" customHeight="1" x14ac:dyDescent="0.3">
      <c r="A15" s="1"/>
      <c r="B15" s="6"/>
      <c r="C15" s="29"/>
      <c r="D15" s="30" t="s">
        <v>18</v>
      </c>
      <c r="E15" s="31"/>
      <c r="F15" s="32" t="s">
        <v>19</v>
      </c>
      <c r="G15" s="33" t="s">
        <v>17</v>
      </c>
      <c r="H15" s="34">
        <v>200</v>
      </c>
      <c r="I15" s="35"/>
      <c r="J15" s="36">
        <f t="shared" ref="J15:J18" si="0">H15*I15</f>
        <v>0</v>
      </c>
      <c r="K15" s="10"/>
      <c r="L15" s="1"/>
    </row>
    <row r="16" spans="1:12" ht="25.2" customHeight="1" x14ac:dyDescent="0.3">
      <c r="A16" s="1"/>
      <c r="B16" s="6"/>
      <c r="C16" s="29"/>
      <c r="D16" s="30" t="s">
        <v>20</v>
      </c>
      <c r="E16" s="31"/>
      <c r="F16" s="32" t="s">
        <v>21</v>
      </c>
      <c r="G16" s="33" t="s">
        <v>17</v>
      </c>
      <c r="H16" s="34">
        <v>200</v>
      </c>
      <c r="I16" s="35"/>
      <c r="J16" s="36">
        <f t="shared" si="0"/>
        <v>0</v>
      </c>
      <c r="K16" s="10"/>
      <c r="L16" s="1"/>
    </row>
    <row r="17" spans="1:13" ht="38.4" customHeight="1" x14ac:dyDescent="0.3">
      <c r="A17" s="1"/>
      <c r="B17" s="6"/>
      <c r="C17" s="37"/>
      <c r="D17" s="30" t="s">
        <v>22</v>
      </c>
      <c r="E17" s="31"/>
      <c r="F17" s="32" t="s">
        <v>23</v>
      </c>
      <c r="G17" s="33" t="s">
        <v>17</v>
      </c>
      <c r="H17" s="34">
        <v>200</v>
      </c>
      <c r="I17" s="35"/>
      <c r="J17" s="36">
        <f t="shared" si="0"/>
        <v>0</v>
      </c>
      <c r="K17" s="10"/>
      <c r="L17" s="1"/>
    </row>
    <row r="18" spans="1:13" ht="32.4" customHeight="1" x14ac:dyDescent="0.3">
      <c r="A18" s="1"/>
      <c r="B18" s="6"/>
      <c r="C18" s="37"/>
      <c r="D18" s="30" t="s">
        <v>24</v>
      </c>
      <c r="E18" s="31"/>
      <c r="F18" s="38" t="s">
        <v>25</v>
      </c>
      <c r="G18" s="33" t="s">
        <v>17</v>
      </c>
      <c r="H18" s="34">
        <v>200</v>
      </c>
      <c r="I18" s="35"/>
      <c r="J18" s="36">
        <f t="shared" si="0"/>
        <v>0</v>
      </c>
      <c r="K18" s="10"/>
      <c r="L18" s="1"/>
    </row>
    <row r="19" spans="1:13" ht="30" customHeight="1" x14ac:dyDescent="0.3">
      <c r="A19" s="1"/>
      <c r="B19" s="6"/>
      <c r="C19" s="37"/>
      <c r="D19" s="30" t="s">
        <v>26</v>
      </c>
      <c r="E19" s="31"/>
      <c r="F19" s="38" t="s">
        <v>27</v>
      </c>
      <c r="G19" s="33" t="s">
        <v>17</v>
      </c>
      <c r="H19" s="34">
        <v>162.31994569166986</v>
      </c>
      <c r="I19" s="35"/>
      <c r="J19" s="36">
        <f>+ROUND(H19*I19,0)</f>
        <v>0</v>
      </c>
      <c r="K19" s="10"/>
      <c r="L19" s="1"/>
    </row>
    <row r="20" spans="1:13" ht="30" customHeight="1" x14ac:dyDescent="0.3">
      <c r="A20" s="1"/>
      <c r="B20" s="6"/>
      <c r="C20" s="37"/>
      <c r="D20" s="30" t="s">
        <v>28</v>
      </c>
      <c r="E20" s="31"/>
      <c r="F20" s="38" t="s">
        <v>29</v>
      </c>
      <c r="G20" s="33" t="s">
        <v>17</v>
      </c>
      <c r="H20" s="34">
        <v>202.36390594110915</v>
      </c>
      <c r="I20" s="35"/>
      <c r="J20" s="36">
        <f t="shared" ref="J20:J26" si="1">H20*I20</f>
        <v>0</v>
      </c>
      <c r="K20" s="10"/>
      <c r="L20" s="1"/>
    </row>
    <row r="21" spans="1:13" ht="23.4" customHeight="1" x14ac:dyDescent="0.3">
      <c r="A21" s="1"/>
      <c r="B21" s="6"/>
      <c r="C21" s="37"/>
      <c r="D21" s="30" t="s">
        <v>30</v>
      </c>
      <c r="E21" s="31"/>
      <c r="F21" s="32" t="s">
        <v>31</v>
      </c>
      <c r="G21" s="33" t="s">
        <v>17</v>
      </c>
      <c r="H21" s="34">
        <v>10</v>
      </c>
      <c r="I21" s="35"/>
      <c r="J21" s="36">
        <f>H21*I21</f>
        <v>0</v>
      </c>
      <c r="K21" s="10"/>
      <c r="L21" s="1"/>
    </row>
    <row r="22" spans="1:13" ht="21.6" customHeight="1" x14ac:dyDescent="0.3">
      <c r="A22" s="1"/>
      <c r="B22" s="6"/>
      <c r="C22" s="37"/>
      <c r="D22" s="30" t="s">
        <v>32</v>
      </c>
      <c r="E22" s="31"/>
      <c r="F22" s="32" t="s">
        <v>33</v>
      </c>
      <c r="G22" s="33" t="s">
        <v>17</v>
      </c>
      <c r="H22" s="34">
        <v>20</v>
      </c>
      <c r="I22" s="35"/>
      <c r="J22" s="36">
        <f>H22*I22</f>
        <v>0</v>
      </c>
      <c r="K22" s="10"/>
      <c r="L22" s="1"/>
    </row>
    <row r="23" spans="1:13" ht="49.8" customHeight="1" x14ac:dyDescent="0.3">
      <c r="A23" s="1"/>
      <c r="B23" s="6"/>
      <c r="C23" s="37"/>
      <c r="D23" s="30" t="s">
        <v>34</v>
      </c>
      <c r="E23" s="31"/>
      <c r="F23" s="39" t="s">
        <v>35</v>
      </c>
      <c r="G23" s="33" t="s">
        <v>17</v>
      </c>
      <c r="H23" s="34">
        <v>17</v>
      </c>
      <c r="I23" s="35"/>
      <c r="J23" s="36">
        <f>H23*I23</f>
        <v>0</v>
      </c>
      <c r="K23" s="10"/>
      <c r="L23" s="1"/>
      <c r="M23" s="5" t="s">
        <v>36</v>
      </c>
    </row>
    <row r="24" spans="1:13" ht="27" customHeight="1" x14ac:dyDescent="0.3">
      <c r="A24" s="1"/>
      <c r="B24" s="6"/>
      <c r="C24" s="37"/>
      <c r="D24" s="30" t="s">
        <v>37</v>
      </c>
      <c r="E24" s="31"/>
      <c r="F24" s="32" t="s">
        <v>38</v>
      </c>
      <c r="G24" s="33" t="s">
        <v>11</v>
      </c>
      <c r="H24" s="34">
        <v>10</v>
      </c>
      <c r="I24" s="35"/>
      <c r="J24" s="36">
        <f>H24*I24</f>
        <v>0</v>
      </c>
      <c r="K24" s="10"/>
      <c r="L24" s="1"/>
    </row>
    <row r="25" spans="1:13" ht="37.200000000000003" customHeight="1" x14ac:dyDescent="0.3">
      <c r="A25" s="1"/>
      <c r="B25" s="6"/>
      <c r="C25" s="37"/>
      <c r="D25" s="30" t="s">
        <v>39</v>
      </c>
      <c r="E25" s="31"/>
      <c r="F25" s="32" t="s">
        <v>40</v>
      </c>
      <c r="G25" s="33" t="s">
        <v>41</v>
      </c>
      <c r="H25" s="34">
        <v>30</v>
      </c>
      <c r="I25" s="35"/>
      <c r="J25" s="36">
        <f t="shared" si="1"/>
        <v>0</v>
      </c>
      <c r="K25" s="10"/>
      <c r="L25" s="1"/>
    </row>
    <row r="26" spans="1:13" ht="36" customHeight="1" x14ac:dyDescent="0.3">
      <c r="A26" s="1"/>
      <c r="B26" s="6"/>
      <c r="C26" s="37"/>
      <c r="D26" s="30" t="s">
        <v>42</v>
      </c>
      <c r="E26" s="31"/>
      <c r="F26" s="38" t="s">
        <v>43</v>
      </c>
      <c r="G26" s="33" t="s">
        <v>11</v>
      </c>
      <c r="H26" s="34">
        <v>4</v>
      </c>
      <c r="I26" s="35"/>
      <c r="J26" s="36">
        <f t="shared" si="1"/>
        <v>0</v>
      </c>
      <c r="K26" s="10"/>
      <c r="L26" s="1"/>
    </row>
    <row r="27" spans="1:13" ht="42" customHeight="1" x14ac:dyDescent="0.3">
      <c r="A27" s="1"/>
      <c r="B27" s="6"/>
      <c r="C27" s="37"/>
      <c r="D27" s="30" t="s">
        <v>44</v>
      </c>
      <c r="E27" s="31"/>
      <c r="F27" s="32" t="s">
        <v>45</v>
      </c>
      <c r="G27" s="33" t="s">
        <v>17</v>
      </c>
      <c r="H27" s="34">
        <v>1</v>
      </c>
      <c r="I27" s="35"/>
      <c r="J27" s="36">
        <f>H27*I27</f>
        <v>0</v>
      </c>
      <c r="K27" s="10"/>
      <c r="L27" s="1"/>
    </row>
    <row r="28" spans="1:13" ht="42" customHeight="1" x14ac:dyDescent="0.3">
      <c r="A28" s="1"/>
      <c r="B28" s="6"/>
      <c r="C28" s="37"/>
      <c r="D28" s="30" t="s">
        <v>46</v>
      </c>
      <c r="E28" s="31"/>
      <c r="F28" s="38" t="s">
        <v>47</v>
      </c>
      <c r="G28" s="33" t="s">
        <v>17</v>
      </c>
      <c r="H28" s="34">
        <v>50</v>
      </c>
      <c r="I28" s="35"/>
      <c r="J28" s="36">
        <f t="shared" ref="J28:J30" si="2">H28*I28</f>
        <v>0</v>
      </c>
      <c r="K28" s="10"/>
      <c r="L28" s="1"/>
    </row>
    <row r="29" spans="1:13" ht="54.6" customHeight="1" x14ac:dyDescent="0.3">
      <c r="A29" s="1"/>
      <c r="B29" s="6"/>
      <c r="C29" s="40"/>
      <c r="D29" s="30" t="s">
        <v>48</v>
      </c>
      <c r="E29" s="31"/>
      <c r="F29" s="38" t="s">
        <v>49</v>
      </c>
      <c r="G29" s="41" t="s">
        <v>17</v>
      </c>
      <c r="H29" s="34">
        <v>200</v>
      </c>
      <c r="I29" s="42"/>
      <c r="J29" s="43">
        <f>ROUND(H29*I29,0)</f>
        <v>0</v>
      </c>
      <c r="K29" s="10"/>
      <c r="L29" s="1"/>
    </row>
    <row r="30" spans="1:13" ht="42" customHeight="1" x14ac:dyDescent="0.3">
      <c r="A30" s="1"/>
      <c r="B30" s="6"/>
      <c r="C30" s="37"/>
      <c r="D30" s="30" t="s">
        <v>50</v>
      </c>
      <c r="E30" s="31"/>
      <c r="F30" s="44" t="s">
        <v>51</v>
      </c>
      <c r="G30" s="33" t="s">
        <v>52</v>
      </c>
      <c r="H30" s="34">
        <v>1</v>
      </c>
      <c r="I30" s="35"/>
      <c r="J30" s="36">
        <f t="shared" si="2"/>
        <v>0</v>
      </c>
      <c r="K30" s="10"/>
      <c r="L30" s="1"/>
    </row>
    <row r="31" spans="1:13" s="1" customFormat="1" ht="34.5" customHeight="1" x14ac:dyDescent="0.3">
      <c r="B31" s="45"/>
      <c r="C31" s="46" t="s">
        <v>53</v>
      </c>
      <c r="D31" s="47"/>
      <c r="E31" s="48"/>
      <c r="F31" s="49"/>
      <c r="G31" s="50"/>
      <c r="H31" s="51"/>
      <c r="I31" s="52"/>
      <c r="J31" s="53">
        <f>+SUM(J14:J30)</f>
        <v>0</v>
      </c>
      <c r="K31" s="10"/>
    </row>
    <row r="32" spans="1:13" s="64" customFormat="1" ht="30.6" customHeight="1" thickBot="1" x14ac:dyDescent="0.35">
      <c r="A32" s="54"/>
      <c r="B32" s="55"/>
      <c r="C32" s="56"/>
      <c r="D32" s="57"/>
      <c r="E32" s="58"/>
      <c r="F32" s="59"/>
      <c r="G32" s="58"/>
      <c r="H32" s="60"/>
      <c r="I32" s="61"/>
      <c r="J32" s="62"/>
      <c r="K32" s="63"/>
      <c r="L32" s="54"/>
    </row>
    <row r="33" spans="1:12" s="64" customFormat="1" ht="16.2" thickBot="1" x14ac:dyDescent="0.35">
      <c r="A33" s="54"/>
      <c r="B33" s="65" t="s">
        <v>54</v>
      </c>
      <c r="C33" s="66"/>
      <c r="D33" s="67"/>
      <c r="E33" s="67"/>
      <c r="F33" s="67"/>
      <c r="G33" s="67"/>
      <c r="H33" s="67"/>
      <c r="I33" s="68"/>
      <c r="J33" s="69">
        <f>+ROUND(+J31,0)</f>
        <v>0</v>
      </c>
      <c r="K33" s="63"/>
      <c r="L33" s="54"/>
    </row>
    <row r="34" spans="1:12" s="64" customFormat="1" ht="31.2" customHeight="1" x14ac:dyDescent="0.3">
      <c r="A34" s="54"/>
      <c r="B34" s="70"/>
      <c r="C34" s="71"/>
      <c r="D34" s="72"/>
      <c r="E34" s="72"/>
      <c r="F34" s="72"/>
      <c r="G34" s="72"/>
      <c r="H34" s="72"/>
      <c r="I34" s="71"/>
      <c r="J34" s="73"/>
      <c r="K34" s="63"/>
      <c r="L34" s="54"/>
    </row>
    <row r="35" spans="1:12" s="64" customFormat="1" ht="20.399999999999999" customHeight="1" thickBot="1" x14ac:dyDescent="0.35">
      <c r="A35" s="54"/>
      <c r="B35" s="74"/>
      <c r="C35" s="72"/>
      <c r="D35" s="72"/>
      <c r="E35" s="72"/>
      <c r="F35" s="72"/>
      <c r="G35" s="72"/>
      <c r="H35" s="72"/>
      <c r="I35" s="75"/>
      <c r="J35" s="75"/>
      <c r="K35" s="76"/>
      <c r="L35" s="54"/>
    </row>
    <row r="36" spans="1:12" s="64" customFormat="1" ht="20.399999999999999" customHeight="1" thickBot="1" x14ac:dyDescent="0.35">
      <c r="A36" s="54"/>
      <c r="B36" s="74"/>
      <c r="C36" s="77"/>
      <c r="D36" s="78"/>
      <c r="E36" s="77"/>
      <c r="F36" s="77"/>
      <c r="G36" s="79" t="s">
        <v>55</v>
      </c>
      <c r="H36" s="80"/>
      <c r="I36" s="80"/>
      <c r="J36" s="81"/>
      <c r="K36" s="82">
        <f>+ROUND(J33/(1+K48),0)</f>
        <v>0</v>
      </c>
      <c r="L36" s="54"/>
    </row>
    <row r="37" spans="1:12" s="64" customFormat="1" ht="15.6" customHeight="1" x14ac:dyDescent="0.3">
      <c r="A37" s="54"/>
      <c r="B37" s="74"/>
      <c r="C37" s="77"/>
      <c r="D37" s="78"/>
      <c r="E37" s="77"/>
      <c r="F37" s="77"/>
      <c r="G37" s="83" t="s">
        <v>56</v>
      </c>
      <c r="H37" s="84"/>
      <c r="I37" s="84"/>
      <c r="J37" s="85"/>
      <c r="K37" s="86">
        <f>+ROUND(K36*K45,0)</f>
        <v>0</v>
      </c>
      <c r="L37" s="54"/>
    </row>
    <row r="38" spans="1:12" s="64" customFormat="1" ht="15.6" customHeight="1" x14ac:dyDescent="0.3">
      <c r="A38" s="54"/>
      <c r="B38" s="74"/>
      <c r="C38" s="77"/>
      <c r="D38" s="87"/>
      <c r="E38" s="87"/>
      <c r="F38" s="87"/>
      <c r="G38" s="83" t="s">
        <v>57</v>
      </c>
      <c r="H38" s="84"/>
      <c r="I38" s="84"/>
      <c r="J38" s="85"/>
      <c r="K38" s="86">
        <f>+ROUND(K36*K46,0)</f>
        <v>0</v>
      </c>
      <c r="L38" s="54"/>
    </row>
    <row r="39" spans="1:12" s="64" customFormat="1" ht="29.4" customHeight="1" x14ac:dyDescent="0.3">
      <c r="A39" s="54"/>
      <c r="B39" s="74"/>
      <c r="C39" s="77"/>
      <c r="D39" s="87"/>
      <c r="E39" s="87"/>
      <c r="F39" s="87"/>
      <c r="G39" s="83" t="s">
        <v>58</v>
      </c>
      <c r="H39" s="84"/>
      <c r="I39" s="84"/>
      <c r="J39" s="85"/>
      <c r="K39" s="86">
        <f>+ROUND(K36*K47,0)</f>
        <v>0</v>
      </c>
      <c r="L39" s="54"/>
    </row>
    <row r="40" spans="1:12" s="64" customFormat="1" ht="16.2" thickBot="1" x14ac:dyDescent="0.35">
      <c r="A40" s="54"/>
      <c r="B40" s="74"/>
      <c r="C40" s="77"/>
      <c r="D40" s="78"/>
      <c r="E40" s="77"/>
      <c r="F40" s="77"/>
      <c r="G40" s="88" t="s">
        <v>59</v>
      </c>
      <c r="H40" s="89"/>
      <c r="I40" s="89"/>
      <c r="J40" s="90"/>
      <c r="K40" s="86">
        <f>+ROUND(K39*19%,0)</f>
        <v>0</v>
      </c>
      <c r="L40" s="54"/>
    </row>
    <row r="41" spans="1:12" s="64" customFormat="1" ht="16.2" thickBot="1" x14ac:dyDescent="0.35">
      <c r="A41" s="54"/>
      <c r="B41" s="74"/>
      <c r="C41" s="77"/>
      <c r="D41" s="78"/>
      <c r="E41" s="77"/>
      <c r="F41" s="77"/>
      <c r="G41" s="91" t="s">
        <v>60</v>
      </c>
      <c r="H41" s="92"/>
      <c r="I41" s="92"/>
      <c r="J41" s="93"/>
      <c r="K41" s="94">
        <f>+ROUND(SUM(K36:K40),0)</f>
        <v>0</v>
      </c>
      <c r="L41" s="54"/>
    </row>
    <row r="42" spans="1:12" s="64" customFormat="1" ht="15.6" x14ac:dyDescent="0.3">
      <c r="A42" s="54"/>
      <c r="B42" s="74"/>
      <c r="C42" s="77"/>
      <c r="D42" s="78"/>
      <c r="E42" s="78"/>
      <c r="F42" s="78"/>
      <c r="G42" s="77"/>
      <c r="H42" s="77"/>
      <c r="I42" s="95"/>
      <c r="J42" s="96"/>
      <c r="L42" s="54"/>
    </row>
    <row r="43" spans="1:12" s="64" customFormat="1" ht="15" customHeight="1" x14ac:dyDescent="0.3">
      <c r="A43" s="54"/>
      <c r="B43" s="74"/>
      <c r="C43" s="97"/>
      <c r="D43" s="98"/>
      <c r="E43" s="98"/>
      <c r="F43" s="98"/>
      <c r="G43" s="98"/>
      <c r="H43" s="98"/>
      <c r="I43" s="98"/>
      <c r="J43" s="98"/>
      <c r="K43" s="99"/>
      <c r="L43" s="54"/>
    </row>
    <row r="44" spans="1:12" s="64" customFormat="1" ht="47.4" customHeight="1" x14ac:dyDescent="0.3">
      <c r="A44" s="54"/>
      <c r="B44" s="74"/>
      <c r="C44" s="100" t="s">
        <v>61</v>
      </c>
      <c r="D44" s="100"/>
      <c r="E44" s="100"/>
      <c r="F44" s="100"/>
      <c r="G44" s="100"/>
      <c r="H44" s="101" t="s">
        <v>62</v>
      </c>
      <c r="I44" s="101"/>
      <c r="J44" s="101"/>
      <c r="K44" s="102" t="s">
        <v>63</v>
      </c>
      <c r="L44" s="54"/>
    </row>
    <row r="45" spans="1:12" s="64" customFormat="1" ht="59.4" customHeight="1" x14ac:dyDescent="0.3">
      <c r="A45" s="54"/>
      <c r="B45" s="74"/>
      <c r="C45" s="100" t="s">
        <v>64</v>
      </c>
      <c r="D45" s="100"/>
      <c r="E45" s="100"/>
      <c r="F45" s="100"/>
      <c r="G45" s="100"/>
      <c r="H45" s="103" t="s">
        <v>56</v>
      </c>
      <c r="I45" s="103"/>
      <c r="J45" s="104" t="s">
        <v>65</v>
      </c>
      <c r="K45" s="105">
        <v>0.18</v>
      </c>
      <c r="L45" s="54"/>
    </row>
    <row r="46" spans="1:12" s="108" customFormat="1" ht="50.25" customHeight="1" x14ac:dyDescent="0.3">
      <c r="A46" s="54"/>
      <c r="B46" s="74"/>
      <c r="C46" s="100" t="s">
        <v>66</v>
      </c>
      <c r="D46" s="100"/>
      <c r="E46" s="100"/>
      <c r="F46" s="100"/>
      <c r="G46" s="100"/>
      <c r="H46" s="106" t="s">
        <v>57</v>
      </c>
      <c r="I46" s="107"/>
      <c r="J46" s="104" t="s">
        <v>67</v>
      </c>
      <c r="K46" s="105">
        <v>0.02</v>
      </c>
      <c r="L46" s="54"/>
    </row>
    <row r="47" spans="1:12" ht="15" customHeight="1" x14ac:dyDescent="0.3">
      <c r="A47" s="1"/>
      <c r="B47" s="74"/>
      <c r="C47" s="109"/>
      <c r="D47" s="108"/>
      <c r="E47" s="110"/>
      <c r="F47" s="110"/>
      <c r="G47" s="111"/>
      <c r="H47" s="112" t="s">
        <v>58</v>
      </c>
      <c r="I47" s="103"/>
      <c r="J47" s="104" t="s">
        <v>68</v>
      </c>
      <c r="K47" s="105">
        <v>0.05</v>
      </c>
      <c r="L47" s="1"/>
    </row>
    <row r="48" spans="1:12" ht="15.6" x14ac:dyDescent="0.3">
      <c r="A48" s="1"/>
      <c r="B48" s="113"/>
      <c r="C48" s="114"/>
      <c r="D48" s="115"/>
      <c r="E48" s="115"/>
      <c r="F48" s="115"/>
      <c r="G48" s="116"/>
      <c r="H48" s="103" t="s">
        <v>69</v>
      </c>
      <c r="I48" s="103"/>
      <c r="J48" s="104" t="s">
        <v>70</v>
      </c>
      <c r="K48" s="105">
        <f>+K47+K46+K45</f>
        <v>0.25</v>
      </c>
      <c r="L48" s="1"/>
    </row>
    <row r="49" spans="1:12" ht="16.2" customHeight="1" x14ac:dyDescent="0.3">
      <c r="A49" s="1"/>
      <c r="B49" s="113"/>
      <c r="C49" s="117"/>
      <c r="D49" s="118"/>
      <c r="E49" s="118"/>
      <c r="F49" s="118"/>
      <c r="G49" s="119"/>
      <c r="H49" s="120"/>
      <c r="I49" s="121"/>
      <c r="J49" s="121"/>
      <c r="K49" s="122"/>
      <c r="L49" s="1"/>
    </row>
    <row r="50" spans="1:12" ht="15" customHeight="1" x14ac:dyDescent="0.3">
      <c r="A50" s="1"/>
      <c r="B50" s="113"/>
      <c r="C50" s="115"/>
      <c r="D50" s="115"/>
      <c r="E50" s="115"/>
      <c r="F50" s="115"/>
      <c r="G50" s="115"/>
      <c r="H50" s="123"/>
      <c r="I50" s="123"/>
      <c r="J50" s="123"/>
      <c r="K50" s="124"/>
      <c r="L50" s="1"/>
    </row>
    <row r="51" spans="1:12" ht="15.6" x14ac:dyDescent="0.3">
      <c r="B51" s="113"/>
      <c r="C51" s="123"/>
      <c r="D51" s="123"/>
      <c r="E51" s="123"/>
      <c r="F51" s="123"/>
      <c r="G51" s="125" t="s">
        <v>71</v>
      </c>
      <c r="H51" s="125"/>
      <c r="I51" s="125"/>
      <c r="J51" s="123"/>
      <c r="K51" s="124"/>
    </row>
    <row r="52" spans="1:12" ht="15.6" x14ac:dyDescent="0.3">
      <c r="B52" s="126"/>
      <c r="C52" s="127"/>
      <c r="D52" s="127"/>
      <c r="E52" s="128"/>
      <c r="F52" s="127"/>
      <c r="G52" s="129"/>
      <c r="H52" s="127"/>
      <c r="I52" s="127"/>
      <c r="J52" s="127"/>
      <c r="K52" s="130"/>
    </row>
    <row r="53" spans="1:12" ht="15.6" x14ac:dyDescent="0.3">
      <c r="D53" s="1"/>
      <c r="E53" s="1"/>
      <c r="F53" s="1"/>
      <c r="G53" s="1"/>
      <c r="H53" s="1"/>
      <c r="I53" s="123"/>
      <c r="J53" s="123"/>
    </row>
    <row r="54" spans="1:12" ht="16.2" thickBot="1" x14ac:dyDescent="0.35">
      <c r="G54" s="1"/>
      <c r="H54" s="1"/>
      <c r="I54" s="131"/>
      <c r="J54" s="131"/>
    </row>
    <row r="55" spans="1:12" ht="16.2" thickTop="1" x14ac:dyDescent="0.3">
      <c r="I55" s="1"/>
      <c r="J55" s="1"/>
    </row>
  </sheetData>
  <mergeCells count="33">
    <mergeCell ref="C46:G46"/>
    <mergeCell ref="H46:I46"/>
    <mergeCell ref="H47:I47"/>
    <mergeCell ref="H48:I48"/>
    <mergeCell ref="H49:K49"/>
    <mergeCell ref="G51:I51"/>
    <mergeCell ref="G41:J41"/>
    <mergeCell ref="D43:K43"/>
    <mergeCell ref="C44:G44"/>
    <mergeCell ref="H44:J44"/>
    <mergeCell ref="C45:G45"/>
    <mergeCell ref="H45:I45"/>
    <mergeCell ref="B33:C33"/>
    <mergeCell ref="G36:J36"/>
    <mergeCell ref="G37:J37"/>
    <mergeCell ref="G38:J38"/>
    <mergeCell ref="G39:J39"/>
    <mergeCell ref="G40:J40"/>
    <mergeCell ref="C10:J10"/>
    <mergeCell ref="C11:C12"/>
    <mergeCell ref="D11:D12"/>
    <mergeCell ref="E11:E12"/>
    <mergeCell ref="F11:F12"/>
    <mergeCell ref="G11:G12"/>
    <mergeCell ref="H11:H12"/>
    <mergeCell ref="I11:I12"/>
    <mergeCell ref="J11:J12"/>
    <mergeCell ref="C3:E3"/>
    <mergeCell ref="F3:J4"/>
    <mergeCell ref="C5:J5"/>
    <mergeCell ref="C6:J6"/>
    <mergeCell ref="C7:J8"/>
    <mergeCell ref="C9:J9"/>
  </mergeCells>
  <pageMargins left="0.11811023622047245" right="0.11811023622047245" top="0.15748031496062992" bottom="0.15748031496062992" header="0.31496062992125984" footer="0.31496062992125984"/>
  <pageSetup scale="2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Rafo Vital</dc:creator>
  <cp:lastModifiedBy>Rafo Vital</cp:lastModifiedBy>
  <dcterms:created xsi:type="dcterms:W3CDTF">2024-09-30T13:38:34Z</dcterms:created>
  <dcterms:modified xsi:type="dcterms:W3CDTF">2024-09-30T13:39:51Z</dcterms:modified>
</cp:coreProperties>
</file>