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Proceso Muebles 12 ORIP\"/>
    </mc:Choice>
  </mc:AlternateContent>
  <bookViews>
    <workbookView xWindow="-120" yWindow="-120" windowWidth="20730" windowHeight="11040" tabRatio="518" activeTab="1"/>
  </bookViews>
  <sheets>
    <sheet name="Pros. Eco Muebles Cali" sheetId="3" r:id="rId1"/>
    <sheet name="Agrup. No. 4" sheetId="4" r:id="rId2"/>
  </sheets>
  <definedNames>
    <definedName name="_xlnm.Print_Area" localSheetId="1">'Agrup. No. 4'!$A$1:$E$16</definedName>
    <definedName name="_xlnm.Print_Area" localSheetId="0">'Pros. Eco Muebles Cali'!$A$1:$G$64</definedName>
    <definedName name="_xlnm.Print_Titles" localSheetId="0">'Pros. Eco Muebles Cali'!$21:$24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4" l="1"/>
  <c r="G55" i="3" l="1"/>
  <c r="G54" i="3"/>
  <c r="G53" i="3"/>
  <c r="G52" i="3"/>
  <c r="G51" i="3"/>
  <c r="G50" i="3"/>
  <c r="G49" i="3"/>
  <c r="G48" i="3"/>
  <c r="G47" i="3"/>
  <c r="G46" i="3"/>
  <c r="G45" i="3"/>
  <c r="G44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 l="1"/>
  <c r="G56" i="3" s="1"/>
  <c r="G19" i="3" l="1"/>
  <c r="E10" i="4"/>
</calcChain>
</file>

<file path=xl/sharedStrings.xml><?xml version="1.0" encoding="utf-8"?>
<sst xmlns="http://schemas.openxmlformats.org/spreadsheetml/2006/main" count="113" uniqueCount="84">
  <si>
    <t>UN</t>
  </si>
  <si>
    <t>CANT</t>
  </si>
  <si>
    <t>MUEBLES</t>
  </si>
  <si>
    <t>un</t>
  </si>
  <si>
    <t>DIVISION  EN VIDRIO LAMINADO 3+3  SOBRE MESON DE ATENCION AL PUBLICO DE 1.10 M DE ALTURA Y ANCHO 1.50 M.,INCLUYE PASAVOZ, PASADOCUMENTOS, MONTANTE DE 20 CENTIMETROS TERMINADO EN FORMICA A DOS CARAS Y ESTRUCTURA (DISEÑO SUMINISTRADO POR LA ENTIDAD)</t>
  </si>
  <si>
    <t>SUMINISTRO E INSTALACIONES DE DIVISIONES MODULARES PISO TECHO, ALTO 2,20 m, ESTRUCTURA EN LÁMNA, ACABADO PINTURA ELECTROSTATICA, PANELES EN MADERA CON ACABADO EN FÓRMICA, INCLUYE VIDRIO CON SANBLASTING , MONTANTE DE 0,20 MTS Y EMPAQUES, EL MATERIAL Y ACABADO SERÁ EL UTILIZADO INSTITUCIONALMENTE POR LA ENTIDAD. INCLUYE PUERTAS EN VIDRIO DE 6 MM CON ESTRUCTURA METALICA O ALUMINIO, CERRADURA, BISAGRAS, EN LOS SITIOS QUE SE REQUIERA.</t>
  </si>
  <si>
    <t>DIVISION A MEDIA ALTURA  ENTRE 1,05 Y 1.10 m, ACABADO EN FORMICA A DOS CARAS Y VIDRIO TRANSPARENTE DE 5 mm SAMBLASTIADO, (DISEÑO SUMINISTRADO POR LA ENTIDAD) ESTRUCTURA  EN ALUMINIO O METALICA CON PINTURA  ELECTROESTATICA, INCLUYE NIVELADORES.</t>
  </si>
  <si>
    <t>DESMONTE DE DIVISION PISO TECHO, DIVISIONES A MEDIA ALTURA, MESON, DIVISIONES EN VIDRIO SOBRE MESON. INCLUYE RETIRO Y DISPISICIÓN FINAL.</t>
  </si>
  <si>
    <t>SILLAS INTERLOCUTORAS EN PAÑO • ACABADO DEL ASIENTO Y EL ESPALDAR TAPIZADO EN PAÑO COLOR NEGRO, LAS CUBIERTAS INTERNAS Y EXTERNAS DEL ESPALDAR Y DEL ASIENTO SE CONSTRUIRÁN EN POLIPROPILENO INYECTADO, ALTURA ASIENTO MÍNIMO 42,5 CM, ALTURA SILLA MÍNIMO 84 CM. ESTRUCTURA METÁLICA TUBO REDONDO MÍNIMO DE 22 MM CALIBRE 16 O SIMILAR, PINTURA ELECTROSTÁTICA, EL CONTRATISTA PUEDE PRESENTAR ALTERNATIVAS PARA APROBACIÓN O NO POR PARTE DE LA ENTIDAD.</t>
  </si>
  <si>
    <t>SUMINISTRO E INSTALACION DE MESON TIPO MOSTRADOR DE ATENCION AL PUBLICO DE ALTURA ENTRE 0.90 A 1.10 m,  ANCHO 1,50 m. INCLUYE MESON SUPERIOR DE 30 cm POSFORMADO EN FORMICA ESPERSOR 30MM A DOS CARAS Y FRONTAL SEGÚN DISEÑO SUMINISTRADO POR LA ENTIDAD.</t>
  </si>
  <si>
    <t>SUMINISTRO E INSTALACIÓN DE PUESTOS DE TRABAJO PARA FUNCIONARIOS DE 1.50 X 1.50 EN L, SUPERFICIES ESPESOR 30 MM, CON ACABADO FORMICA A DOS CARAS, EL ANCHO DE LA SUPERFICIE SERA DE 60 CM , EL CHAFLAN QUE CONFORMA LA PARTE INTERNA DE LAS SUPERFICIES DEBERÁ IR CURVO, BORDES CANTOS PROTEGIDOS CON BANDAS DE CAUCHO O PVC PLANAS O REDORDEADAS.  BASES METALICAS INDEPENDIENTES CON NIVELADORES, CAJONERA METALICA DE DOS CAJONES Y UNO DE ARCHIVADO PROVISTA DE CHAPA. INCLUYE SILLA GIRATORIA ERGONÓMICA, CON APOYO LUMBAR AJUSTABLE, APOYA BRAZOS NEUMÁTICA AJUSTABLES EN ALTURA Y SISTEMA ANTIVUELCO, BASURERA, PAPELERA Y DESCANZAPIES.</t>
  </si>
  <si>
    <t>DESMONTE Y REINSTALACION EN NUEVA UBICACION DE PUESTOS DE TRABAJO, INCLUYE DIVISION EN DONDE EXISTA</t>
  </si>
  <si>
    <t>MUEBLE  DE ALMACENAMIENTO   DE  2  MTS  DE  ALTO  CON PUERTAS Y  ENTREPAÑOS   FABRICADO  EN LAMINA DE ACERO  COLD  ROLLED  ACABADO  CON PINTURA  ELECTROSTATICA</t>
  </si>
  <si>
    <t xml:space="preserve">OBRAS ADICIONALES </t>
  </si>
  <si>
    <t>NIT:</t>
  </si>
  <si>
    <t>TELEFONO:</t>
  </si>
  <si>
    <t>E.MAIL:</t>
  </si>
  <si>
    <t xml:space="preserve">ESTANTE METÁLICO DE 2.00M ALTO POR   0.50M   DE   PROFUNDIDAD  POR  0.90 M DE ANCHO, DE 5 ESPACIOS UTILES, PARALES EN CAL 16, ENTREPAÑOS EN CAL 20 REFORZADO PARA RESISTIR CADA UNO UN PESO DE 150 Kg </t>
  </si>
  <si>
    <t>REPUBLICA DE COLOMBIA</t>
  </si>
  <si>
    <t>SUPERINTENDENCIA DE NOTARIADO Y REGISTRO</t>
  </si>
  <si>
    <t>FORMATO DE OFERTA ECONÓMICA</t>
  </si>
  <si>
    <t>PROCESO DE CONTRATACIÓN - LICITACIÓN PÚBLICA</t>
  </si>
  <si>
    <t>DEPENDENCIA</t>
  </si>
  <si>
    <t xml:space="preserve">Dirección Administrativa y Financiera
Grupo Infraestructura                     </t>
  </si>
  <si>
    <r>
      <rPr>
        <b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>.  En esta hoja de Excel encontrará la información desagregada de los bienes y/o Servicios que la Superintendencia de Notariado y Registro - SNR, requiere dentro de la ejecución del contrato.</t>
    </r>
  </si>
  <si>
    <r>
      <rPr>
        <b/>
        <sz val="10"/>
        <color theme="1"/>
        <rFont val="Arial"/>
        <family val="2"/>
      </rPr>
      <t>2.</t>
    </r>
    <r>
      <rPr>
        <sz val="10"/>
        <color theme="1"/>
        <rFont val="Arial"/>
        <family val="2"/>
      </rPr>
      <t xml:space="preserve">  Tenga en cuenta que los Ítem y/o valores tienen establecido un "PRECIO TECHO", el cual esta dado de forma Unitaria e incluye IVA, Impuestos y demás Gastos y Costos directos e indirectos necesarios para la ejecución contractual.</t>
    </r>
  </si>
  <si>
    <r>
      <rPr>
        <b/>
        <sz val="10"/>
        <color theme="1"/>
        <rFont val="Arial"/>
        <family val="2"/>
      </rPr>
      <t>3.</t>
    </r>
    <r>
      <rPr>
        <sz val="10"/>
        <color theme="1"/>
        <rFont val="Arial"/>
        <family val="2"/>
      </rPr>
      <t xml:space="preserve">  El oferente debe DILIGENCIAR en la Columna</t>
    </r>
    <r>
      <rPr>
        <b/>
        <sz val="10"/>
        <color theme="1"/>
        <rFont val="Arial"/>
        <family val="2"/>
      </rPr>
      <t xml:space="preserve"> F,</t>
    </r>
    <r>
      <rPr>
        <sz val="10"/>
        <color theme="1"/>
        <rFont val="Arial"/>
        <family val="2"/>
      </rPr>
      <t xml:space="preserve"> las celdas resaltadas en Color Azul, </t>
    </r>
    <r>
      <rPr>
        <b/>
        <sz val="10"/>
        <color theme="1"/>
        <rFont val="Arial"/>
        <family val="2"/>
      </rPr>
      <t xml:space="preserve">VALOR </t>
    </r>
    <r>
      <rPr>
        <b/>
        <sz val="10"/>
        <rFont val="Arial"/>
        <family val="2"/>
      </rPr>
      <t>UNITARIO OFERTADO</t>
    </r>
    <r>
      <rPr>
        <sz val="10"/>
        <color theme="1"/>
        <rFont val="Arial"/>
        <family val="2"/>
      </rPr>
      <t xml:space="preserve">, IVA incluido, sin sobrepasar el Precio Techo </t>
    </r>
    <r>
      <rPr>
        <sz val="10"/>
        <rFont val="Arial"/>
        <family val="2"/>
      </rPr>
      <t>Unitario referenciado en la Columna</t>
    </r>
    <r>
      <rPr>
        <b/>
        <sz val="10"/>
        <rFont val="Arial"/>
        <family val="2"/>
      </rPr>
      <t xml:space="preserve"> E</t>
    </r>
    <r>
      <rPr>
        <b/>
        <sz val="10"/>
        <color theme="1"/>
        <rFont val="Arial"/>
        <family val="2"/>
      </rPr>
      <t>.</t>
    </r>
  </si>
  <si>
    <r>
      <rPr>
        <b/>
        <sz val="10"/>
        <color theme="1"/>
        <rFont val="Arial"/>
        <family val="2"/>
      </rPr>
      <t>4.</t>
    </r>
    <r>
      <rPr>
        <sz val="10"/>
        <color theme="1"/>
        <rFont val="Arial"/>
        <family val="2"/>
      </rPr>
      <t xml:space="preserve">  No se podrán relacionar números decimales en los espacios destinados para el diligenciamiento del Valor Unitario Ofertado, correspondiente a cada uno de los ítems. 
Adicionalmente se sugiere que, si el valor ingresado es calculado con Porcentaje de descuento o de similar Formulación, se valide que No genere numero decimales, es decir, que la terminación correcta es .00</t>
    </r>
  </si>
  <si>
    <r>
      <rPr>
        <b/>
        <sz val="10"/>
        <color theme="1"/>
        <rFont val="Arial"/>
        <family val="2"/>
      </rPr>
      <t>6.</t>
    </r>
    <r>
      <rPr>
        <sz val="10"/>
        <color theme="1"/>
        <rFont val="Arial"/>
        <family val="2"/>
      </rPr>
      <t xml:space="preserve">  El presente archivo en formato Excel, deberá cargarse en la </t>
    </r>
    <r>
      <rPr>
        <b/>
        <sz val="10"/>
        <color theme="1"/>
        <rFont val="Arial"/>
        <family val="2"/>
      </rPr>
      <t xml:space="preserve">SEGUNDA LÍNEA </t>
    </r>
    <r>
      <rPr>
        <sz val="10"/>
        <color theme="1"/>
        <rFont val="Arial"/>
        <family val="2"/>
      </rPr>
      <t>de la</t>
    </r>
    <r>
      <rPr>
        <b/>
        <sz val="10"/>
        <color theme="1"/>
        <rFont val="Arial"/>
        <family val="2"/>
      </rPr>
      <t xml:space="preserve"> Sección Económica</t>
    </r>
    <r>
      <rPr>
        <sz val="10"/>
        <color theme="1"/>
        <rFont val="Arial"/>
        <family val="2"/>
      </rPr>
      <t xml:space="preserve"> de la Plataforma SECOP II.</t>
    </r>
  </si>
  <si>
    <r>
      <rPr>
        <b/>
        <sz val="10"/>
        <color theme="1"/>
        <rFont val="Arial"/>
        <family val="2"/>
      </rPr>
      <t>7.</t>
    </r>
    <r>
      <rPr>
        <sz val="10"/>
        <color theme="1"/>
        <rFont val="Arial"/>
        <family val="2"/>
      </rPr>
      <t xml:space="preserve">  Es causal de rechazo lo siguiente: Modificar los Conceptos, Descripciones, cantidades Requeridas, Precios techo unitarios dados por la Entidad, Valor Total, al igual que la manipulación indebida de las formulas y</t>
    </r>
    <r>
      <rPr>
        <sz val="10"/>
        <rFont val="Arial"/>
        <family val="2"/>
      </rPr>
      <t xml:space="preserve"> resultados del Formato de Oferta Económica y las demás causales relacionadas a través del Documento de Estudios Previos.</t>
    </r>
  </si>
  <si>
    <r>
      <rPr>
        <b/>
        <sz val="10"/>
        <color theme="1"/>
        <rFont val="Arial"/>
        <family val="2"/>
      </rPr>
      <t>8.</t>
    </r>
    <r>
      <rPr>
        <sz val="10"/>
        <color theme="1"/>
        <rFont val="Arial"/>
        <family val="2"/>
      </rPr>
      <t xml:space="preserve"> El detalle o Concepto de cada uno de los Ítem previstos dentro del Formato de Oferta Económica, es Definido a través del Documento de Estudios Previos y/o Anexo Técnico, el cual hace parte integral del presente Proceso de Selección.</t>
    </r>
  </si>
  <si>
    <r>
      <rPr>
        <b/>
        <sz val="10"/>
        <color theme="1"/>
        <rFont val="Arial"/>
        <family val="2"/>
      </rPr>
      <t>9.</t>
    </r>
    <r>
      <rPr>
        <sz val="10"/>
        <color theme="1"/>
        <rFont val="Arial"/>
        <family val="2"/>
      </rPr>
      <t xml:space="preserve"> La facturación se liquidará de acuerdo con los precios Unitarios ofertados en el Anexo "FORMATO DE OFERTA ECONÓMICA", teniendo en cuenta las Responsabilidades Tributarias por parte del Oferente y las Características Tributarias del Bien y/o Servicio, según normatividad vigente.</t>
    </r>
  </si>
  <si>
    <t>PRECIO TECHO UNITARIO (IVA incluido)</t>
  </si>
  <si>
    <t>VALOR UNITARIO OFERTADO (IVA Incluido)</t>
  </si>
  <si>
    <t>VALOR TOTAL (CALCULADO POR LA SNR)</t>
  </si>
  <si>
    <t>PRESUPUESTO OFICIAL, ESTIMADO POR LA ENTIDAD</t>
  </si>
  <si>
    <r>
      <rPr>
        <b/>
        <sz val="16"/>
        <color rgb="FF000000"/>
        <rFont val="Arial"/>
        <family val="2"/>
      </rPr>
      <t>VALOR TOTAL OFERTA ECONOMICA</t>
    </r>
    <r>
      <rPr>
        <sz val="12"/>
        <color rgb="FF000000"/>
        <rFont val="Arial"/>
        <family val="2"/>
      </rPr>
      <t xml:space="preserve"> 
(Hace referencia a la sumatoria de: Precios Unitarios Ofertados, Multiplicados por las cantidades requeridas)</t>
    </r>
  </si>
  <si>
    <r>
      <rPr>
        <b/>
        <sz val="20"/>
        <color theme="1"/>
        <rFont val="Arial"/>
        <family val="2"/>
      </rPr>
      <t>VALOR TOTAL OFERTA ECONÓMICA</t>
    </r>
    <r>
      <rPr>
        <b/>
        <sz val="16"/>
        <color theme="1"/>
        <rFont val="Arial"/>
        <family val="2"/>
      </rPr>
      <t xml:space="preserve"> </t>
    </r>
    <r>
      <rPr>
        <sz val="16"/>
        <color theme="1"/>
        <rFont val="Arial"/>
        <family val="2"/>
      </rPr>
      <t xml:space="preserve">
(Sumatoria de Precios Unitarios Ofertados, multiplicados por las cantidades requeridas)</t>
    </r>
  </si>
  <si>
    <t>ÍTEM</t>
  </si>
  <si>
    <t>DESCRIPCIÓN</t>
  </si>
  <si>
    <t>NOMBRE DEL REPRESENTANTE LEGAL:</t>
  </si>
  <si>
    <t>RAZÓN SOCIAL:</t>
  </si>
  <si>
    <t>SUMINISTRO E INSTALACION DE SUPERFICIE DE TRABAJO ESPESOR 30MM  CON ACABADO EN FÓRMICA A DOS CARAS Y BASES METÁLICAS DE 1,50 m DE LARGO POR 0,60 m DE ANCHO, REMATE PERIMETRAL CON CANTO EN CAUCHO U OTRO MATERIAL RESISTENTE A LOS IMPACTOS, EL ACABADO DEBE SER IGUAL AL DE LAS SUPERFICIES DE LOS PUESTOS DE TRABAJO.</t>
  </si>
  <si>
    <t>FIRMA:</t>
  </si>
  <si>
    <t>N°</t>
  </si>
  <si>
    <t>REGIONAL</t>
  </si>
  <si>
    <t>DEPARTAMENTO</t>
  </si>
  <si>
    <t>MUNICIPIO</t>
  </si>
  <si>
    <t>TOTAL</t>
  </si>
  <si>
    <t xml:space="preserve">TOTALES </t>
  </si>
  <si>
    <t>NOMBRE DEL COTIZANTE:</t>
  </si>
  <si>
    <t>FIRMA REPRESENTANTE LEGAL</t>
  </si>
  <si>
    <t>Suministro e instalación de mobiliario a Nivel Nacional de la SNR CALI (Valle del Cauca).</t>
  </si>
  <si>
    <r>
      <t>m</t>
    </r>
    <r>
      <rPr>
        <vertAlign val="superscript"/>
        <sz val="10"/>
        <rFont val="Arial"/>
        <family val="2"/>
      </rPr>
      <t>2</t>
    </r>
  </si>
  <si>
    <t>SUMINISTRO E INSTALACION DE SUPERFICIE DE TRABAJO ESPESOR 30MM, CON ACABADO EN FÓRMICA A DOS CARAS Y BASES METÁLICAS DE 0,8 m DE LARGO POR 0,60 m DE ANCHO, CON ENTREPAÑO. REMATE PERIMETRAL CON CANTO EN CAUCHO U OTRO MATERIAL RESISTENTE A LOS IMPACTOS, EL ACABADO DEBE SER IGUAL AL DE LAS SUPERFICIES DE LOS PUESTOS DE TRABAJO</t>
  </si>
  <si>
    <t xml:space="preserve">SOFA   DE  DOS PUESTOS  CON  BRAZOS ,  TAPIZADO  EN PRANAHA   BASE  CROMADA ,  SUAVISADO  CON  CAUCHO  ESPUMA  DE  ALTA  DENSIDAD ,  COJINES  REMOVIBLES    </t>
  </si>
  <si>
    <t xml:space="preserve">POLTRONA DE UN  PUESTO CON  BRAZOS ,  TAPIZADO  EN PRANAHA   BASE  CROMADA ,  SUAVISADO  CON  CAUCHO  ESPUMA  DE  ALTA  DENSIDAD ,  COJINES  REMOVIBLES    </t>
  </si>
  <si>
    <t xml:space="preserve">SUMINISTRO E INSTALACION DE PERSIANAS (SCREEN O   BLACKOUT) </t>
  </si>
  <si>
    <t>SUMINISTRO E INSTALACION DE PUERTA  EN  VIDRIO  TEMPLADO  CON  BISAGRA HIDRAULICA O TUBO CROMADO,  INCLUYE MANIJAS POR DENTRO Y POR FUERA, CERRADURA A MEDIA ALTURA Y CERRADURA A PISO.</t>
  </si>
  <si>
    <t xml:space="preserve">CAJONERA METALICA DE DOS CAJONES Y UNO DE ARCHIVADO PROVISTA DE CHAPA CON SISITEMA DETRAMPA EN EL CAJON PRINCIPAL PARA EL BLOQUEO  DEL RESTO DE LOS CAJONES. </t>
  </si>
  <si>
    <t>SUMINISTRO E INSTALACIÓN DE RECEPCIÓN, INCLUYE PANELERIA FRONTAL, SUPERFICE DE MOSTRADOR TERMOFORMADA ENCHAPADA EN FORMICA ESPESOR 3MM..</t>
  </si>
  <si>
    <t xml:space="preserve">SUMINISTRO E INSTALACION DE AVISO INSTITUCIONAL EN PANAFLEX IMPRESO PARA EXTERIOR, SEGÚN DISEÑO Y MEDIDA, CON CAJA EN ALUMNIO DE 0,10M DE ESPESOR SIN LUZ. </t>
  </si>
  <si>
    <t>m2</t>
  </si>
  <si>
    <t>SUMINISTRO E INSTALACION MESA DE JUNTA RECTANGULAR PARA 10 PUESTOS CON POSIBILIDAD DE INSTALACIONES DE VOZ Y DATOS, INCLUYE LAS 10 SILLAS</t>
  </si>
  <si>
    <t>DESMONTE, TRASLADO Y REINSTALACION MUEBLES ESPECIALES (tarjeteros, Mesas (pequeñas y medianas)  archivos de escritorio, tandem hasta 3 puestos, sillas)</t>
  </si>
  <si>
    <t xml:space="preserve">DESMONTE Y REINSTALACION DE CANALETA DE RED REGULADA Y LOGICA </t>
  </si>
  <si>
    <t>ML</t>
  </si>
  <si>
    <t>TRASLADO DE PUNTO DE RED LOGICA,NORMAL Y REGULADA. (Incluye todo lo necesario para su correcto funcionamiento)</t>
  </si>
  <si>
    <t>MANTENIMIENTO MODULO GENERAL Y PUESTA EN FUNCIONAMIENTO DE ARCHIVO RODANTE, INCLUYE  HERRAJES,ANCLAJES, TENSORES, CADENAS, CHAPAS, TORNILLERÍA  Y DEMAS ELEMENTOS QUE GARANTICEN EL CORRECTO FUNCIONAMIENTO.</t>
  </si>
  <si>
    <t>DESMONTE PUESTO DE TRABAJO Y UBICACIÓN EN EL LUGAR QUE SE INDIQUE</t>
  </si>
  <si>
    <t>RETIRO Y ADECUACION  DE MESON INTERNO, INCLUYE DEMOLICION, RESANE, PINTURA Y TRASCIEGO DE ESCOMBROS</t>
  </si>
  <si>
    <t>M2</t>
  </si>
  <si>
    <t>DEMOLICION DE POYO BAJO MESÓN DE ATENCIÓN AL PÚBLICO INCLUYE RESANE Y SUMINSITRO E INSTALACION DE CERAMICA SIMILAR A LA EXISTENTE. (Instalacion Ceramica Piezas Completas).</t>
  </si>
  <si>
    <t>ADECUACION DE MESON PRIORITARIO,  INCLUYE DESMONETE Y REINSTALACION DE MESON EN MATERIAL EXISTENTE, CORTE EN CONCRETO,   DEMOLICION MURO A LA ALTURA DE ATENCION PARA PERSONAS CON PROBLEMAS DE MOVILIDADL, RESANE  DE PARED CON PINTURA, RETIRO Y DISPOSICION FINAL DE ESCOMBROS.</t>
  </si>
  <si>
    <t>DEMOLICION MESON  DE ATENCION AL PUBLICO. INCLUYE MURO, MESON ALTO Y BAJO, RESANE Y CERAMINCA SIMILAR A LA EXISTENTE EN  PISO (Instalacion Ceramica Piezas Completas).</t>
  </si>
  <si>
    <t>RETIRO AVISO ORIP Y UBICACIÓN DONDE INDIQUE LA ENTIDAD</t>
  </si>
  <si>
    <t>CALI</t>
  </si>
  <si>
    <t>VALLE DEL CAUCA</t>
  </si>
  <si>
    <t>PACIFICO</t>
  </si>
  <si>
    <t>OBJETO:  SUMINISTRO E INSTALACIÓN DE MOBILIARIO A NIVEL NACIONAL DE LA SNR POR AGRUPACIONES - DOCE (12) ORIP</t>
  </si>
  <si>
    <t>FORMATO - RESUMEN PRESUPUESTO OFICIAL AGRUPACION No. 4</t>
  </si>
  <si>
    <r>
      <rPr>
        <b/>
        <sz val="10"/>
        <color theme="1"/>
        <rFont val="Arial"/>
        <family val="2"/>
      </rPr>
      <t>5.</t>
    </r>
    <r>
      <rPr>
        <sz val="10"/>
        <color theme="1"/>
        <rFont val="Arial"/>
        <family val="2"/>
      </rPr>
      <t xml:space="preserve">  El valor resultante de (</t>
    </r>
    <r>
      <rPr>
        <b/>
        <sz val="10"/>
        <color theme="1"/>
        <rFont val="Arial"/>
        <family val="2"/>
      </rPr>
      <t>VALOR TOTAL DE OFERTA ECONÓMICA</t>
    </r>
    <r>
      <rPr>
        <sz val="10"/>
        <color theme="1"/>
        <rFont val="Arial"/>
        <family val="2"/>
      </rPr>
      <t xml:space="preserve"> - CELDA</t>
    </r>
    <r>
      <rPr>
        <b/>
        <sz val="10"/>
        <color theme="1"/>
        <rFont val="Arial"/>
        <family val="2"/>
      </rPr>
      <t xml:space="preserve"> G19</t>
    </r>
    <r>
      <rPr>
        <sz val="10"/>
        <color theme="1"/>
        <rFont val="Arial"/>
        <family val="2"/>
      </rPr>
      <t>) será el que debe incluirse como valor de oferta económica en la plataforma SECOP II, el cual, deberá ser registrado en el espacio destinado en la</t>
    </r>
    <r>
      <rPr>
        <b/>
        <sz val="10"/>
        <color theme="1"/>
        <rFont val="Arial"/>
        <family val="2"/>
      </rPr>
      <t xml:space="preserve"> PRIMERA LÍNEA </t>
    </r>
    <r>
      <rPr>
        <sz val="10"/>
        <color theme="1"/>
        <rFont val="Arial"/>
        <family val="2"/>
      </rPr>
      <t>de la</t>
    </r>
    <r>
      <rPr>
        <b/>
        <sz val="10"/>
        <color theme="1"/>
        <rFont val="Arial"/>
        <family val="2"/>
      </rPr>
      <t xml:space="preserve"> Sección Económica</t>
    </r>
    <r>
      <rPr>
        <sz val="10"/>
        <color theme="1"/>
        <rFont val="Arial"/>
        <family val="2"/>
      </rPr>
      <t xml:space="preserve"> de la plataforma SECOP II "VALOR TOTAL DE OFERTA ECONÓMICA" (Sumatoria de: Valores Unitarios Ofertados, multiplicados por las cantidades requeridas), sin que exceda el valor del Presupuesto Oficial, establecido por la entid</t>
    </r>
    <r>
      <rPr>
        <sz val="10"/>
        <rFont val="Arial"/>
        <family val="2"/>
      </rPr>
      <t>ad, ($966.484.013.oo)</t>
    </r>
  </si>
  <si>
    <t xml:space="preserve">VALOR A INCLUIR EN LA PRIMERA LÍNEA DE LA SECCIÓN ECONÓMICA, EN LA PLATAFORMA SECOP II
(No podrá exceder el valor de $966.484.013.oo)
</t>
  </si>
  <si>
    <t>SUMINISTRO E INSTALACIÓN DE MOBILIARIO A NIVEL NACIONAL DE LA SNR ORIP CALI (Valle del Cauca)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</si>
</sst>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(* #,##0_);_(* \(#,##0\);_(* &quot;-&quot;??_);_(@_)"/>
    <numFmt numFmtId="167" formatCode="_-[$$-240A]\ * #,##0_-;\-[$$-240A]\ * #,##0_-;_-[$$-240A]\ * &quot;-&quot;??_-;_-@_-"/>
    <numFmt numFmtId="168" formatCode="[$$-240A]\ #,##0.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b/>
      <sz val="12"/>
      <color rgb="FF00000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8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0"/>
      <color theme="1"/>
      <name val="Arial Narrow"/>
      <family val="2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  <font>
      <sz val="12"/>
      <color rgb="FF000000"/>
      <name val="Arial"/>
      <family val="2"/>
    </font>
    <font>
      <b/>
      <sz val="20"/>
      <color theme="1"/>
      <name val="Arial"/>
      <family val="2"/>
    </font>
    <font>
      <b/>
      <u/>
      <sz val="20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2"/>
      <name val="Arial"/>
      <family val="2"/>
    </font>
    <font>
      <vertAlign val="superscript"/>
      <sz val="10"/>
      <name val="Arial"/>
      <family val="2"/>
    </font>
    <font>
      <sz val="10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148">
    <xf numFmtId="0" fontId="0" fillId="0" borderId="0" xfId="0"/>
    <xf numFmtId="164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164" fontId="7" fillId="0" borderId="0" xfId="4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2" fontId="7" fillId="0" borderId="0" xfId="0" applyNumberFormat="1" applyFont="1" applyAlignment="1" applyProtection="1">
      <alignment horizontal="center" vertical="center"/>
      <protection locked="0"/>
    </xf>
    <xf numFmtId="164" fontId="2" fillId="0" borderId="1" xfId="4" applyFont="1" applyFill="1" applyBorder="1" applyAlignment="1" applyProtection="1">
      <alignment horizontal="center" vertical="center" wrapText="1"/>
    </xf>
    <xf numFmtId="164" fontId="2" fillId="0" borderId="22" xfId="4" applyFont="1" applyFill="1" applyBorder="1" applyAlignment="1" applyProtection="1">
      <alignment horizontal="center" vertical="center" wrapText="1"/>
    </xf>
    <xf numFmtId="164" fontId="17" fillId="5" borderId="1" xfId="5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164" fontId="22" fillId="8" borderId="28" xfId="4" applyFont="1" applyFill="1" applyBorder="1" applyAlignment="1" applyProtection="1">
      <alignment horizontal="left" vertical="center" wrapText="1"/>
    </xf>
    <xf numFmtId="0" fontId="6" fillId="2" borderId="0" xfId="2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2" fontId="5" fillId="3" borderId="2" xfId="3" applyNumberFormat="1" applyFont="1" applyFill="1" applyBorder="1" applyAlignment="1">
      <alignment horizontal="center" vertical="center" wrapText="1"/>
    </xf>
    <xf numFmtId="1" fontId="5" fillId="3" borderId="19" xfId="0" applyNumberFormat="1" applyFont="1" applyFill="1" applyBorder="1" applyAlignment="1">
      <alignment horizontal="center" vertical="center"/>
    </xf>
    <xf numFmtId="164" fontId="18" fillId="8" borderId="25" xfId="0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164" fontId="17" fillId="5" borderId="22" xfId="5" applyFont="1" applyFill="1" applyBorder="1" applyAlignment="1" applyProtection="1">
      <alignment horizontal="center" vertical="center" wrapText="1"/>
      <protection locked="0"/>
    </xf>
    <xf numFmtId="164" fontId="15" fillId="7" borderId="41" xfId="4" applyFont="1" applyFill="1" applyBorder="1" applyAlignment="1" applyProtection="1">
      <alignment horizontal="center" vertical="center" wrapText="1"/>
    </xf>
    <xf numFmtId="0" fontId="26" fillId="9" borderId="43" xfId="0" applyFont="1" applyFill="1" applyBorder="1" applyAlignment="1" applyProtection="1">
      <alignment horizontal="center" vertical="center"/>
      <protection locked="0"/>
    </xf>
    <xf numFmtId="0" fontId="26" fillId="9" borderId="26" xfId="0" applyFont="1" applyFill="1" applyBorder="1" applyAlignment="1" applyProtection="1">
      <alignment horizontal="center" vertical="center"/>
      <protection locked="0"/>
    </xf>
    <xf numFmtId="0" fontId="29" fillId="9" borderId="26" xfId="0" applyFont="1" applyFill="1" applyBorder="1" applyAlignment="1" applyProtection="1">
      <alignment horizontal="center" vertical="center"/>
      <protection locked="0"/>
    </xf>
    <xf numFmtId="166" fontId="29" fillId="9" borderId="44" xfId="6" applyNumberFormat="1" applyFont="1" applyFill="1" applyBorder="1" applyAlignment="1" applyProtection="1">
      <alignment horizontal="center" vertical="center" wrapText="1"/>
      <protection locked="0"/>
    </xf>
    <xf numFmtId="167" fontId="30" fillId="10" borderId="25" xfId="0" applyNumberFormat="1" applyFont="1" applyFill="1" applyBorder="1" applyAlignment="1">
      <alignment horizontal="right" vertical="center"/>
    </xf>
    <xf numFmtId="167" fontId="29" fillId="9" borderId="46" xfId="0" applyNumberFormat="1" applyFont="1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25" fillId="0" borderId="27" xfId="0" applyFont="1" applyBorder="1" applyAlignment="1" applyProtection="1">
      <alignment horizontal="center" vertical="center" wrapText="1"/>
      <protection locked="0"/>
    </xf>
    <xf numFmtId="0" fontId="25" fillId="0" borderId="0" xfId="0" applyFont="1" applyBorder="1" applyAlignment="1" applyProtection="1">
      <alignment horizontal="center" vertical="center" wrapText="1"/>
      <protection locked="0"/>
    </xf>
    <xf numFmtId="0" fontId="25" fillId="0" borderId="48" xfId="0" applyFont="1" applyBorder="1" applyAlignment="1" applyProtection="1">
      <alignment horizontal="center" vertical="center" wrapText="1"/>
      <protection locked="0"/>
    </xf>
    <xf numFmtId="0" fontId="28" fillId="0" borderId="27" xfId="0" applyFont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166" fontId="28" fillId="0" borderId="48" xfId="6" applyNumberFormat="1" applyFont="1" applyBorder="1" applyAlignment="1" applyProtection="1">
      <alignment horizontal="center" vertical="center"/>
      <protection locked="0"/>
    </xf>
    <xf numFmtId="0" fontId="0" fillId="0" borderId="27" xfId="0" applyBorder="1"/>
    <xf numFmtId="0" fontId="0" fillId="0" borderId="0" xfId="0" applyBorder="1"/>
    <xf numFmtId="0" fontId="0" fillId="0" borderId="48" xfId="0" applyBorder="1"/>
    <xf numFmtId="0" fontId="7" fillId="0" borderId="19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3" xfId="0" applyFont="1" applyBorder="1" applyAlignment="1" applyProtection="1">
      <alignment horizontal="left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165" fontId="9" fillId="0" borderId="20" xfId="1" applyFont="1" applyFill="1" applyBorder="1" applyAlignment="1" applyProtection="1">
      <alignment horizontal="center" vertical="center" wrapText="1"/>
    </xf>
    <xf numFmtId="165" fontId="9" fillId="0" borderId="30" xfId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7" borderId="40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left"/>
      <protection locked="0"/>
    </xf>
    <xf numFmtId="0" fontId="8" fillId="0" borderId="1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left"/>
      <protection locked="0"/>
    </xf>
    <xf numFmtId="0" fontId="8" fillId="0" borderId="11" xfId="0" applyFont="1" applyBorder="1" applyAlignment="1" applyProtection="1">
      <alignment horizontal="left"/>
      <protection locked="0"/>
    </xf>
    <xf numFmtId="0" fontId="5" fillId="3" borderId="31" xfId="2" applyFont="1" applyFill="1" applyBorder="1" applyAlignment="1">
      <alignment horizontal="center" vertical="center" wrapText="1"/>
    </xf>
    <xf numFmtId="0" fontId="5" fillId="3" borderId="32" xfId="2" applyFont="1" applyFill="1" applyBorder="1" applyAlignment="1">
      <alignment horizontal="center" vertical="center" wrapText="1"/>
    </xf>
    <xf numFmtId="0" fontId="5" fillId="3" borderId="33" xfId="2" applyFont="1" applyFill="1" applyBorder="1" applyAlignment="1">
      <alignment horizontal="center" vertical="center" wrapText="1"/>
    </xf>
    <xf numFmtId="0" fontId="25" fillId="0" borderId="27" xfId="0" applyFont="1" applyBorder="1" applyAlignment="1" applyProtection="1">
      <alignment horizontal="center" vertical="center" wrapText="1"/>
      <protection locked="0"/>
    </xf>
    <xf numFmtId="0" fontId="25" fillId="0" borderId="0" xfId="0" applyFont="1" applyBorder="1" applyAlignment="1" applyProtection="1">
      <alignment horizontal="center" vertical="center" wrapText="1"/>
      <protection locked="0"/>
    </xf>
    <xf numFmtId="0" fontId="25" fillId="0" borderId="48" xfId="0" applyFont="1" applyBorder="1" applyAlignment="1" applyProtection="1">
      <alignment horizontal="center" vertical="center" wrapText="1"/>
      <protection locked="0"/>
    </xf>
    <xf numFmtId="0" fontId="27" fillId="3" borderId="31" xfId="0" applyFont="1" applyFill="1" applyBorder="1" applyAlignment="1" applyProtection="1">
      <alignment horizontal="center" vertical="center" wrapText="1"/>
      <protection locked="0"/>
    </xf>
    <xf numFmtId="0" fontId="27" fillId="3" borderId="32" xfId="0" applyFont="1" applyFill="1" applyBorder="1" applyAlignment="1" applyProtection="1">
      <alignment horizontal="center" vertical="center" wrapText="1"/>
      <protection locked="0"/>
    </xf>
    <xf numFmtId="0" fontId="27" fillId="3" borderId="35" xfId="0" applyFont="1" applyFill="1" applyBorder="1" applyAlignment="1" applyProtection="1">
      <alignment horizontal="center" vertical="center" wrapText="1"/>
      <protection locked="0"/>
    </xf>
    <xf numFmtId="168" fontId="26" fillId="9" borderId="45" xfId="0" applyNumberFormat="1" applyFont="1" applyFill="1" applyBorder="1" applyAlignment="1" applyProtection="1">
      <alignment horizontal="center" vertical="center"/>
      <protection locked="0"/>
    </xf>
    <xf numFmtId="168" fontId="26" fillId="9" borderId="39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28" xfId="0" applyFont="1" applyBorder="1" applyAlignment="1" applyProtection="1">
      <alignment horizontal="left" vertical="center"/>
      <protection locked="0"/>
    </xf>
    <xf numFmtId="0" fontId="33" fillId="0" borderId="49" xfId="0" applyFont="1" applyBorder="1" applyAlignment="1" applyProtection="1">
      <alignment horizontal="center" vertical="center" wrapText="1"/>
      <protection locked="0"/>
    </xf>
    <xf numFmtId="0" fontId="33" fillId="0" borderId="47" xfId="0" applyFont="1" applyBorder="1" applyAlignment="1" applyProtection="1">
      <alignment horizontal="center" vertical="center" wrapText="1"/>
      <protection locked="0"/>
    </xf>
    <xf numFmtId="0" fontId="33" fillId="0" borderId="50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42" xfId="0" applyFont="1" applyBorder="1" applyAlignment="1" applyProtection="1">
      <alignment horizontal="left" vertical="center"/>
      <protection locked="0"/>
    </xf>
    <xf numFmtId="0" fontId="32" fillId="0" borderId="1" xfId="7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19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0" xfId="0" applyFont="1"/>
    <xf numFmtId="0" fontId="36" fillId="0" borderId="0" xfId="0" applyFont="1" applyAlignment="1">
      <alignment horizont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8" fillId="0" borderId="0" xfId="0" applyFont="1"/>
    <xf numFmtId="0" fontId="39" fillId="2" borderId="0" xfId="2" applyFont="1" applyFill="1" applyAlignment="1">
      <alignment horizontal="center" vertical="center" wrapText="1"/>
    </xf>
    <xf numFmtId="0" fontId="40" fillId="0" borderId="0" xfId="0" applyFont="1" applyAlignment="1">
      <alignment vertical="center"/>
    </xf>
    <xf numFmtId="2" fontId="24" fillId="3" borderId="3" xfId="3" applyNumberFormat="1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40" fillId="0" borderId="0" xfId="0" applyFont="1" applyAlignment="1" applyProtection="1">
      <alignment vertical="center"/>
      <protection locked="0"/>
    </xf>
    <xf numFmtId="164" fontId="2" fillId="3" borderId="1" xfId="4" applyFont="1" applyFill="1" applyBorder="1" applyAlignment="1" applyProtection="1">
      <alignment horizontal="center" vertical="center" wrapText="1"/>
    </xf>
    <xf numFmtId="164" fontId="17" fillId="3" borderId="1" xfId="5" applyFont="1" applyFill="1" applyBorder="1" applyAlignment="1" applyProtection="1">
      <alignment horizontal="center" vertical="center" wrapText="1"/>
      <protection locked="0"/>
    </xf>
    <xf numFmtId="0" fontId="5" fillId="3" borderId="1" xfId="3" applyFont="1" applyFill="1" applyBorder="1" applyAlignment="1">
      <alignment horizontal="center" vertical="center" wrapText="1"/>
    </xf>
    <xf numFmtId="2" fontId="5" fillId="3" borderId="1" xfId="1" applyNumberFormat="1" applyFont="1" applyFill="1" applyBorder="1" applyAlignment="1" applyProtection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 applyProtection="1">
      <alignment horizontal="justify" vertical="center" wrapText="1"/>
    </xf>
    <xf numFmtId="0" fontId="24" fillId="3" borderId="1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5" fillId="3" borderId="3" xfId="3" applyFont="1" applyFill="1" applyBorder="1" applyAlignment="1">
      <alignment horizontal="center" vertical="center" wrapText="1"/>
    </xf>
    <xf numFmtId="2" fontId="5" fillId="3" borderId="3" xfId="1" applyNumberFormat="1" applyFont="1" applyFill="1" applyBorder="1" applyAlignment="1" applyProtection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  <xf numFmtId="164" fontId="5" fillId="4" borderId="42" xfId="0" applyNumberFormat="1" applyFont="1" applyFill="1" applyBorder="1" applyAlignment="1">
      <alignment horizontal="center" vertical="center" wrapText="1"/>
    </xf>
    <xf numFmtId="164" fontId="7" fillId="0" borderId="42" xfId="0" applyNumberFormat="1" applyFont="1" applyBorder="1" applyAlignment="1">
      <alignment horizontal="center" vertical="center"/>
    </xf>
    <xf numFmtId="2" fontId="5" fillId="3" borderId="19" xfId="0" applyNumberFormat="1" applyFont="1" applyFill="1" applyBorder="1" applyAlignment="1" applyProtection="1">
      <alignment horizontal="center" vertical="center"/>
      <protection locked="0"/>
    </xf>
    <xf numFmtId="164" fontId="7" fillId="3" borderId="42" xfId="0" applyNumberFormat="1" applyFont="1" applyFill="1" applyBorder="1" applyAlignment="1">
      <alignment horizontal="center" vertical="center"/>
    </xf>
    <xf numFmtId="0" fontId="41" fillId="11" borderId="23" xfId="0" applyFont="1" applyFill="1" applyBorder="1" applyAlignment="1" applyProtection="1">
      <alignment horizontal="center" vertical="center"/>
      <protection locked="0"/>
    </xf>
    <xf numFmtId="0" fontId="41" fillId="11" borderId="24" xfId="0" applyFont="1" applyFill="1" applyBorder="1" applyAlignment="1" applyProtection="1">
      <alignment horizontal="center" vertical="center"/>
      <protection locked="0"/>
    </xf>
    <xf numFmtId="0" fontId="42" fillId="11" borderId="24" xfId="0" applyFont="1" applyFill="1" applyBorder="1" applyAlignment="1" applyProtection="1">
      <alignment horizontal="center" vertical="center"/>
      <protection locked="0"/>
    </xf>
    <xf numFmtId="0" fontId="35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2" fontId="2" fillId="0" borderId="22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51" xfId="0" applyNumberFormat="1" applyFont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</cellXfs>
  <cellStyles count="8">
    <cellStyle name="Hipervínculo" xfId="7" builtinId="8"/>
    <cellStyle name="Millares" xfId="1" builtinId="3"/>
    <cellStyle name="Millares 2 3" xfId="6"/>
    <cellStyle name="Moneda" xfId="4" builtinId="4"/>
    <cellStyle name="Moneda 2 2" xfId="5"/>
    <cellStyle name="Normal" xfId="0" builtinId="0"/>
    <cellStyle name="Normal 2 2 2 10" xfId="2"/>
    <cellStyle name="Normal 2 3 2" xfId="3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114299</xdr:colOff>
      <xdr:row>18</xdr:row>
      <xdr:rowOff>538163</xdr:rowOff>
    </xdr:from>
    <xdr:to>
      <xdr:col>9</xdr:col>
      <xdr:colOff>409574</xdr:colOff>
      <xdr:row>18</xdr:row>
      <xdr:rowOff>768411</xdr:rowOff>
    </xdr:to>
    <xdr:sp macro="" textlink="">
      <xdr:nvSpPr>
        <xdr:cNvPr id="3" name="Flecha derecha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 rot="10800000">
          <a:off x="11389518" y="7134226"/>
          <a:ext cx="3295650" cy="230248"/>
        </a:xfrm>
        <a:prstGeom prst="rightArrow">
          <a:avLst>
            <a:gd name="adj1" fmla="val 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680357</xdr:colOff>
      <xdr:row>0</xdr:row>
      <xdr:rowOff>29157</xdr:rowOff>
    </xdr:from>
    <xdr:to>
      <xdr:col>1</xdr:col>
      <xdr:colOff>2509157</xdr:colOff>
      <xdr:row>4</xdr:row>
      <xdr:rowOff>49956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xmlns="" id="{C49E9E90-4D5B-9A63-BFE0-B8BD46D87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469" y="29157"/>
          <a:ext cx="1828800" cy="10413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0</xdr:row>
      <xdr:rowOff>190500</xdr:rowOff>
    </xdr:from>
    <xdr:to>
      <xdr:col>1</xdr:col>
      <xdr:colOff>908271</xdr:colOff>
      <xdr:row>1</xdr:row>
      <xdr:rowOff>33238</xdr:rowOff>
    </xdr:to>
    <xdr:pic>
      <xdr:nvPicPr>
        <xdr:cNvPr id="2" name="Imagen 5" descr="Logotipo, nombre de la empresa&#10;&#10;Descripción generada automáticamen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190500"/>
          <a:ext cx="1549621" cy="871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J64"/>
  <sheetViews>
    <sheetView view="pageBreakPreview" topLeftCell="A49" zoomScale="98" zoomScaleNormal="100" zoomScaleSheetLayoutView="98" workbookViewId="0">
      <selection activeCell="D25" sqref="D25"/>
    </sheetView>
  </sheetViews>
  <sheetFormatPr baseColWidth="10" defaultColWidth="11.42578125" defaultRowHeight="12.75" x14ac:dyDescent="0.2"/>
  <cols>
    <col min="1" max="1" width="11.42578125" style="9"/>
    <col min="2" max="2" width="64.5703125" style="118" customWidth="1"/>
    <col min="3" max="3" width="8.85546875" style="14" customWidth="1"/>
    <col min="4" max="4" width="9.28515625" style="15" customWidth="1"/>
    <col min="5" max="5" width="21.42578125" style="15" customWidth="1"/>
    <col min="6" max="6" width="20.140625" style="16" customWidth="1"/>
    <col min="7" max="7" width="35.28515625" style="16" customWidth="1"/>
    <col min="8" max="8" width="28.28515625" style="9" customWidth="1"/>
    <col min="9" max="9" width="16.85546875" style="9" customWidth="1"/>
    <col min="10" max="16384" width="11.42578125" style="9"/>
  </cols>
  <sheetData>
    <row r="1" spans="1:7" ht="18.75" x14ac:dyDescent="0.2">
      <c r="B1" s="111"/>
      <c r="C1" s="65" t="s">
        <v>18</v>
      </c>
      <c r="D1" s="65"/>
      <c r="E1" s="65"/>
      <c r="F1" s="65"/>
      <c r="G1" s="65"/>
    </row>
    <row r="2" spans="1:7" ht="18.75" x14ac:dyDescent="0.2">
      <c r="B2" s="112"/>
      <c r="C2" s="65" t="s">
        <v>19</v>
      </c>
      <c r="D2" s="65"/>
      <c r="E2" s="65"/>
      <c r="F2" s="65"/>
      <c r="G2" s="65"/>
    </row>
    <row r="3" spans="1:7" ht="18.75" x14ac:dyDescent="0.25">
      <c r="A3" s="10"/>
      <c r="B3" s="113"/>
      <c r="C3" s="65"/>
      <c r="D3" s="65"/>
      <c r="E3" s="65"/>
      <c r="F3" s="65"/>
      <c r="G3" s="65"/>
    </row>
    <row r="4" spans="1:7" ht="28.5" x14ac:dyDescent="0.2">
      <c r="B4" s="114"/>
      <c r="C4" s="66" t="s">
        <v>20</v>
      </c>
      <c r="D4" s="66"/>
      <c r="E4" s="66"/>
      <c r="F4" s="66"/>
      <c r="G4" s="66"/>
    </row>
    <row r="5" spans="1:7" ht="21" thickBot="1" x14ac:dyDescent="0.25">
      <c r="A5" s="11"/>
      <c r="B5" s="115"/>
      <c r="C5" s="11"/>
      <c r="D5" s="11"/>
      <c r="E5" s="11"/>
      <c r="F5" s="11"/>
      <c r="G5" s="11"/>
    </row>
    <row r="6" spans="1:7" ht="30" customHeight="1" x14ac:dyDescent="0.2">
      <c r="A6" s="45" t="s">
        <v>21</v>
      </c>
      <c r="B6" s="46"/>
      <c r="C6" s="46"/>
      <c r="D6" s="46"/>
      <c r="E6" s="47"/>
      <c r="F6" s="56" t="s">
        <v>22</v>
      </c>
      <c r="G6" s="47"/>
    </row>
    <row r="7" spans="1:7" ht="30" customHeight="1" thickBot="1" x14ac:dyDescent="0.25">
      <c r="A7" s="60" t="s">
        <v>52</v>
      </c>
      <c r="B7" s="61"/>
      <c r="C7" s="61"/>
      <c r="D7" s="61"/>
      <c r="E7" s="62"/>
      <c r="F7" s="63" t="s">
        <v>23</v>
      </c>
      <c r="G7" s="64"/>
    </row>
    <row r="8" spans="1:7" ht="15" customHeight="1" thickBot="1" x14ac:dyDescent="0.3">
      <c r="A8"/>
      <c r="B8" s="116"/>
      <c r="C8"/>
      <c r="D8"/>
      <c r="E8"/>
      <c r="F8"/>
      <c r="G8"/>
    </row>
    <row r="9" spans="1:7" ht="39.950000000000003" customHeight="1" x14ac:dyDescent="0.2">
      <c r="A9" s="57" t="s">
        <v>24</v>
      </c>
      <c r="B9" s="58"/>
      <c r="C9" s="58"/>
      <c r="D9" s="58"/>
      <c r="E9" s="58"/>
      <c r="F9" s="58"/>
      <c r="G9" s="59"/>
    </row>
    <row r="10" spans="1:7" ht="39.950000000000003" customHeight="1" x14ac:dyDescent="0.2">
      <c r="A10" s="42" t="s">
        <v>25</v>
      </c>
      <c r="B10" s="43"/>
      <c r="C10" s="43"/>
      <c r="D10" s="43"/>
      <c r="E10" s="43"/>
      <c r="F10" s="43"/>
      <c r="G10" s="44"/>
    </row>
    <row r="11" spans="1:7" ht="39.950000000000003" customHeight="1" x14ac:dyDescent="0.2">
      <c r="A11" s="42" t="s">
        <v>26</v>
      </c>
      <c r="B11" s="43"/>
      <c r="C11" s="43"/>
      <c r="D11" s="43"/>
      <c r="E11" s="43"/>
      <c r="F11" s="43"/>
      <c r="G11" s="44"/>
    </row>
    <row r="12" spans="1:7" ht="39.950000000000003" customHeight="1" x14ac:dyDescent="0.2">
      <c r="A12" s="42" t="s">
        <v>27</v>
      </c>
      <c r="B12" s="43"/>
      <c r="C12" s="43"/>
      <c r="D12" s="43"/>
      <c r="E12" s="43"/>
      <c r="F12" s="43"/>
      <c r="G12" s="44"/>
    </row>
    <row r="13" spans="1:7" ht="39.950000000000003" customHeight="1" x14ac:dyDescent="0.2">
      <c r="A13" s="42" t="s">
        <v>81</v>
      </c>
      <c r="B13" s="43"/>
      <c r="C13" s="43"/>
      <c r="D13" s="43"/>
      <c r="E13" s="43"/>
      <c r="F13" s="43"/>
      <c r="G13" s="44"/>
    </row>
    <row r="14" spans="1:7" ht="39.950000000000003" customHeight="1" x14ac:dyDescent="0.2">
      <c r="A14" s="42" t="s">
        <v>28</v>
      </c>
      <c r="B14" s="43"/>
      <c r="C14" s="43"/>
      <c r="D14" s="43"/>
      <c r="E14" s="43"/>
      <c r="F14" s="43"/>
      <c r="G14" s="44"/>
    </row>
    <row r="15" spans="1:7" ht="39.950000000000003" customHeight="1" x14ac:dyDescent="0.2">
      <c r="A15" s="42" t="s">
        <v>29</v>
      </c>
      <c r="B15" s="43"/>
      <c r="C15" s="43"/>
      <c r="D15" s="43"/>
      <c r="E15" s="43"/>
      <c r="F15" s="43"/>
      <c r="G15" s="44"/>
    </row>
    <row r="16" spans="1:7" ht="39.950000000000003" customHeight="1" x14ac:dyDescent="0.2">
      <c r="A16" s="42" t="s">
        <v>30</v>
      </c>
      <c r="B16" s="43"/>
      <c r="C16" s="43"/>
      <c r="D16" s="43"/>
      <c r="E16" s="43"/>
      <c r="F16" s="43"/>
      <c r="G16" s="44"/>
    </row>
    <row r="17" spans="1:10" ht="39.950000000000003" customHeight="1" thickBot="1" x14ac:dyDescent="0.25">
      <c r="A17" s="53" t="s">
        <v>31</v>
      </c>
      <c r="B17" s="54"/>
      <c r="C17" s="54"/>
      <c r="D17" s="54"/>
      <c r="E17" s="54"/>
      <c r="F17" s="54"/>
      <c r="G17" s="55"/>
    </row>
    <row r="18" spans="1:10" ht="18" x14ac:dyDescent="0.2">
      <c r="A18" s="67" t="s">
        <v>35</v>
      </c>
      <c r="B18" s="68"/>
      <c r="C18" s="68"/>
      <c r="D18" s="68"/>
      <c r="E18" s="68"/>
      <c r="F18" s="68"/>
      <c r="G18" s="23">
        <v>966484013</v>
      </c>
    </row>
    <row r="19" spans="1:10" ht="62.25" customHeight="1" thickBot="1" x14ac:dyDescent="0.25">
      <c r="A19" s="69" t="s">
        <v>37</v>
      </c>
      <c r="B19" s="70"/>
      <c r="C19" s="70"/>
      <c r="D19" s="70"/>
      <c r="E19" s="70"/>
      <c r="F19" s="70"/>
      <c r="G19" s="12">
        <f>G56</f>
        <v>0</v>
      </c>
      <c r="H19" s="71" t="s">
        <v>82</v>
      </c>
      <c r="I19" s="71"/>
      <c r="J19" s="71"/>
    </row>
    <row r="20" spans="1:10" ht="13.5" thickBot="1" x14ac:dyDescent="0.25">
      <c r="A20" s="13"/>
      <c r="B20" s="117"/>
      <c r="C20" s="13"/>
      <c r="D20" s="13"/>
      <c r="E20" s="13"/>
      <c r="F20" s="13"/>
      <c r="G20" s="13"/>
    </row>
    <row r="21" spans="1:10" ht="13.5" thickBot="1" x14ac:dyDescent="0.25">
      <c r="A21" s="84" t="s">
        <v>83</v>
      </c>
      <c r="B21" s="85"/>
      <c r="C21" s="85"/>
      <c r="D21" s="85"/>
      <c r="E21" s="85"/>
      <c r="F21" s="85"/>
      <c r="G21" s="86"/>
    </row>
    <row r="22" spans="1:10" ht="13.5" thickBot="1" x14ac:dyDescent="0.25"/>
    <row r="23" spans="1:10" x14ac:dyDescent="0.2">
      <c r="A23" s="17" t="s">
        <v>38</v>
      </c>
      <c r="B23" s="119" t="s">
        <v>39</v>
      </c>
      <c r="C23" s="130" t="s">
        <v>0</v>
      </c>
      <c r="D23" s="131" t="s">
        <v>1</v>
      </c>
      <c r="E23" s="131" t="s">
        <v>32</v>
      </c>
      <c r="F23" s="132" t="s">
        <v>33</v>
      </c>
      <c r="G23" s="133" t="s">
        <v>34</v>
      </c>
    </row>
    <row r="24" spans="1:10" ht="30" customHeight="1" x14ac:dyDescent="0.2">
      <c r="A24" s="18">
        <v>1</v>
      </c>
      <c r="B24" s="120" t="s">
        <v>2</v>
      </c>
      <c r="C24" s="124"/>
      <c r="D24" s="125"/>
      <c r="E24" s="125"/>
      <c r="F24" s="126"/>
      <c r="G24" s="134"/>
    </row>
    <row r="25" spans="1:10" ht="112.5" x14ac:dyDescent="0.2">
      <c r="A25" s="105">
        <v>1.02</v>
      </c>
      <c r="B25" s="21" t="s">
        <v>10</v>
      </c>
      <c r="C25" s="106" t="s">
        <v>3</v>
      </c>
      <c r="D25" s="107">
        <v>32</v>
      </c>
      <c r="E25" s="6">
        <v>3592953</v>
      </c>
      <c r="F25" s="8"/>
      <c r="G25" s="135">
        <f>+ROUND(F25*D25,0)</f>
        <v>0</v>
      </c>
    </row>
    <row r="26" spans="1:10" ht="45" x14ac:dyDescent="0.2">
      <c r="A26" s="105">
        <v>1.03</v>
      </c>
      <c r="B26" s="20" t="s">
        <v>4</v>
      </c>
      <c r="C26" s="106" t="s">
        <v>53</v>
      </c>
      <c r="D26" s="107">
        <v>93</v>
      </c>
      <c r="E26" s="6">
        <v>984187</v>
      </c>
      <c r="F26" s="8"/>
      <c r="G26" s="135">
        <f t="shared" ref="G26:G42" si="0">+ROUND(F26*D26,0)</f>
        <v>0</v>
      </c>
    </row>
    <row r="27" spans="1:10" ht="45" x14ac:dyDescent="0.2">
      <c r="A27" s="105">
        <v>1.04</v>
      </c>
      <c r="B27" s="20" t="s">
        <v>9</v>
      </c>
      <c r="C27" s="106" t="s">
        <v>3</v>
      </c>
      <c r="D27" s="107">
        <v>4</v>
      </c>
      <c r="E27" s="6">
        <v>1335942</v>
      </c>
      <c r="F27" s="8"/>
      <c r="G27" s="135">
        <f t="shared" si="0"/>
        <v>0</v>
      </c>
    </row>
    <row r="28" spans="1:10" ht="56.25" x14ac:dyDescent="0.2">
      <c r="A28" s="105">
        <v>1.05</v>
      </c>
      <c r="B28" s="21" t="s">
        <v>42</v>
      </c>
      <c r="C28" s="106" t="s">
        <v>3</v>
      </c>
      <c r="D28" s="107">
        <v>10</v>
      </c>
      <c r="E28" s="6">
        <v>1176571</v>
      </c>
      <c r="F28" s="8"/>
      <c r="G28" s="135">
        <f t="shared" si="0"/>
        <v>0</v>
      </c>
    </row>
    <row r="29" spans="1:10" ht="56.25" x14ac:dyDescent="0.2">
      <c r="A29" s="105">
        <v>1.06</v>
      </c>
      <c r="B29" s="20" t="s">
        <v>54</v>
      </c>
      <c r="C29" s="106" t="s">
        <v>3</v>
      </c>
      <c r="D29" s="107">
        <v>8</v>
      </c>
      <c r="E29" s="6">
        <v>987655</v>
      </c>
      <c r="F29" s="8"/>
      <c r="G29" s="135">
        <f t="shared" si="0"/>
        <v>0</v>
      </c>
    </row>
    <row r="30" spans="1:10" ht="78.75" x14ac:dyDescent="0.2">
      <c r="A30" s="105">
        <v>1.07</v>
      </c>
      <c r="B30" s="20" t="s">
        <v>5</v>
      </c>
      <c r="C30" s="106" t="s">
        <v>53</v>
      </c>
      <c r="D30" s="107">
        <v>405</v>
      </c>
      <c r="E30" s="6">
        <v>943287</v>
      </c>
      <c r="F30" s="8"/>
      <c r="G30" s="135">
        <f t="shared" si="0"/>
        <v>0</v>
      </c>
    </row>
    <row r="31" spans="1:10" ht="33.75" x14ac:dyDescent="0.2">
      <c r="A31" s="108">
        <v>1.1000000000000001</v>
      </c>
      <c r="B31" s="20" t="s">
        <v>55</v>
      </c>
      <c r="C31" s="106" t="s">
        <v>3</v>
      </c>
      <c r="D31" s="107">
        <v>4</v>
      </c>
      <c r="E31" s="6">
        <v>3327835</v>
      </c>
      <c r="F31" s="8"/>
      <c r="G31" s="135">
        <f t="shared" si="0"/>
        <v>0</v>
      </c>
    </row>
    <row r="32" spans="1:10" ht="33.75" x14ac:dyDescent="0.2">
      <c r="A32" s="105">
        <v>1.1100000000000001</v>
      </c>
      <c r="B32" s="20" t="s">
        <v>56</v>
      </c>
      <c r="C32" s="106" t="s">
        <v>3</v>
      </c>
      <c r="D32" s="107">
        <v>4</v>
      </c>
      <c r="E32" s="6">
        <v>1580320</v>
      </c>
      <c r="F32" s="8"/>
      <c r="G32" s="135">
        <f t="shared" si="0"/>
        <v>0</v>
      </c>
    </row>
    <row r="33" spans="1:7" ht="14.25" x14ac:dyDescent="0.2">
      <c r="A33" s="105">
        <v>1.1200000000000001</v>
      </c>
      <c r="B33" s="20" t="s">
        <v>57</v>
      </c>
      <c r="C33" s="106" t="s">
        <v>53</v>
      </c>
      <c r="D33" s="107">
        <v>373.14</v>
      </c>
      <c r="E33" s="6">
        <v>320183</v>
      </c>
      <c r="F33" s="8"/>
      <c r="G33" s="135">
        <f t="shared" si="0"/>
        <v>0</v>
      </c>
    </row>
    <row r="34" spans="1:7" ht="33.75" x14ac:dyDescent="0.2">
      <c r="A34" s="105">
        <v>1.1399999999999999</v>
      </c>
      <c r="B34" s="20" t="s">
        <v>58</v>
      </c>
      <c r="C34" s="106" t="s">
        <v>53</v>
      </c>
      <c r="D34" s="107">
        <v>8.8000000000000007</v>
      </c>
      <c r="E34" s="6">
        <v>1834790</v>
      </c>
      <c r="F34" s="8"/>
      <c r="G34" s="135">
        <f t="shared" si="0"/>
        <v>0</v>
      </c>
    </row>
    <row r="35" spans="1:7" ht="33.75" x14ac:dyDescent="0.2">
      <c r="A35" s="105">
        <v>1.1599999999999999</v>
      </c>
      <c r="B35" s="20" t="s">
        <v>59</v>
      </c>
      <c r="C35" s="106" t="s">
        <v>3</v>
      </c>
      <c r="D35" s="107">
        <v>2</v>
      </c>
      <c r="E35" s="6">
        <v>733169</v>
      </c>
      <c r="F35" s="8"/>
      <c r="G35" s="135">
        <f t="shared" si="0"/>
        <v>0</v>
      </c>
    </row>
    <row r="36" spans="1:7" ht="78.75" x14ac:dyDescent="0.2">
      <c r="A36" s="105">
        <v>1.19</v>
      </c>
      <c r="B36" s="20" t="s">
        <v>8</v>
      </c>
      <c r="C36" s="109" t="s">
        <v>3</v>
      </c>
      <c r="D36" s="107">
        <v>12</v>
      </c>
      <c r="E36" s="6">
        <v>388238</v>
      </c>
      <c r="F36" s="8"/>
      <c r="G36" s="135">
        <f t="shared" si="0"/>
        <v>0</v>
      </c>
    </row>
    <row r="37" spans="1:7" ht="22.5" x14ac:dyDescent="0.2">
      <c r="A37" s="108">
        <v>1.2</v>
      </c>
      <c r="B37" s="20" t="s">
        <v>60</v>
      </c>
      <c r="C37" s="106" t="s">
        <v>3</v>
      </c>
      <c r="D37" s="107">
        <v>1</v>
      </c>
      <c r="E37" s="6">
        <v>5923794</v>
      </c>
      <c r="F37" s="8"/>
      <c r="G37" s="135">
        <f t="shared" si="0"/>
        <v>0</v>
      </c>
    </row>
    <row r="38" spans="1:7" ht="45" x14ac:dyDescent="0.2">
      <c r="A38" s="105">
        <v>1.22</v>
      </c>
      <c r="B38" s="20" t="s">
        <v>6</v>
      </c>
      <c r="C38" s="106" t="s">
        <v>53</v>
      </c>
      <c r="D38" s="107">
        <v>70</v>
      </c>
      <c r="E38" s="6">
        <v>690349</v>
      </c>
      <c r="F38" s="8"/>
      <c r="G38" s="135">
        <f t="shared" si="0"/>
        <v>0</v>
      </c>
    </row>
    <row r="39" spans="1:7" ht="33.75" x14ac:dyDescent="0.2">
      <c r="A39" s="105">
        <v>1.23</v>
      </c>
      <c r="B39" s="20" t="s">
        <v>12</v>
      </c>
      <c r="C39" s="106" t="s">
        <v>3</v>
      </c>
      <c r="D39" s="107">
        <v>5</v>
      </c>
      <c r="E39" s="6">
        <v>2914522</v>
      </c>
      <c r="F39" s="8"/>
      <c r="G39" s="135">
        <f t="shared" si="0"/>
        <v>0</v>
      </c>
    </row>
    <row r="40" spans="1:7" ht="33.75" x14ac:dyDescent="0.2">
      <c r="A40" s="108">
        <v>1.26</v>
      </c>
      <c r="B40" s="20" t="s">
        <v>17</v>
      </c>
      <c r="C40" s="106" t="s">
        <v>3</v>
      </c>
      <c r="D40" s="107">
        <v>5</v>
      </c>
      <c r="E40" s="6">
        <v>1192557</v>
      </c>
      <c r="F40" s="8"/>
      <c r="G40" s="135">
        <f t="shared" si="0"/>
        <v>0</v>
      </c>
    </row>
    <row r="41" spans="1:7" ht="33.75" x14ac:dyDescent="0.2">
      <c r="A41" s="105">
        <v>1.28</v>
      </c>
      <c r="B41" s="20" t="s">
        <v>61</v>
      </c>
      <c r="C41" s="106" t="s">
        <v>62</v>
      </c>
      <c r="D41" s="107">
        <v>10</v>
      </c>
      <c r="E41" s="6">
        <v>1293084</v>
      </c>
      <c r="F41" s="8"/>
      <c r="G41" s="135">
        <f t="shared" si="0"/>
        <v>0</v>
      </c>
    </row>
    <row r="42" spans="1:7" ht="22.5" x14ac:dyDescent="0.2">
      <c r="A42" s="105">
        <v>1.29</v>
      </c>
      <c r="B42" s="127" t="s">
        <v>63</v>
      </c>
      <c r="C42" s="106" t="s">
        <v>3</v>
      </c>
      <c r="D42" s="107">
        <v>3</v>
      </c>
      <c r="E42" s="6">
        <v>7172294</v>
      </c>
      <c r="F42" s="8"/>
      <c r="G42" s="135">
        <f t="shared" si="0"/>
        <v>0</v>
      </c>
    </row>
    <row r="43" spans="1:7" x14ac:dyDescent="0.2">
      <c r="A43" s="136">
        <v>2</v>
      </c>
      <c r="B43" s="128" t="s">
        <v>13</v>
      </c>
      <c r="C43" s="129"/>
      <c r="D43" s="129"/>
      <c r="E43" s="122"/>
      <c r="F43" s="123"/>
      <c r="G43" s="137"/>
    </row>
    <row r="44" spans="1:7" ht="22.5" x14ac:dyDescent="0.2">
      <c r="A44" s="110">
        <v>2.0099999999999998</v>
      </c>
      <c r="B44" s="20" t="s">
        <v>7</v>
      </c>
      <c r="C44" s="106" t="s">
        <v>53</v>
      </c>
      <c r="D44" s="107">
        <v>526.20000000000005</v>
      </c>
      <c r="E44" s="6">
        <v>76333</v>
      </c>
      <c r="F44" s="8"/>
      <c r="G44" s="135">
        <f t="shared" ref="G44:G55" si="1">+ROUND(F44*D44,0)</f>
        <v>0</v>
      </c>
    </row>
    <row r="45" spans="1:7" ht="22.5" x14ac:dyDescent="0.2">
      <c r="A45" s="110">
        <v>2.02</v>
      </c>
      <c r="B45" s="21" t="s">
        <v>11</v>
      </c>
      <c r="C45" s="106" t="s">
        <v>3</v>
      </c>
      <c r="D45" s="107">
        <v>10</v>
      </c>
      <c r="E45" s="6">
        <v>75072</v>
      </c>
      <c r="F45" s="8"/>
      <c r="G45" s="135">
        <f t="shared" si="1"/>
        <v>0</v>
      </c>
    </row>
    <row r="46" spans="1:7" ht="22.5" x14ac:dyDescent="0.2">
      <c r="A46" s="110">
        <v>2.0299999999999998</v>
      </c>
      <c r="B46" s="21" t="s">
        <v>64</v>
      </c>
      <c r="C46" s="106" t="s">
        <v>3</v>
      </c>
      <c r="D46" s="107">
        <v>10</v>
      </c>
      <c r="E46" s="6">
        <v>81946</v>
      </c>
      <c r="F46" s="8"/>
      <c r="G46" s="135">
        <f t="shared" si="1"/>
        <v>0</v>
      </c>
    </row>
    <row r="47" spans="1:7" x14ac:dyDescent="0.2">
      <c r="A47" s="110">
        <v>2.06</v>
      </c>
      <c r="B47" s="21" t="s">
        <v>65</v>
      </c>
      <c r="C47" s="106" t="s">
        <v>66</v>
      </c>
      <c r="D47" s="107">
        <v>400</v>
      </c>
      <c r="E47" s="6">
        <v>19489</v>
      </c>
      <c r="F47" s="8"/>
      <c r="G47" s="135">
        <f t="shared" si="1"/>
        <v>0</v>
      </c>
    </row>
    <row r="48" spans="1:7" ht="22.5" x14ac:dyDescent="0.2">
      <c r="A48" s="110">
        <v>2.0699999999999998</v>
      </c>
      <c r="B48" s="21" t="s">
        <v>67</v>
      </c>
      <c r="C48" s="106" t="s">
        <v>0</v>
      </c>
      <c r="D48" s="107">
        <v>50</v>
      </c>
      <c r="E48" s="6">
        <v>157989</v>
      </c>
      <c r="F48" s="8"/>
      <c r="G48" s="135">
        <f t="shared" si="1"/>
        <v>0</v>
      </c>
    </row>
    <row r="49" spans="1:7" ht="45" x14ac:dyDescent="0.2">
      <c r="A49" s="110">
        <v>2.1</v>
      </c>
      <c r="B49" s="21" t="s">
        <v>68</v>
      </c>
      <c r="C49" s="106" t="s">
        <v>0</v>
      </c>
      <c r="D49" s="107">
        <v>30</v>
      </c>
      <c r="E49" s="6">
        <v>193596</v>
      </c>
      <c r="F49" s="8"/>
      <c r="G49" s="135">
        <f t="shared" si="1"/>
        <v>0</v>
      </c>
    </row>
    <row r="50" spans="1:7" x14ac:dyDescent="0.2">
      <c r="A50" s="110">
        <v>2.11</v>
      </c>
      <c r="B50" s="21" t="s">
        <v>69</v>
      </c>
      <c r="C50" s="106" t="s">
        <v>0</v>
      </c>
      <c r="D50" s="107">
        <v>10</v>
      </c>
      <c r="E50" s="6">
        <v>64022</v>
      </c>
      <c r="F50" s="8"/>
      <c r="G50" s="135">
        <f t="shared" si="1"/>
        <v>0</v>
      </c>
    </row>
    <row r="51" spans="1:7" ht="22.5" x14ac:dyDescent="0.2">
      <c r="A51" s="110">
        <v>2.12</v>
      </c>
      <c r="B51" s="21" t="s">
        <v>70</v>
      </c>
      <c r="C51" s="106" t="s">
        <v>71</v>
      </c>
      <c r="D51" s="107">
        <v>30</v>
      </c>
      <c r="E51" s="6">
        <v>191585</v>
      </c>
      <c r="F51" s="8"/>
      <c r="G51" s="135">
        <f t="shared" si="1"/>
        <v>0</v>
      </c>
    </row>
    <row r="52" spans="1:7" ht="33.75" x14ac:dyDescent="0.2">
      <c r="A52" s="110">
        <v>2.13</v>
      </c>
      <c r="B52" s="21" t="s">
        <v>72</v>
      </c>
      <c r="C52" s="106" t="s">
        <v>71</v>
      </c>
      <c r="D52" s="107">
        <v>30</v>
      </c>
      <c r="E52" s="6">
        <v>247089</v>
      </c>
      <c r="F52" s="8"/>
      <c r="G52" s="135">
        <f t="shared" si="1"/>
        <v>0</v>
      </c>
    </row>
    <row r="53" spans="1:7" ht="45" x14ac:dyDescent="0.2">
      <c r="A53" s="110">
        <v>2.14</v>
      </c>
      <c r="B53" s="21" t="s">
        <v>73</v>
      </c>
      <c r="C53" s="106" t="s">
        <v>66</v>
      </c>
      <c r="D53" s="107">
        <v>20</v>
      </c>
      <c r="E53" s="6">
        <v>190648</v>
      </c>
      <c r="F53" s="8"/>
      <c r="G53" s="135">
        <f t="shared" si="1"/>
        <v>0</v>
      </c>
    </row>
    <row r="54" spans="1:7" ht="33.75" x14ac:dyDescent="0.2">
      <c r="A54" s="110">
        <v>2.15</v>
      </c>
      <c r="B54" s="21" t="s">
        <v>74</v>
      </c>
      <c r="C54" s="106" t="s">
        <v>66</v>
      </c>
      <c r="D54" s="107">
        <v>6</v>
      </c>
      <c r="E54" s="6">
        <v>237163</v>
      </c>
      <c r="F54" s="8"/>
      <c r="G54" s="135">
        <f t="shared" si="1"/>
        <v>0</v>
      </c>
    </row>
    <row r="55" spans="1:7" ht="13.5" thickBot="1" x14ac:dyDescent="0.25">
      <c r="A55" s="141">
        <v>2.16</v>
      </c>
      <c r="B55" s="142" t="s">
        <v>75</v>
      </c>
      <c r="C55" s="143" t="s">
        <v>0</v>
      </c>
      <c r="D55" s="144">
        <v>1</v>
      </c>
      <c r="E55" s="7">
        <v>53868</v>
      </c>
      <c r="F55" s="22"/>
      <c r="G55" s="145">
        <f t="shared" si="1"/>
        <v>0</v>
      </c>
    </row>
    <row r="56" spans="1:7" ht="57.75" customHeight="1" thickBot="1" x14ac:dyDescent="0.25">
      <c r="A56" s="146" t="s">
        <v>36</v>
      </c>
      <c r="B56" s="147"/>
      <c r="C56" s="147"/>
      <c r="D56" s="147"/>
      <c r="E56" s="147"/>
      <c r="F56" s="147"/>
      <c r="G56" s="19">
        <f>SUM(G25:G55)</f>
        <v>0</v>
      </c>
    </row>
    <row r="57" spans="1:7" ht="13.5" thickBot="1" x14ac:dyDescent="0.25">
      <c r="A57" s="2"/>
      <c r="B57" s="121"/>
      <c r="C57" s="4"/>
      <c r="D57" s="5"/>
      <c r="E57" s="5"/>
      <c r="F57" s="3"/>
      <c r="G57" s="3"/>
    </row>
    <row r="58" spans="1:7" x14ac:dyDescent="0.2">
      <c r="A58" s="48" t="s">
        <v>41</v>
      </c>
      <c r="B58" s="49"/>
      <c r="C58" s="50"/>
      <c r="D58" s="51"/>
      <c r="E58" s="51"/>
      <c r="F58" s="51"/>
      <c r="G58" s="52"/>
    </row>
    <row r="59" spans="1:7" x14ac:dyDescent="0.2">
      <c r="A59" s="77" t="s">
        <v>14</v>
      </c>
      <c r="B59" s="78"/>
      <c r="C59" s="79"/>
      <c r="D59" s="80"/>
      <c r="E59" s="80"/>
      <c r="F59" s="80"/>
      <c r="G59" s="81"/>
    </row>
    <row r="60" spans="1:7" x14ac:dyDescent="0.2">
      <c r="A60" s="77" t="s">
        <v>15</v>
      </c>
      <c r="B60" s="78"/>
      <c r="C60" s="79"/>
      <c r="D60" s="80"/>
      <c r="E60" s="80"/>
      <c r="F60" s="80"/>
      <c r="G60" s="81"/>
    </row>
    <row r="61" spans="1:7" x14ac:dyDescent="0.2">
      <c r="A61" s="77" t="s">
        <v>16</v>
      </c>
      <c r="B61" s="78"/>
      <c r="C61" s="79"/>
      <c r="D61" s="80"/>
      <c r="E61" s="80"/>
      <c r="F61" s="80"/>
      <c r="G61" s="81"/>
    </row>
    <row r="62" spans="1:7" x14ac:dyDescent="0.2">
      <c r="A62" s="82" t="s">
        <v>40</v>
      </c>
      <c r="B62" s="83"/>
      <c r="C62" s="79"/>
      <c r="D62" s="80"/>
      <c r="E62" s="80"/>
      <c r="F62" s="80"/>
      <c r="G62" s="81"/>
    </row>
    <row r="63" spans="1:7" ht="47.25" customHeight="1" thickBot="1" x14ac:dyDescent="0.25">
      <c r="A63" s="72" t="s">
        <v>43</v>
      </c>
      <c r="B63" s="73"/>
      <c r="C63" s="74"/>
      <c r="D63" s="75"/>
      <c r="E63" s="75"/>
      <c r="F63" s="75"/>
      <c r="G63" s="76"/>
    </row>
    <row r="64" spans="1:7" x14ac:dyDescent="0.2">
      <c r="A64" s="2"/>
      <c r="B64" s="121"/>
      <c r="C64" s="4"/>
      <c r="D64" s="5"/>
      <c r="E64" s="5"/>
      <c r="F64" s="1"/>
      <c r="G64" s="1"/>
    </row>
  </sheetData>
  <mergeCells count="39">
    <mergeCell ref="A18:F18"/>
    <mergeCell ref="A19:F19"/>
    <mergeCell ref="H19:J19"/>
    <mergeCell ref="A56:F56"/>
    <mergeCell ref="A63:B63"/>
    <mergeCell ref="C63:G63"/>
    <mergeCell ref="A59:B59"/>
    <mergeCell ref="C59:G59"/>
    <mergeCell ref="A60:B60"/>
    <mergeCell ref="C60:G60"/>
    <mergeCell ref="A61:B61"/>
    <mergeCell ref="C61:G61"/>
    <mergeCell ref="A62:B62"/>
    <mergeCell ref="C62:G62"/>
    <mergeCell ref="A21:G21"/>
    <mergeCell ref="C23:C24"/>
    <mergeCell ref="A9:G9"/>
    <mergeCell ref="A7:E7"/>
    <mergeCell ref="F7:G7"/>
    <mergeCell ref="C1:G1"/>
    <mergeCell ref="C2:G2"/>
    <mergeCell ref="C3:G3"/>
    <mergeCell ref="C4:G4"/>
    <mergeCell ref="A15:G15"/>
    <mergeCell ref="A16:G16"/>
    <mergeCell ref="A6:E6"/>
    <mergeCell ref="A58:B58"/>
    <mergeCell ref="C58:G58"/>
    <mergeCell ref="A10:G10"/>
    <mergeCell ref="A11:G11"/>
    <mergeCell ref="A17:G17"/>
    <mergeCell ref="A12:G12"/>
    <mergeCell ref="A13:G13"/>
    <mergeCell ref="A14:G14"/>
    <mergeCell ref="D23:D24"/>
    <mergeCell ref="G23:G24"/>
    <mergeCell ref="F23:F24"/>
    <mergeCell ref="E23:E24"/>
    <mergeCell ref="F6:G6"/>
  </mergeCells>
  <conditionalFormatting sqref="F25:F55">
    <cfRule type="cellIs" dxfId="0" priority="3" operator="greaterThan">
      <formula>0</formula>
    </cfRule>
  </conditionalFormatting>
  <dataValidations count="1">
    <dataValidation type="whole" operator="lessThanOrEqual" allowBlank="1" showInputMessage="1" showErrorMessage="1" errorTitle="ERROR VALOR UNITARIO OFERTADO" error="El valor ingresado, supera el valor Techo Unitario." promptTitle="VALOR UNITARIO OFERTADO" prompt="Ingrese el Valor Unitario Ofertado, IVA Incluido y sin decimales." sqref="F25:F55">
      <formula1>E25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7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E16"/>
  <sheetViews>
    <sheetView tabSelected="1" view="pageBreakPreview" zoomScale="60" zoomScaleNormal="50" workbookViewId="0">
      <selection activeCell="E9" sqref="E9"/>
    </sheetView>
  </sheetViews>
  <sheetFormatPr baseColWidth="10" defaultRowHeight="15" x14ac:dyDescent="0.25"/>
  <cols>
    <col min="1" max="1" width="13.42578125" customWidth="1"/>
    <col min="2" max="3" width="25.7109375" customWidth="1"/>
    <col min="4" max="4" width="30.85546875" customWidth="1"/>
    <col min="5" max="5" width="37.140625" customWidth="1"/>
  </cols>
  <sheetData>
    <row r="1" spans="1:5" ht="87" customHeight="1" x14ac:dyDescent="0.25">
      <c r="A1" s="30"/>
      <c r="B1" s="31"/>
      <c r="C1" s="31"/>
      <c r="D1" s="31"/>
      <c r="E1" s="32"/>
    </row>
    <row r="2" spans="1:5" ht="20.25" x14ac:dyDescent="0.25">
      <c r="A2" s="87" t="s">
        <v>19</v>
      </c>
      <c r="B2" s="88"/>
      <c r="C2" s="88"/>
      <c r="D2" s="88"/>
      <c r="E2" s="89"/>
    </row>
    <row r="3" spans="1:5" ht="20.25" x14ac:dyDescent="0.25">
      <c r="A3" s="33"/>
      <c r="B3" s="34"/>
      <c r="C3" s="34"/>
      <c r="D3" s="34"/>
      <c r="E3" s="35"/>
    </row>
    <row r="4" spans="1:5" ht="66.75" customHeight="1" x14ac:dyDescent="0.25">
      <c r="A4" s="87" t="s">
        <v>79</v>
      </c>
      <c r="B4" s="88"/>
      <c r="C4" s="88"/>
      <c r="D4" s="88"/>
      <c r="E4" s="89"/>
    </row>
    <row r="5" spans="1:5" ht="16.5" thickBot="1" x14ac:dyDescent="0.3">
      <c r="A5" s="99"/>
      <c r="B5" s="100"/>
      <c r="C5" s="100"/>
      <c r="D5" s="100"/>
      <c r="E5" s="101"/>
    </row>
    <row r="6" spans="1:5" ht="27.75" customHeight="1" thickBot="1" x14ac:dyDescent="0.3">
      <c r="A6" s="90" t="s">
        <v>80</v>
      </c>
      <c r="B6" s="91"/>
      <c r="C6" s="91"/>
      <c r="D6" s="91"/>
      <c r="E6" s="92"/>
    </row>
    <row r="7" spans="1:5" ht="15.75" thickBot="1" x14ac:dyDescent="0.3">
      <c r="A7" s="36"/>
      <c r="B7" s="37"/>
      <c r="C7" s="37"/>
      <c r="D7" s="37"/>
      <c r="E7" s="38"/>
    </row>
    <row r="8" spans="1:5" ht="15.75" thickBot="1" x14ac:dyDescent="0.3">
      <c r="A8" s="24" t="s">
        <v>44</v>
      </c>
      <c r="B8" s="25" t="s">
        <v>45</v>
      </c>
      <c r="C8" s="25" t="s">
        <v>46</v>
      </c>
      <c r="D8" s="26" t="s">
        <v>47</v>
      </c>
      <c r="E8" s="27" t="s">
        <v>48</v>
      </c>
    </row>
    <row r="9" spans="1:5" ht="25.5" customHeight="1" thickBot="1" x14ac:dyDescent="0.3">
      <c r="A9" s="138">
        <v>1</v>
      </c>
      <c r="B9" s="139" t="s">
        <v>78</v>
      </c>
      <c r="C9" s="139" t="s">
        <v>77</v>
      </c>
      <c r="D9" s="140" t="s">
        <v>76</v>
      </c>
      <c r="E9" s="28">
        <f>'Pros. Eco Muebles Cali'!G56</f>
        <v>0</v>
      </c>
    </row>
    <row r="10" spans="1:5" ht="15.75" thickBot="1" x14ac:dyDescent="0.3">
      <c r="A10" s="93" t="s">
        <v>49</v>
      </c>
      <c r="B10" s="94"/>
      <c r="C10" s="94"/>
      <c r="D10" s="94"/>
      <c r="E10" s="29">
        <f>SUM(E9:E9)</f>
        <v>0</v>
      </c>
    </row>
    <row r="11" spans="1:5" ht="15.75" thickBot="1" x14ac:dyDescent="0.3">
      <c r="A11" s="39"/>
      <c r="B11" s="40"/>
      <c r="C11" s="40"/>
      <c r="D11" s="40"/>
      <c r="E11" s="41"/>
    </row>
    <row r="12" spans="1:5" ht="15.75" x14ac:dyDescent="0.25">
      <c r="A12" s="48" t="s">
        <v>50</v>
      </c>
      <c r="B12" s="49"/>
      <c r="C12" s="49"/>
      <c r="D12" s="95"/>
      <c r="E12" s="96"/>
    </row>
    <row r="13" spans="1:5" ht="15.75" x14ac:dyDescent="0.25">
      <c r="A13" s="77" t="s">
        <v>14</v>
      </c>
      <c r="B13" s="78"/>
      <c r="C13" s="78"/>
      <c r="D13" s="102"/>
      <c r="E13" s="103"/>
    </row>
    <row r="14" spans="1:5" ht="15.75" x14ac:dyDescent="0.25">
      <c r="A14" s="77" t="s">
        <v>15</v>
      </c>
      <c r="B14" s="78"/>
      <c r="C14" s="78"/>
      <c r="D14" s="102"/>
      <c r="E14" s="103"/>
    </row>
    <row r="15" spans="1:5" ht="15.75" x14ac:dyDescent="0.25">
      <c r="A15" s="77" t="s">
        <v>16</v>
      </c>
      <c r="B15" s="78"/>
      <c r="C15" s="78"/>
      <c r="D15" s="104"/>
      <c r="E15" s="103"/>
    </row>
    <row r="16" spans="1:5" ht="79.5" customHeight="1" thickBot="1" x14ac:dyDescent="0.3">
      <c r="A16" s="72" t="s">
        <v>51</v>
      </c>
      <c r="B16" s="73"/>
      <c r="C16" s="73"/>
      <c r="D16" s="97"/>
      <c r="E16" s="98"/>
    </row>
  </sheetData>
  <mergeCells count="15">
    <mergeCell ref="D16:E16"/>
    <mergeCell ref="A5:E5"/>
    <mergeCell ref="A12:C12"/>
    <mergeCell ref="A13:C13"/>
    <mergeCell ref="A14:C14"/>
    <mergeCell ref="A15:C15"/>
    <mergeCell ref="A16:C16"/>
    <mergeCell ref="D13:E13"/>
    <mergeCell ref="D14:E14"/>
    <mergeCell ref="D15:E15"/>
    <mergeCell ref="A2:E2"/>
    <mergeCell ref="A4:E4"/>
    <mergeCell ref="A6:E6"/>
    <mergeCell ref="A10:D10"/>
    <mergeCell ref="D12:E12"/>
  </mergeCells>
  <pageMargins left="0.7" right="0.7" top="0.75" bottom="0.75" header="0.3" footer="0.3"/>
  <pageSetup paperSize="9" scale="6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Pros. Eco Muebles Cali</vt:lpstr>
      <vt:lpstr>Agrup. No. 4</vt:lpstr>
      <vt:lpstr>'Agrup. No. 4'!Área_de_impresión</vt:lpstr>
      <vt:lpstr>'Pros. Eco Muebles Cali'!Área_de_impresión</vt:lpstr>
      <vt:lpstr>'Pros. Eco Muebles Cali'!Títulos_a_imprimir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Luisa Espinosa</cp:lastModifiedBy>
  <cp:lastPrinted>2024-08-16T23:10:45Z</cp:lastPrinted>
  <dcterms:created xsi:type="dcterms:W3CDTF">2020-10-21T14:58:57Z</dcterms:created>
  <dcterms:modified xsi:type="dcterms:W3CDTF">2024-08-22T21:11:52Z</dcterms:modified>
</cp:coreProperties>
</file>