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https://sena4-my.sharepoint.com/personal/jpgomezb_sena_edu_co/Documents/Contratacion 2024/BIENES Y SERVICIOS/4. MF GENERAL/15. ADJUDICACION/"/>
    </mc:Choice>
  </mc:AlternateContent>
  <xr:revisionPtr revIDLastSave="0" documentId="8_{FC248400-907B-43C9-B4A5-0CE92AE05955}" xr6:coauthVersionLast="47" xr6:coauthVersionMax="47" xr10:uidLastSave="{00000000-0000-0000-0000-000000000000}"/>
  <bookViews>
    <workbookView xWindow="-120" yWindow="-120" windowWidth="29040" windowHeight="15840" xr2:uid="{95E829FB-F3FA-446D-BFF2-17738CC35626}"/>
  </bookViews>
  <sheets>
    <sheet name="Cosmetolog, Estetica y Pelq" sheetId="1" r:id="rId1"/>
  </sheets>
  <definedNames>
    <definedName name="_xlnm._FilterDatabase" localSheetId="0" hidden="1">'Cosmetolog, Estetica y Pelq'!$O$3:$O$85</definedName>
    <definedName name="_xlnm.Print_Area" localSheetId="0">'Cosmetolog, Estetica y Pelq'!$A$1:$M$143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 i="1" l="1"/>
  <c r="J129" i="1"/>
  <c r="K129" i="1" s="1"/>
  <c r="L129" i="1" s="1"/>
  <c r="J128" i="1"/>
  <c r="K128" i="1" s="1"/>
  <c r="L128" i="1" s="1"/>
  <c r="J127" i="1"/>
  <c r="K127" i="1" s="1"/>
  <c r="L127" i="1" s="1"/>
  <c r="J126" i="1"/>
  <c r="K126" i="1" s="1"/>
  <c r="L126" i="1" s="1"/>
  <c r="J125" i="1"/>
  <c r="K125" i="1" s="1"/>
  <c r="L125" i="1" s="1"/>
  <c r="J124" i="1"/>
  <c r="K124" i="1" s="1"/>
  <c r="L124" i="1" s="1"/>
  <c r="J123" i="1"/>
  <c r="K123" i="1" s="1"/>
  <c r="L123" i="1" s="1"/>
  <c r="J122" i="1"/>
  <c r="K122" i="1" s="1"/>
  <c r="L122" i="1" s="1"/>
  <c r="J121" i="1"/>
  <c r="K121" i="1" s="1"/>
  <c r="L121" i="1" s="1"/>
  <c r="J120" i="1"/>
  <c r="K120" i="1" s="1"/>
  <c r="L120" i="1" s="1"/>
  <c r="J119" i="1"/>
  <c r="K119" i="1" s="1"/>
  <c r="L119" i="1" s="1"/>
  <c r="J118" i="1"/>
  <c r="K118" i="1" s="1"/>
  <c r="L118" i="1" s="1"/>
  <c r="J117" i="1"/>
  <c r="K117" i="1" s="1"/>
  <c r="L117" i="1" s="1"/>
  <c r="J116" i="1"/>
  <c r="K116" i="1" s="1"/>
  <c r="L116" i="1" s="1"/>
  <c r="J115" i="1"/>
  <c r="K115" i="1" s="1"/>
  <c r="L115" i="1" s="1"/>
  <c r="J114" i="1"/>
  <c r="K114" i="1" s="1"/>
  <c r="L114" i="1" s="1"/>
  <c r="J113" i="1"/>
  <c r="K113" i="1" s="1"/>
  <c r="L113" i="1" s="1"/>
  <c r="J112" i="1"/>
  <c r="K112" i="1" s="1"/>
  <c r="L112" i="1" s="1"/>
  <c r="J111" i="1"/>
  <c r="K111" i="1" s="1"/>
  <c r="L111" i="1" s="1"/>
  <c r="J110" i="1"/>
  <c r="K110" i="1" s="1"/>
  <c r="L110" i="1" s="1"/>
  <c r="J109" i="1"/>
  <c r="K109" i="1" s="1"/>
  <c r="L109" i="1" s="1"/>
  <c r="J108" i="1"/>
  <c r="K108" i="1" s="1"/>
  <c r="L108" i="1" s="1"/>
  <c r="J107" i="1"/>
  <c r="K107" i="1" s="1"/>
  <c r="L107" i="1" s="1"/>
  <c r="J106" i="1"/>
  <c r="K106" i="1" s="1"/>
  <c r="L106" i="1" s="1"/>
  <c r="J105" i="1"/>
  <c r="K105" i="1" s="1"/>
  <c r="L105" i="1" s="1"/>
  <c r="J104" i="1"/>
  <c r="K104" i="1" s="1"/>
  <c r="L104" i="1" s="1"/>
  <c r="J103" i="1"/>
  <c r="K103" i="1" s="1"/>
  <c r="L103" i="1" s="1"/>
  <c r="J102" i="1"/>
  <c r="K102" i="1" s="1"/>
  <c r="L102" i="1" s="1"/>
  <c r="J101" i="1"/>
  <c r="K101" i="1" s="1"/>
  <c r="L101" i="1" s="1"/>
  <c r="J100" i="1"/>
  <c r="K100" i="1" s="1"/>
  <c r="L100" i="1" s="1"/>
  <c r="J99" i="1"/>
  <c r="K99" i="1" s="1"/>
  <c r="L99" i="1" s="1"/>
  <c r="J98" i="1"/>
  <c r="K98" i="1" s="1"/>
  <c r="L98" i="1" s="1"/>
  <c r="J97" i="1"/>
  <c r="K97" i="1" s="1"/>
  <c r="L97" i="1" s="1"/>
  <c r="J96" i="1"/>
  <c r="K96" i="1" s="1"/>
  <c r="L96" i="1" s="1"/>
  <c r="J95" i="1"/>
  <c r="K95" i="1" s="1"/>
  <c r="L95" i="1" s="1"/>
  <c r="J94" i="1"/>
  <c r="K94" i="1" s="1"/>
  <c r="L94" i="1" s="1"/>
  <c r="J93" i="1"/>
  <c r="K93" i="1" s="1"/>
  <c r="L93" i="1" s="1"/>
  <c r="J92" i="1"/>
  <c r="K92" i="1" s="1"/>
  <c r="L92" i="1" s="1"/>
  <c r="J91" i="1"/>
  <c r="K91" i="1" s="1"/>
  <c r="L91" i="1" s="1"/>
  <c r="J90" i="1"/>
  <c r="K90" i="1" s="1"/>
  <c r="L90" i="1" s="1"/>
  <c r="J89" i="1"/>
  <c r="K89" i="1" s="1"/>
  <c r="L89" i="1" s="1"/>
  <c r="J88" i="1"/>
  <c r="K88" i="1" s="1"/>
  <c r="L88" i="1" s="1"/>
  <c r="J87" i="1"/>
  <c r="K87" i="1" s="1"/>
  <c r="L87" i="1" s="1"/>
  <c r="J86" i="1"/>
  <c r="K86" i="1" s="1"/>
  <c r="L86" i="1" s="1"/>
  <c r="J85" i="1"/>
  <c r="K85" i="1" s="1"/>
  <c r="L85" i="1" s="1"/>
  <c r="J84" i="1"/>
  <c r="K84" i="1" s="1"/>
  <c r="L84" i="1" s="1"/>
  <c r="J83" i="1"/>
  <c r="K83" i="1" s="1"/>
  <c r="L83" i="1" s="1"/>
  <c r="J82" i="1"/>
  <c r="K82" i="1" s="1"/>
  <c r="L82" i="1" s="1"/>
  <c r="J81" i="1"/>
  <c r="K81" i="1" s="1"/>
  <c r="L81" i="1" s="1"/>
  <c r="J80" i="1"/>
  <c r="K80" i="1" s="1"/>
  <c r="L80" i="1" s="1"/>
  <c r="J79" i="1"/>
  <c r="K79" i="1" s="1"/>
  <c r="L79" i="1" s="1"/>
  <c r="J78" i="1"/>
  <c r="K78" i="1" s="1"/>
  <c r="L78" i="1" s="1"/>
  <c r="J77" i="1"/>
  <c r="K77" i="1" s="1"/>
  <c r="L77" i="1" s="1"/>
  <c r="J76" i="1"/>
  <c r="K76" i="1" s="1"/>
  <c r="L76" i="1" s="1"/>
  <c r="J75" i="1"/>
  <c r="K75" i="1" s="1"/>
  <c r="L75" i="1" s="1"/>
  <c r="J74" i="1"/>
  <c r="K74" i="1" s="1"/>
  <c r="L74" i="1" s="1"/>
  <c r="J73" i="1"/>
  <c r="K73" i="1" s="1"/>
  <c r="L73" i="1" s="1"/>
  <c r="J72" i="1"/>
  <c r="K72" i="1" s="1"/>
  <c r="L72" i="1" s="1"/>
  <c r="J71" i="1"/>
  <c r="K71" i="1" s="1"/>
  <c r="L71" i="1" s="1"/>
  <c r="J70" i="1"/>
  <c r="K70" i="1" s="1"/>
  <c r="L70" i="1" s="1"/>
  <c r="J69" i="1"/>
  <c r="K69" i="1" s="1"/>
  <c r="L69" i="1" s="1"/>
  <c r="J68" i="1"/>
  <c r="K68" i="1" s="1"/>
  <c r="L68" i="1" s="1"/>
  <c r="J67" i="1"/>
  <c r="K67" i="1" s="1"/>
  <c r="L67" i="1" s="1"/>
  <c r="J66" i="1"/>
  <c r="K66" i="1" s="1"/>
  <c r="L66" i="1" s="1"/>
  <c r="J65" i="1"/>
  <c r="K65" i="1" s="1"/>
  <c r="L65" i="1" s="1"/>
  <c r="J64" i="1"/>
  <c r="K64" i="1" s="1"/>
  <c r="L64" i="1" s="1"/>
  <c r="J63" i="1"/>
  <c r="K63" i="1" s="1"/>
  <c r="L63" i="1" s="1"/>
  <c r="J62" i="1"/>
  <c r="K62" i="1" s="1"/>
  <c r="L62" i="1" s="1"/>
  <c r="J61" i="1"/>
  <c r="K61" i="1" s="1"/>
  <c r="L61" i="1" s="1"/>
  <c r="J60" i="1"/>
  <c r="K60" i="1" s="1"/>
  <c r="L60" i="1" s="1"/>
  <c r="J59" i="1"/>
  <c r="K59" i="1" s="1"/>
  <c r="L59" i="1" s="1"/>
  <c r="J58" i="1"/>
  <c r="K58" i="1" s="1"/>
  <c r="L58" i="1" s="1"/>
  <c r="J57" i="1"/>
  <c r="K57" i="1" s="1"/>
  <c r="L57" i="1" s="1"/>
  <c r="J56" i="1"/>
  <c r="K56" i="1" s="1"/>
  <c r="L56" i="1" s="1"/>
  <c r="J55" i="1"/>
  <c r="K55" i="1" s="1"/>
  <c r="L55" i="1" s="1"/>
  <c r="J54" i="1"/>
  <c r="K54" i="1" s="1"/>
  <c r="L54" i="1" s="1"/>
  <c r="J53" i="1"/>
  <c r="K53" i="1" s="1"/>
  <c r="L53" i="1" s="1"/>
  <c r="J52" i="1"/>
  <c r="K52" i="1" s="1"/>
  <c r="L52" i="1" s="1"/>
  <c r="J51" i="1"/>
  <c r="K51" i="1" s="1"/>
  <c r="L51" i="1" s="1"/>
  <c r="J50" i="1"/>
  <c r="K50" i="1" s="1"/>
  <c r="L50" i="1" s="1"/>
  <c r="J49" i="1"/>
  <c r="K49" i="1" s="1"/>
  <c r="L49" i="1" s="1"/>
  <c r="J48" i="1"/>
  <c r="K48" i="1" s="1"/>
  <c r="L48" i="1" s="1"/>
  <c r="J47" i="1"/>
  <c r="K47" i="1" s="1"/>
  <c r="L47" i="1" s="1"/>
  <c r="J46" i="1"/>
  <c r="K46" i="1" s="1"/>
  <c r="L46" i="1" s="1"/>
  <c r="J45" i="1"/>
  <c r="K45" i="1" s="1"/>
  <c r="L45" i="1" s="1"/>
  <c r="J44" i="1"/>
  <c r="K44" i="1" s="1"/>
  <c r="L44" i="1" s="1"/>
  <c r="J43" i="1"/>
  <c r="K43" i="1" s="1"/>
  <c r="L43" i="1" s="1"/>
  <c r="J42" i="1"/>
  <c r="K42" i="1" s="1"/>
  <c r="L42" i="1" s="1"/>
  <c r="J41" i="1"/>
  <c r="K41" i="1" s="1"/>
  <c r="L41" i="1" s="1"/>
  <c r="J40" i="1"/>
  <c r="K40" i="1" s="1"/>
  <c r="L40" i="1" s="1"/>
  <c r="J39" i="1"/>
  <c r="K39" i="1" s="1"/>
  <c r="L39" i="1" s="1"/>
  <c r="J38" i="1"/>
  <c r="K38" i="1" s="1"/>
  <c r="L38" i="1" s="1"/>
  <c r="K37" i="1"/>
  <c r="L37" i="1" s="1"/>
  <c r="J37" i="1"/>
  <c r="J36" i="1"/>
  <c r="K36" i="1" s="1"/>
  <c r="L36" i="1" s="1"/>
  <c r="J35" i="1"/>
  <c r="K35" i="1" s="1"/>
  <c r="L35" i="1" s="1"/>
  <c r="J34" i="1"/>
  <c r="K34" i="1" s="1"/>
  <c r="L34" i="1" s="1"/>
  <c r="J33" i="1"/>
  <c r="K33" i="1" s="1"/>
  <c r="L33" i="1" s="1"/>
  <c r="J32" i="1"/>
  <c r="K32" i="1" s="1"/>
  <c r="L32" i="1" s="1"/>
  <c r="J31" i="1"/>
  <c r="K31" i="1" s="1"/>
  <c r="L31" i="1" s="1"/>
  <c r="J30" i="1"/>
  <c r="K30" i="1" s="1"/>
  <c r="L30" i="1" s="1"/>
  <c r="J29" i="1"/>
  <c r="K29" i="1" s="1"/>
  <c r="L29" i="1" s="1"/>
  <c r="J28" i="1"/>
  <c r="K28" i="1" s="1"/>
  <c r="L28" i="1" s="1"/>
  <c r="J27" i="1"/>
  <c r="K27" i="1" s="1"/>
  <c r="L27" i="1" s="1"/>
  <c r="J26" i="1"/>
  <c r="K26" i="1" s="1"/>
  <c r="L26" i="1" s="1"/>
  <c r="J25" i="1"/>
  <c r="K25" i="1" s="1"/>
  <c r="L25" i="1" s="1"/>
  <c r="J24" i="1"/>
  <c r="K24" i="1" s="1"/>
  <c r="L24" i="1" s="1"/>
  <c r="J23" i="1"/>
  <c r="K23" i="1" s="1"/>
  <c r="L23" i="1" s="1"/>
  <c r="J22" i="1"/>
  <c r="K22" i="1" s="1"/>
  <c r="L22" i="1" s="1"/>
  <c r="J21" i="1"/>
  <c r="K21" i="1" s="1"/>
  <c r="L21" i="1" s="1"/>
  <c r="J20" i="1"/>
  <c r="K20" i="1" s="1"/>
  <c r="L20" i="1" s="1"/>
  <c r="J19" i="1"/>
  <c r="K19" i="1" s="1"/>
  <c r="L19" i="1" s="1"/>
  <c r="J18" i="1"/>
  <c r="K18" i="1" s="1"/>
  <c r="L18" i="1" s="1"/>
  <c r="J17" i="1"/>
  <c r="K17" i="1" s="1"/>
  <c r="L17" i="1" s="1"/>
  <c r="J16" i="1"/>
  <c r="K16" i="1" s="1"/>
  <c r="L16" i="1" s="1"/>
  <c r="J15" i="1"/>
  <c r="K15" i="1" s="1"/>
  <c r="L15" i="1" s="1"/>
  <c r="J14" i="1"/>
  <c r="K14" i="1" s="1"/>
  <c r="L14" i="1" s="1"/>
  <c r="J13" i="1"/>
  <c r="K13" i="1" s="1"/>
  <c r="L13" i="1" s="1"/>
  <c r="J12" i="1"/>
  <c r="K12" i="1" s="1"/>
  <c r="L12" i="1" s="1"/>
  <c r="J11" i="1"/>
  <c r="K11" i="1" s="1"/>
  <c r="L11" i="1" s="1"/>
  <c r="J10" i="1"/>
  <c r="K10" i="1" s="1"/>
  <c r="L10" i="1" s="1"/>
  <c r="J9" i="1"/>
  <c r="K9" i="1" s="1"/>
  <c r="L9" i="1" s="1"/>
  <c r="J8" i="1"/>
  <c r="K8" i="1" s="1"/>
  <c r="L8" i="1" s="1"/>
  <c r="J7" i="1"/>
  <c r="K7" i="1" s="1"/>
  <c r="L7" i="1" s="1"/>
  <c r="J6" i="1"/>
  <c r="K6" i="1" s="1"/>
  <c r="L6" i="1" s="1"/>
  <c r="J5" i="1"/>
  <c r="K5" i="1" s="1"/>
  <c r="L5" i="1" s="1"/>
  <c r="J4" i="1"/>
  <c r="K4" i="1" s="1"/>
  <c r="L4" i="1" s="1"/>
  <c r="K3" i="1"/>
  <c r="L3" i="1" s="1"/>
  <c r="L130" i="1" l="1"/>
</calcChain>
</file>

<file path=xl/sharedStrings.xml><?xml version="1.0" encoding="utf-8"?>
<sst xmlns="http://schemas.openxmlformats.org/spreadsheetml/2006/main" count="538" uniqueCount="359">
  <si>
    <t>ÍTEM</t>
  </si>
  <si>
    <t>CODIGO 
UNSPSC</t>
  </si>
  <si>
    <t>NOMBRE DEL PRODUCTO</t>
  </si>
  <si>
    <t>DESCRIPCIÓN DETALLADA DEL PRODUCTO</t>
  </si>
  <si>
    <t xml:space="preserve">DEPENDENCIA </t>
  </si>
  <si>
    <t xml:space="preserve">UNIDAD 
DE MEDIDA </t>
  </si>
  <si>
    <t>CANTIDAD TOTAL</t>
  </si>
  <si>
    <t>TOTAL</t>
  </si>
  <si>
    <t xml:space="preserve">sabanilla ajustable camilla </t>
  </si>
  <si>
    <t>Cosmetologia 4</t>
  </si>
  <si>
    <t xml:space="preserve">PAQUETE </t>
  </si>
  <si>
    <t>Rollo algodón</t>
  </si>
  <si>
    <t>Generalidades: Rollo quirúrgico 100% algodón.Absorbente uso en la estetica e higiene personal.
Libre de partículas extrañas, suave al tacto.Blanco, inoloro, PH 6.0 -9.0.                   Requisitos generales: Algodón hidrófilo Máxima absorción: 24 veces su peso 100% fibras naturales
Libre aglutinantes tóxicos y perfumes Delicado con la piel.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 Rollo empacado y sellado protegido de la humedad y otros factores que deterioren la calidad del producto.                 Presentacion: Rollo x 454 grs.                                                                                             Garantías: La fecha de vencimiento debe ser mínimo de un año contados a partir de la fecha de entrega del producto</t>
  </si>
  <si>
    <t>Cosmetologia 12 rollos</t>
  </si>
  <si>
    <t>Rollo x 454 grs</t>
  </si>
  <si>
    <t>Exfoliante facial</t>
  </si>
  <si>
    <t>Generalidades: Elimina las células muertas, residuos de maquillaje, restos de contaminación e impurezas de la piel. Aporta hidratación y acción antioxidante; dejando la piel suave.Gel con semilla molida, acido frutal de uva y papaya natural para la renovación de la piel, exfolia e ilumina tu piel, deja una apariencia suave y tersa con un brillo natural. Rico en ingredientes activos de uva, antioxidante el cual contiene polifenoles y resveratrol que renuevan la piel en sinergia con el ingrediente activo de papaya exfoliante con acción queratolítico. Contiene gránulos naturales finamente redondeados y fáciles de retirar que favorece la acción exfoliante.                                   Requisitos generales:  Gránulos de polietileno: Microgránulos esféricos que remueven células muertas dejando la piel suave y preparada para los tratamientos. Butirospermum Parkii butter: Hidratante y emoliente. Tocopheryl Acetate (and) Palmitate: Vitaminas fundamentales en nanosferas que aportan hidratación, acción antioxidante y efecto acondicionador.                                 Requisitos especificos :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Presentación: Frasco de PVC con tapa flip top por 120 Grs.
Garantías: La fecha de vencimiento debe ser mínimo de un año contados a partir de la fecha de entrega del producto</t>
  </si>
  <si>
    <t>Cosmetologia 10 frascos</t>
  </si>
  <si>
    <t>Frasco por 120 Grs</t>
  </si>
  <si>
    <t>Acido salicilico</t>
  </si>
  <si>
    <t>Generalidades : Producto facial en gel al 10% con tea tree oil, específico para tratar acné inflamado. Requisitos generales : Antiinflamatorio , bacteriostatico , sebostatico, comdeolitico , germicida y fungicida.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Presentación: Frasco por 30 ml.                                                                                          Garantías: La fecha de vencimiento debe ser mínimo de un año contados a partir de la fecha de entrega del producto.</t>
  </si>
  <si>
    <t>Cosmetologia 3 frascos</t>
  </si>
  <si>
    <t>Frasco x 30 ml al 30 %</t>
  </si>
  <si>
    <t>Vitamina C ampolla</t>
  </si>
  <si>
    <t>Generalidades :Las Ampollas faciales Vitamina C aportan luminosidad a la piel, la hidratan y mejoran su textura. Previenen el envejecimiento prematuro, gracias a su efecto antioxidante y propiedades antiradicales libres. La Vitamina C fomenta la producción de Colágeno. Requisitos Generales : Principios activos:- Ascorbato Sódico – Vitamina C 20% Solo para uso externo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Presentación: Caja por 5 Viales por 10 ml. Garantías: La fecha de vencimiento debe ser mínimo de un año contados a partir de la fecha de entrega del producto.</t>
  </si>
  <si>
    <t>Cosmetologia 2 cajas</t>
  </si>
  <si>
    <t>Caja por 5 viales por 10 ml</t>
  </si>
  <si>
    <t>Mascarilla desincrustante de papaina</t>
  </si>
  <si>
    <t>Generalidades: Facilita la renovación celular. Ideal para desobstruir poros. Requisitos Generales: Gel acuoso ,  contiene Extracto de papaya: Con trazas del activo papaína ejerce una limpieza suave de las capas superiores de la piel por su acción queratolítica y desincrustante que mejora los procedimientos de limpieza y eliminación de células muertas. Además el extracto de papaya es rico en aminoácidos y azúcares que aportan una acción acondicionadora inmediata. Extracto de epilobium Angustifolium: Acción descongestiva y seborreguladora.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de PVC con tapa flip top por 172 Grs                                           Garantías: La fecha de vencimiento debe ser mínimo de un año contados a partir de la fecha de entrega del producto.</t>
  </si>
  <si>
    <t>Cosmetologia 12 Frascos</t>
  </si>
  <si>
    <t>Frasco por 172 Grs</t>
  </si>
  <si>
    <t>Tonico Aloe Camomile</t>
  </si>
  <si>
    <t>Generalidades: Humecta y refresca la piel. Ideal para pieles normales a secas. Requisitos Generales: contieneAloe Barbadensis Extract: Humectante y refrescante. Chamomilla Recutita Extract: Suavizante. Alantoina: Acondicionador cutáneo.Requisitos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250 ml.            Garantías: La fecha de vencimiento debe ser mínimo de un año contados a partir de la fecha de entrega del producto.</t>
  </si>
  <si>
    <t>Cosmetologia 8 frascos</t>
  </si>
  <si>
    <t>Frasco por 250 ml</t>
  </si>
  <si>
    <t>Mascarilla de fresa</t>
  </si>
  <si>
    <t>Generalidades: Propiedades astringentes, hidratantes y purificantes. Ideal para pieles mixtas a grasas.Requisitos Generales : xtracto de Fresa: Extracto rico en pectinas y glúcidos con acción Humectante, astringente y suavizante de la piel. Extracto de epilobium Angustifolium: Acción descongestiva y seboreguladora..Requisitos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172 Grs          Garantías: La fecha de vencimiento debe ser mínimo de un año contados a partir de la fecha de entrega del producto.</t>
  </si>
  <si>
    <t>Cosmetologia 4 Frascos</t>
  </si>
  <si>
    <t>Leche limpiadora</t>
  </si>
  <si>
    <t>Generalidades: Leche limpiadoracon acción humectante, ideal para desmaquillar y limpiar el rostro.Requisitos Generales: Fitocomplejo de uva, caña de azúcar y manzana: Extractos frutales ricos en alfahidroxiácidos de origen natural como acido cítrico, ácido glicólico y ácido málico que despejan los folículos pilosebáceos y estimulan la remoción de las células muertas También confieren confort y suavidad inmediata por su alta acción humectante. Acido mandélico: Antibacterial..Requisitos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120 Grs. Garantías: La fecha de vencimiento debe ser mínimo de un año contados a partir de la fecha de entrega del producto.</t>
  </si>
  <si>
    <t>Gel limpiador facial</t>
  </si>
  <si>
    <t>Generalidades: elimina las impurezas y el exceso de sebo, dejando la piel limpia y fresca. Ideal para tratamientos de acné gracias a su acción antibacteriana.Requisitos generales: contiene Triclosan: Gel indicado para la higiene diaria en el tratamiento de pieles grasas, tiene un efecto Antibacterial; limpia suavemente sin irritar la piel..Requisitos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240 Grs. Garantías: La fecha de vencimiento debe ser mínimo de un año contados a partir de la fecha de entrega del producto</t>
  </si>
  <si>
    <t>Cosmetologia 2 y 1 Estetica Manos y Pies Población Desplazada</t>
  </si>
  <si>
    <t>Frasco por 240 grs</t>
  </si>
  <si>
    <t>Parches de ojos y labios</t>
  </si>
  <si>
    <t>Generalidades: Ayuda a contrarrestar los signos de la edad en la piel, alisa y suaviza las arrugas del contorno de ojos y labios, ejerciendo una acción intensiva antiedad e hidratante en la zona. Agradable y refrescante olor a Té Verde.Requisitos Generales:Parches de tratamiento SPA profesional para el contorno de ojos y labios desarrollados con la Tecnología Hidrogel-Transdérmica: intensa, rápida y constante dosificación de los ingredientes activos en la piel. Con un suave soporte exterior impermeable y un interior concentrado en ingredientes activos, se produce una acción oclusiva sobre la piel que favorece una penetración más profunda y un tratamiento más intensivo.Requisitos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paquete por 12 unidades.Garantías: La fecha de vencimiento debe ser mínimo de un año contados a partir de la fecha de entrega del producto</t>
  </si>
  <si>
    <t>Cosmetologia 2 paquetes</t>
  </si>
  <si>
    <t>paquete x 12 unidades (vienen por separado los paquetes de ojos y labios)</t>
  </si>
  <si>
    <t>Mascarilla de oro</t>
  </si>
  <si>
    <t>Generalidades:MÁSCARA DE ORO &amp; CÉLULAS MADRE DE ARGÁN GOLD MASK Su rico contenido en Oro logra un efecto shock reafirmante e iluminador, dejando una agradable sensación de suavidad. Requisisto generales:contiene particulas de oro que Hidrata las capas mas profundas de la piel.¦ Gran poder antioxidante y estimulador de la microcirculación.¦ Efecto shock tensor.¦ Alivia la inflamacion y enrojecimiento.  y  CÉLULAS MADRE DE ARGÁN¦ Estimulan la proliferación de celular.¦ Protegen del daño por estrés ambiental.¦ Aumentan la longevidad celular.¦ Gran poder de acción antioxidante. Requisitos especificos:: El producto debe cumplir íntegramente la Norma Técnica Colombiana NTC  1689, establece los requisitos que deben cumplir los cosméticos capilares.  Toma de muestras y recepción del producto, ensayos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150 grs.Garantías: La fecha de vencimiento debe ser mínimo de un año contados a partir de la fecha de entrega del producto</t>
  </si>
  <si>
    <t>Cosmetologia 6</t>
  </si>
  <si>
    <t>Frasco por 150 Grs</t>
  </si>
  <si>
    <t>Mascarilla de lodo cromatico en polvo uva</t>
  </si>
  <si>
    <t>Generalidades:Lodo cromático de tierra volcánica con oligoelementos, enriquecido con frutas, plantas y aceites esenciales de uva que aportan una alta relajación a la piel. Requisitos generales: contiene Uva Isabelina y  Flor de Jamaica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Envase de 500g.Garantías: La fecha de vencimiento debe ser mínimo de un año contados a partir de la fecha de entrega del producto.</t>
  </si>
  <si>
    <t>Cosmetologia 2 Envases</t>
  </si>
  <si>
    <t>Envase de 500g</t>
  </si>
  <si>
    <t>Papel osmotico yodado</t>
  </si>
  <si>
    <t>Generalidades:El papel osmótico es un papel plástico compuesto por yodo y algas marinas, tonifica y ayuda a reducir medidas mediante la sudoración, se puede utilizar en piernas brazos y abdomen, tiene un efecto reafirmante reductor y anticelulítico.Requisitos Generales :•Presentación por 200 Metros, Concentración 0.05% de yodo, optimo para el cuerpo, no produce irritación.Requisitos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uso.Presentacion : Rollo por 200 metros..Garantías: La fecha de vencimiento debe ser mínimo de un año contados a partir de la fecha de entrega del producto.</t>
  </si>
  <si>
    <t>Cosmetologia 6 rollos</t>
  </si>
  <si>
    <t>Rollo por 200 metros , concentracion 0.05% de yodo</t>
  </si>
  <si>
    <t>Bajalenguas</t>
  </si>
  <si>
    <t>Generalidades: Elemento que permite aplicar cera y mascarillas evitando la contaminacion del producto cosmetico.Requisitos Generales Madera de pino incolora de gran resistencia ,Longitud 135 mm - 1 Ancho 19.2 mm + 0.4 Espesor 2 mm + 0.3 ,Higiene absoluta en el producto ,Acabado y pulido para evitar astillas, nudos, roturas y partes débiles ,Homogeneidad y uniformidad en la formación ,Secado perfecto sin quemar el producto ,Seguimiento bacteriológico efectuado por frecuentes muestreos.Requisitos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caja x 500 unds.Garantías: La fecha de vencimiento debe ser mínimo de un año contados a partir de la fecha de entrega del producto.</t>
  </si>
  <si>
    <t>caja por 500 unidades</t>
  </si>
  <si>
    <t>Mascarilla calmante corporal</t>
  </si>
  <si>
    <t>Generalidades:Favorece la hidratación, cicatrización, y regeneración de la misma, reduce la inflamación y el dolor, después de exponerse mucho al sol.Requisitos generales : para piel sensible , en presentacion gel , hipoalergenica.Requisitos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250 ml.Garantías: La fecha de vencimiento debe ser mínimo de un año contados a partir de la fecha de entrega del producto.</t>
  </si>
  <si>
    <t>frasco por 250 ml</t>
  </si>
  <si>
    <t>Pegamento para pestañas postizas</t>
  </si>
  <si>
    <t>Generalidades:Pegamento de Pestañas Blanco y Negro Adhesivo Transparente  Pegamento Profesional A Prueba de agua hipoalergenicoRequisitos generales : ormulada a base de látex por lo que es muy resistente y flexible. Seca en apenas 30 segundos dejando un acabado pulcro y natural.Requisitos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uso.Presentacion : tubo por 5 Grs Garantías: La fecha de vencimiento debe ser mínimo de un año contados a partir de la fecha de entrega del producto.</t>
  </si>
  <si>
    <t>Cosmetologia 10 tubos ( 5 tubos negros y 5 transparentes)</t>
  </si>
  <si>
    <t>tubo x 5 grs</t>
  </si>
  <si>
    <t>Pestañas de punto</t>
  </si>
  <si>
    <t>Generalidades: fibras sinteticas o postizas que vienen en pequeños grupos de 3 a 5 pelos.Requisitos generales: Diametro de 0.18 mm a 0.25 mm.Requisitos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bandeja por 60 unidades de  cabello humano Individual conjunto de pestañas  tamaño mixto Natural pestañas individuales extensión , tamaño short y medium y large.s. Garantia: La fecha de vencimiento debe ser mínimo de un año contados a partir de la fecha de entrega del producto</t>
  </si>
  <si>
    <t>Cosmetologia 30 bandejas</t>
  </si>
  <si>
    <t>Bandeja por 60 unidades de pestañas Tamaño short medium y large</t>
  </si>
  <si>
    <t>Parafina facial y corporal</t>
  </si>
  <si>
    <t>Generalidades :  A nivel facial la parafina recuperan la hidratación de la zona, potenciando el rejuvenecimiento y el brillo de la piel.A nivel corporal El calor de la parafina reduce el dolor y ayuda a movilizar las articulaciones de las manos y pies, por eso se utiliza para tratar las enfermedades reumáticas. Como relajante muscular, también representa una excelente opción para tratar las lesiones en músculos, ligamentos y tendones , tambien es utilizada como tratamiento reductor o de moldeamiento corporal. Requisitos generales aroma a furtos de la pasion , vitamina e , emoliente, algas marinas , fucus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Bolsa por 453 Grs. Garantia: La fecha de vencimiento debe ser mínimo de un año contados a partir de la fecha de entrega del producto</t>
  </si>
  <si>
    <t>Cosmetologia 4 unidades( 2 unidades faciales y 2 unidades corporales)</t>
  </si>
  <si>
    <t>Bolsa por 453 Grs facial y corporal</t>
  </si>
  <si>
    <t>Papel osmotico transparente</t>
  </si>
  <si>
    <t>Generalidades:Pelicula Osmótica en P.V.C antialérgica de pigmento transparente. Requisitos Generales : Papel osmotico Con Oligoelementos, Minerales, Vitaminas y Aminoacidos, la cual no contiene yodo ni ningún otro tipo de químicos. Manipular envolviendo la zona deseada.Requisitos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Rollo por 50 mts.Garantia: La fecha de vencimiento debe ser mínimo de un año contados a partir de la fecha de entrega del producto</t>
  </si>
  <si>
    <t>Cosmetologia 4 rollos</t>
  </si>
  <si>
    <t>Rollo por 50 Mts</t>
  </si>
  <si>
    <t>Pigmento para cejas</t>
  </si>
  <si>
    <t>Generalidades : Cremosa fórmula bio con aceite de argán y aceite de ricino. Requisitos generales : El kit incluye todos los elementos necesarios:
* Tubo con crema colorante 15 ml / 0.50 fl.oz.
* Botella con activador al 3% 15 ml / 0.50 fl.oz.
* Botella aplicadora con peine
* Tazón de tinteRequisitos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El kit incluye todos los elementos necesarios:
* Tubo con crema colorante 15 ml / 0.50 fl.oz.
* Botella con activador al 3% 15 ml / 0.50 fl.oz.
* Botella aplicadora con peine
* Tazón de tinte
Garantia: La fecha de vencimiento debe ser mínimo de un año contados a partir de la fecha de entrega del producto</t>
  </si>
  <si>
    <t>Cosmetologia 12 Kit</t>
  </si>
  <si>
    <t xml:space="preserve">El kit incluye todos los elementos necesarios:
* Tubo con crema colorante 15 ml / 0.50 fl.oz.
* Botella con activador al 3% 15 ml / 0.50 fl.oz.
* Botella aplicadora con peine
* Tazón de tinte    tonos café medio y café oscuro       </t>
  </si>
  <si>
    <t>Kit de depilación de cejas</t>
  </si>
  <si>
    <t>Generalidades: Kit utilizado para depilar cejas a usuario y realizar diseño de cejas a usuarios. Requisitos generales : Incluye pinza de cejas de acero inoxidable con alta precision y tijeras para cejasLa 9 cm XAn 2 cm XAl 9 cm de acero inoxidable.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incluye pinza de cejas de acero inoxidable con alta precision y tijeras para cejasLa 9 cm XAn 2 cm XAl 9 cm de acero inoxidable  .Garantia: La fecha de vencimiento debe ser mínimo de un año contados a partir de la fecha de entrega del producto</t>
  </si>
  <si>
    <t>Cosmetologia 24 kit</t>
  </si>
  <si>
    <t xml:space="preserve">El kit incluye Incluye pinza de cejas de acero inoxidable con alta precision y tijeras para cejasLa 9 cm XAn 2 cm XAl 9 cm de acero inoxidable. </t>
  </si>
  <si>
    <t>Pincel cejas duo</t>
  </si>
  <si>
    <t>Generalidades Brocha Pluma para cejas Salo  cuenta con doble punta por un extremo es un pincel de cejas angulado con fibras firmes. Requisitos Generales : ideal para detallar y crear trazos que imitan los pelos de las cejas y por el otro esta brocha de cejas trae un cepillo para peinar los y difuminar. Puedes utilizar esta brocha profesional de maquillaje con sombra, crema o productos líquidos.Requisitos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uso.Presentacion Pincel cejas Punta extrafina de fibra natural.En un extremo tiene cepillo para cejas y en el otro para pestañas.Garantia: La fecha de vencimiento debe ser mínimo de un año contados a partir de la fecha de entrega del producto</t>
  </si>
  <si>
    <t>Unidad</t>
  </si>
  <si>
    <t>Sombra para cejas</t>
  </si>
  <si>
    <t>Generalidades  polvo de fácil aplicación especial para rellenar tus cejas,dándole un toque natural pero detallado, enmarcando el rostro perfectamente.Requisitos Generales Kit Sombra Para Cejas Bys contiene 3 sombras y un primer para cejas; El primer o crema para cejas te ayuda a peinar y fijar tus cejas, mientras que las sombras te permiten delinear y rellenar las cejas.Requisitos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uso.Presentacion Cuarteto sombras incluye 3 tonos y primer.Garantia: La fecha de vencimiento debe ser mínimo de un año contados a partir de la fecha de entrega del producto</t>
  </si>
  <si>
    <t>Unidad (3 tonos y primer de cejas)</t>
  </si>
  <si>
    <t>Mascarilla de chocolate corporal</t>
  </si>
  <si>
    <t>Generalidades: Mascarilla cremosa de chocolate para uso  corporal. Requisitos Generales :Enriquecida con aceites de argán y avellana que le aportan mayor humectación y nutrición a tu piel, te vas a sentir con una piel más hidratada y suave porque reafirma y reduce radicales libres.Requisitos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500 Grs.Garantia: La fecha de vencimiento debe ser mínimo de un año contados a partir de la fecha de entrega del producto</t>
  </si>
  <si>
    <t xml:space="preserve">Cosmetologia 4 frascos </t>
  </si>
  <si>
    <t>frasco por 500 Grs</t>
  </si>
  <si>
    <t>Rollo de gasa</t>
  </si>
  <si>
    <t>Genralidades: Rollo de gasa utilizado para oclusion de productos cosmeticos. Requisitos generales: olor blanco.
Altamente absorbente,.
No tóxico
Libre de impurezas
Elaborado en algodón 100% tejido plano.Requisitos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rollo por 25 yardas.Garantia: La fecha de vencimiento debe ser mínimo de un año contados a partir de la fecha de entrega del producto</t>
  </si>
  <si>
    <t>Cosmetologia 2 rollos</t>
  </si>
  <si>
    <t>Rollo por 25 yardas</t>
  </si>
  <si>
    <t>Aceite de naranja</t>
  </si>
  <si>
    <t>Generalidades: Aceite para masajes con aroma a naranja para uso corporal. Requisitos generales:Aceite enriquecido en vitamina A,C y E , emoliente , lipolitico , reductor , anticelulitico.Requisitos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uso.Presentacion Galon x 4000 ml.Garantia: La fecha de vencimiento debe ser mínimo de un año contados a partir de la fecha de entrega del producto</t>
  </si>
  <si>
    <t>Cosmetologia 2</t>
  </si>
  <si>
    <t>Galon x 4000 ml</t>
  </si>
  <si>
    <t>Aceite Herbal</t>
  </si>
  <si>
    <t>Generalidades: Aceite para masajes con aroma a romero , calendula , manzanilla. Requisitos generales : Aceite enriquecido con extracto de alcachofa , aceite de lino , extracto de calendula , extracto de aloe vera, extracto de naranja,extracto de coco , extracto hiedra , extracto de romeroy almendras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1000 mlGarantia: La fecha de vencimiento debe ser mínimo de un año contados a partir de la fecha de entrega del producto</t>
  </si>
  <si>
    <t>Frasco por 1000ml</t>
  </si>
  <si>
    <t xml:space="preserve">Ampolla nutritivo facial Q10 </t>
  </si>
  <si>
    <t>Generalidades: Producto facial que hidrata y nute la piel. Requisitos generales: contiene coenzima Q10 al 2 %.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caja x 10 frascos 2 Ml.Garantia: La fecha de vencimiento debe ser mínimo de un año contados a partir de la fecha de entrega del producto</t>
  </si>
  <si>
    <t>Caja x 10 frascos 2 ml</t>
  </si>
  <si>
    <t>Cera depilatoria Oro</t>
  </si>
  <si>
    <t>Generalidades Cera ideal para depilar, especial para pieles hipersensibles, nutre y suaviza, sin irritar la piel.Requisitos generales: Contiene aloe vera y manzanilla para pieles sensibles.Requisitos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500 GrsGarantia: La fecha de vencimiento debe ser mínimo de un año contados a partir de la fecha de entrega del producto</t>
  </si>
  <si>
    <t>Cosmetologia 6 Estetica Manos y Pies Población Desplazada 4</t>
  </si>
  <si>
    <t>Frasco por 500 Grs</t>
  </si>
  <si>
    <t>Gel reductor para masajes o gel caliente</t>
  </si>
  <si>
    <t>Generalidades: Gel moldeador , anticelulitico , para masajes corporales. Requisitos Generales Contiene principios como silicio organico , capsicum, Clorella: Regenerante celular, reafirmante. Árnica: Calmante, estimula la micro circulación, antiséptica. Gingko biloba: Antioxidante y vasodilatador periférico, estimula la regeneración celular.Requisitos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Galon por 4000 Grs Garantia: La fecha de vencimiento debe ser mínimo de un año contados a partir de la fecha de entrega del producto</t>
  </si>
  <si>
    <t>Cosmetologia 5 frascos</t>
  </si>
  <si>
    <t>Galon por 4000 GRS</t>
  </si>
  <si>
    <t>Gel frio o tonificante</t>
  </si>
  <si>
    <t>Generalides: Gel para tonificar  evita la flacidez. Requisitos generalesContiene principios activos liposomados: Carnitina, Silanol, Cafeína, extractos de algas marinasRequisitos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Galon por 4000 Grs Garantia: La fecha de vencimiento debe ser mínimo de un año contados a partir de la fecha de entrega del producto</t>
  </si>
  <si>
    <t>Rollo de papel de camilla</t>
  </si>
  <si>
    <t>Generalidades: Rollo de camilla . Requisitos generales Rollo de tela antifluida para camilla desechables , con precorte cada 28 cm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rollo por 100 mtsGarantia: La fecha de vencimiento debe ser mínimo de un año contados a partir de la fecha de entrega del producto</t>
  </si>
  <si>
    <t>rollo x 100 mts</t>
  </si>
  <si>
    <t>Acido glicolico al 15 %</t>
  </si>
  <si>
    <t>Generalidades: Acido despigmentante , regenerador celular.Requisitos generales Gel al 15% Mas incremento de colágeno, fibras elásticas, gruesas y menos fragmentadas.Requisitos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30 mlGarantia: La fecha de vencimiento debe ser mínimo de un año contados a partir de la fecha de entrega del producto</t>
  </si>
  <si>
    <t>Frasco x 30 ml al 15 %</t>
  </si>
  <si>
    <t>Mascarilla de azuleno</t>
  </si>
  <si>
    <t>Generalidades Mascarilla de azuleno recomendada para pieles secas. Estimula una hidratación profunda dejando una agradable sensación refrescante, equilibrando la temperatura y el factor humectante natural.Requisitos generales Azuleno 
» Manzanilla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300 Grs Garantia: La fecha de vencimiento debe ser mínimo de un año contados a partir de la fecha de entrega del producto</t>
  </si>
  <si>
    <t>Frasco por 300 Grs</t>
  </si>
  <si>
    <t>Pasta acida</t>
  </si>
  <si>
    <t>Generalidades: Exfoliante facial , desincrustante . Requisitos generales Contiene granulos de albaricoque ,  con acido glicolico al 10% + zinc al 2%, Phytoney Ctg , aloe vera y calendulaRequisitos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300 Grs  Garantia: La fecha de vencimiento debe ser mínimo de un año contados a partir de la fecha de entrega del producto</t>
  </si>
  <si>
    <t>Frasco por 300 grs</t>
  </si>
  <si>
    <t>Aceite de almendras</t>
  </si>
  <si>
    <t>Generalidades: Aceite con delicado aroma , hidratante y humectante corporal.Requisitos generales Aceite enriquecido con principios activos emolientes , vitamina A , B y E , acidos grasos insaturados , acidos linoleicos y zinc.Requisitos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galon x 4000 ml   Garantia: La fecha de vencimiento debe ser mínimo de un año contados a partir de la fecha de entrega del producto</t>
  </si>
  <si>
    <t>Galon por 4000 Ml</t>
  </si>
  <si>
    <t>aceite esencial de aromaterapia</t>
  </si>
  <si>
    <t>Generalidades : Aceite esencial en primera diluacion para utilizar en pebetero para aromaterapia. Requisitos generales  Aceite 100% puro extraído directamente de flores de lavanda. Brinda varios beneficios terapéuticos.Requisitos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 el producto debe contener Citrus Sinensis Peel Oil Expressed ò Citrus Aurantium Dulcis Peel Oil, Lavandula Angustifolia Herb Oil. Presentacion: Frasco por 10 ml.</t>
  </si>
  <si>
    <t>Cosmetologia 6 frascos</t>
  </si>
  <si>
    <t>frasco x 10 ml</t>
  </si>
  <si>
    <t>ACEITE DE CHOCOLATE</t>
  </si>
  <si>
    <t>ACEITE DE CHOCOLATE PRESENTACION FRASCO DE 500 ML</t>
  </si>
  <si>
    <t xml:space="preserve">2 Estetica Manos y Pies Población Desplazada </t>
  </si>
  <si>
    <t>FRASCO 500 ML</t>
  </si>
  <si>
    <t>ACEITE DE CUTICULA</t>
  </si>
  <si>
    <t>ACEITE DE CUTICULA PRESENTACION FRASCO DE 250 ML</t>
  </si>
  <si>
    <t>2 Estetica Manos y Pies Población Desplazada</t>
  </si>
  <si>
    <t>FRASCO 250 ML</t>
  </si>
  <si>
    <t>ALGODÓN</t>
  </si>
  <si>
    <t xml:space="preserve">ALGODÓN BOLSA X 250 GR </t>
  </si>
  <si>
    <t>6 Estetica Manos y Pies Población Desplazada, 6 Peluquería Población Desplazada</t>
  </si>
  <si>
    <t>UNIDAD</t>
  </si>
  <si>
    <t>AMPOLLAS DE COLAGENO</t>
  </si>
  <si>
    <t>AMPOLLAS DE COLAGENO X 3 ML PRESENTACIÓN PAEQUETE X 10</t>
  </si>
  <si>
    <t>6 Estetica Manos y Pies Población Desplazada</t>
  </si>
  <si>
    <t>BASE ROSADA ESMALTE</t>
  </si>
  <si>
    <t>10 Estetica Manos y Pies Población Desplazada</t>
  </si>
  <si>
    <t>BRILLO SECANTE</t>
  </si>
  <si>
    <t>15 Estetica Manos y Pies Población Desplazada</t>
  </si>
  <si>
    <t>CORTACUTICULA</t>
  </si>
  <si>
    <t xml:space="preserve">CORTACUTICULA O  ALICATE EN ACERO INOXIDABLE </t>
  </si>
  <si>
    <t>5 Estetica Manos y Pies Población Desplazada</t>
  </si>
  <si>
    <t>CREMA HIDRATANTE</t>
  </si>
  <si>
    <t xml:space="preserve">CREMA HIDRATANTE FRASCO X 500 CC AROMA FLORAL </t>
  </si>
  <si>
    <t>FRASCO X 500 CC</t>
  </si>
  <si>
    <t>CUBO PULIDOR</t>
  </si>
  <si>
    <t xml:space="preserve">CUBO PULIDOR sirve para eliminar rugosidades y alisar, pasándolo por la superficie de las uñas con moderación y sin mucha fuerza. COLOR BLANCO. </t>
  </si>
  <si>
    <t>30 Estetica Manos y Pies Población Desplazada</t>
  </si>
  <si>
    <t>DILUSOR DE ESMALTE</t>
  </si>
  <si>
    <t xml:space="preserve">DILUSOR DE ESMALTE  PRESENTACIÓN FRASCO X 500 CC </t>
  </si>
  <si>
    <t>4 Estetica Manos y Pies Población Desplazada</t>
  </si>
  <si>
    <t>ESMALTE TIZA</t>
  </si>
  <si>
    <t xml:space="preserve">ESMALTE TIZA COLORES SURTIDOS FORMULA DURADERA </t>
  </si>
  <si>
    <t>24 Estetica Manos y Pies Población Desplazada</t>
  </si>
  <si>
    <t>ESMALTE TONOS PASTELES, OSCUROS Y FUERTES</t>
  </si>
  <si>
    <t xml:space="preserve">ESMALTE TONOS PASTELES, OSCUROS Y FUERTES FORMULA DURADERA </t>
  </si>
  <si>
    <t>EXFOLIANTE CORPORAL</t>
  </si>
  <si>
    <t xml:space="preserve">INSUMOS FACIALES Y CORPORALE EXFOLIANTE CORPORAL CON BUEN AROMA </t>
  </si>
  <si>
    <t>1 Estetica Manos y Pies Población Desplazada</t>
  </si>
  <si>
    <t>250 ML</t>
  </si>
  <si>
    <t>GALON DE GLUTARALDEHIDO</t>
  </si>
  <si>
    <t>GALON DE GLUTARALDEHIDO X 4LT</t>
  </si>
  <si>
    <t>2 Estetica Manos y Pies Población Desplazada, 4 Peluquería Población Desplazada</t>
  </si>
  <si>
    <t>X 4LTS</t>
  </si>
  <si>
    <t>GOTAS CICATRIZANTES</t>
  </si>
  <si>
    <t xml:space="preserve">GOTAS CICATRIZANTES FRASCO X 15ML </t>
  </si>
  <si>
    <t>GUILLOTINA</t>
  </si>
  <si>
    <t xml:space="preserve">GUILLOTINA DE UNA </t>
  </si>
  <si>
    <t>KIT DE ACRILICO</t>
  </si>
  <si>
    <t xml:space="preserve"> Acrílico traslucido (2), Cobertura Champán(2) 55 grs, Acrílico Blanco 5 grs, acrilico fucsia, acrilico verde neon, acrilico verde, arilico amarillo, acrilico azul, Acrílico Misty 5 grs,goma para pegar uñas postizas, ultrabond, balanceador de ph, pincel de acrilico, mortero, monomero (2)</t>
  </si>
  <si>
    <t>KIT</t>
  </si>
  <si>
    <t>KIT DE DECORACION</t>
  </si>
  <si>
    <t>Tonos de decoración 13.5 ml, 7 tonos 13.5 ml, brillo 13.5 ml, pincel mágico, pincel decoración punta fina 10/0, pincel espuma No. 1, pincel punzón, delusor 13.5 ml, uñetas, maletín, guías, matificador y 6 pinturas acrílicas.(amarillo, azul, rojo, blanco, negro, verde), limpiador de uñas</t>
  </si>
  <si>
    <t>42131500</t>
  </si>
  <si>
    <t>Kit desechable para manicure (Tapabocas, paño absorbente, bolsa
plastica, par de guantes desechables nitrilo, lima cartón, lijas de agua, palo
de naranjo)</t>
  </si>
  <si>
    <t>KIT DE MANICURE EN SECO</t>
  </si>
  <si>
    <t xml:space="preserve">(Crema exfoliante de 120CC. Removedor cuticula
crema de 120cc. Gel antibacterial de 120 cc. Desengrasante para uñas de
120 cc. Aceite de almendras de 120 cc. Paq. Bloque pulidor 8 unidades
doble servicio. Removedor de esmalte) </t>
  </si>
  <si>
    <t>KIT DE HERRAMIENTAS:</t>
  </si>
  <si>
    <t>KIT PERSONAL DE HERRAMIENTAS (cortaúñas, pusher, corta cutículas, 2 limas lavables y estuche)</t>
  </si>
  <si>
    <t>LAMPARA UV/LED PARA UÑAS EN GEL</t>
  </si>
  <si>
    <t xml:space="preserve">LAMPARA UV/LED PARA UÑAS EN GEL Secado Rápido Led-uv 48w Profesional Voltaje 110v/220v Color Rosa o blanco </t>
  </si>
  <si>
    <t>LIMA 100 -180 NEGRA</t>
  </si>
  <si>
    <t>LIMA CARTON 100 -180 NEGRA</t>
  </si>
  <si>
    <t>LIMA AZUL PERSONAL (PEQUENA)</t>
  </si>
  <si>
    <t>LIMA CARTON AZUL PERSONAL (PEQUENA)</t>
  </si>
  <si>
    <t>PAQUETE X 10 UN</t>
  </si>
  <si>
    <t>LIMA DE CARTON X 12 UN</t>
  </si>
  <si>
    <t>PAQ X 12 UN</t>
  </si>
  <si>
    <t>LIMA DESMANCHADORA</t>
  </si>
  <si>
    <t>LIMA DESMANCHADORA. Pulidora tiene un práctico diseño curvo que lima y pule las uñas mientras las protege.</t>
  </si>
  <si>
    <t>LIMA METALICA</t>
  </si>
  <si>
    <t xml:space="preserve">LIMA METALICA PRESENTACIÓN UNIDAD </t>
  </si>
  <si>
    <t>LIMA ROSADA PARA UÑAS FRAGILES</t>
  </si>
  <si>
    <t xml:space="preserve">LIMA ROSADA PARA UÑAS FRAGILES PRESENTACIÓN UNIDAD </t>
  </si>
  <si>
    <t>MASCARILLA DE ALOE VERA</t>
  </si>
  <si>
    <t xml:space="preserve">MASCARILLA DE ALOE VERA 60 GR APORTA HIDRATACIÓN Y NUTRICIÓN AL ROSTRO </t>
  </si>
  <si>
    <t>250 GR</t>
  </si>
  <si>
    <t>MASCARILLA DE CHOCOLATE</t>
  </si>
  <si>
    <t xml:space="preserve">MASCARILLA DE CHOCOLATE FRASCO X 250 GR </t>
  </si>
  <si>
    <t>PARAFINA</t>
  </si>
  <si>
    <t xml:space="preserve">PARAFINA CORPORAL PRESENTACIÓN BLOQUES LIBRA </t>
  </si>
  <si>
    <t xml:space="preserve">UNIDAD </t>
  </si>
  <si>
    <t>PAPEL OSMOTICO</t>
  </si>
  <si>
    <t>INSUMOS FACIALES Y CORPORALES  PAPEL OSMOTICO ROLLO X 100 MT</t>
  </si>
  <si>
    <t>ROLLO</t>
  </si>
  <si>
    <t>PINCEL PUNZON</t>
  </si>
  <si>
    <t xml:space="preserve">PINCEL PUNZON PARA FIGURAS DE UÑAS </t>
  </si>
  <si>
    <t>PINCELES ACRILICO PELO DE MALTA</t>
  </si>
  <si>
    <t>JUEGO DE PINCELES ACRILICO PELO DE MALTA</t>
  </si>
  <si>
    <t>PINCELES DE GEL extremo</t>
  </si>
  <si>
    <t xml:space="preserve">JUEGO DE PINCELES DE GEL EXTREMO DE UÑAS EN GEL </t>
  </si>
  <si>
    <t>4  Estetica Manos y Pies Población Desplazada</t>
  </si>
  <si>
    <t>PINCELES MAGICOS</t>
  </si>
  <si>
    <t xml:space="preserve">SET PINCELES MAGICOS PARA DECORACIONES DE UÑAS </t>
  </si>
  <si>
    <t>PINCELES planos para one stroke</t>
  </si>
  <si>
    <t>PINCELES planos para one stroke paquete de 10</t>
  </si>
  <si>
    <t>PINCELES PUNTA PLANA</t>
  </si>
  <si>
    <t>SET PINCELES PUNTA PLANA</t>
  </si>
  <si>
    <t>PINCELS LINER</t>
  </si>
  <si>
    <t>SET PINCELS LINER</t>
  </si>
  <si>
    <t>REMOVEDOR DE CUTICULAS</t>
  </si>
  <si>
    <t>FRASCO X 500 ML</t>
  </si>
  <si>
    <t>REMOVEDOR DE ESMALTE SIN ACETONA</t>
  </si>
  <si>
    <t>REMOVEDOR DE TIPS ACRILICAS</t>
  </si>
  <si>
    <t>3 Estetica Manos y Pies Población Desplazada</t>
  </si>
  <si>
    <t>FRASCO X 250 ML</t>
  </si>
  <si>
    <t>REMOVERDOR DE CALLOS</t>
  </si>
  <si>
    <t>REMOVERDOR DE CALLOS PRESENTACION PALA QUITA CALLOS</t>
  </si>
  <si>
    <t>ROLLO DE DEPILACIÓN (BANDAS DEPILATORIAS) TIPO WYPALL</t>
  </si>
  <si>
    <t>ROLLO DE DEPILACIÓN (BANDAS DEPILATORIAS) TIPO WYPALL ANCHO 9 CM X 50 M</t>
  </si>
  <si>
    <t>PAQUETE X 3 ROLLOS</t>
  </si>
  <si>
    <t>ROLLO DE TOALLAS WYPALL</t>
  </si>
  <si>
    <t>ROLLO DE TOALLAS WYPALL rollox 70 cmx 88 paños</t>
  </si>
  <si>
    <t>3 Estetica Manos y Pies Población Desplazada,15 Peluquería Población Desplazada</t>
  </si>
  <si>
    <t>ACONDICIONADOR</t>
  </si>
  <si>
    <t xml:space="preserve">ACONDICIONADOR CARACTERISTICAS: NUTRE, REPARA, FORTALECE Y ACELERA EL CRECIMIENTO DEL CABELLO </t>
  </si>
  <si>
    <t>24 Peluquería Población Desplazada</t>
  </si>
  <si>
    <t>LITRO</t>
  </si>
  <si>
    <t>ALISER</t>
  </si>
  <si>
    <t>ALISER NUTRITIVO FRASCO X 500 ML</t>
  </si>
  <si>
    <t>6 Peluquería Población Desplazada</t>
  </si>
  <si>
    <t>CABEZOTE PARA PEINADOS</t>
  </si>
  <si>
    <t>CABEZOTE PARA PEINADOS Cabeza de maniquí peluquería de entrenamiento para peinados</t>
  </si>
  <si>
    <t>CEPILLO PULIDOR PEINADO</t>
  </si>
  <si>
    <t>CEPILLO PULIDOR PEINADO contiene cerdas super pegadas que permiten controlar todos los baby hairs del pelo, y dar un efecto de finalización perfecto a tus peinados.</t>
  </si>
  <si>
    <t>12 Peluquería Población Desplazada</t>
  </si>
  <si>
    <t>CHAMPU X LITRO</t>
  </si>
  <si>
    <t>SHAMPOO X LITRO BUENA AROMA Caracteristicas: prevenir la caída y estimular el crecimiento del cabello. Además controla la caspa, equilibra y absorbe el exceso de grasa</t>
  </si>
  <si>
    <t>CREMA DE PEINAR</t>
  </si>
  <si>
    <t>CREMA DE PEINAR APORTA BRILLO, SUAVIDAD Y CONTROL DE FRISS FRASCO X 500 ML</t>
  </si>
  <si>
    <t>GORRO PROTECTOR DESHECHABLE X100</t>
  </si>
  <si>
    <t>CAJA X 100 UN</t>
  </si>
  <si>
    <t>GORRO SILICONA RAYITOS</t>
  </si>
  <si>
    <t>GORROS DESECHABLES PLEGADOS EN ACORDEON AZUL TST EN PROPILENO.</t>
  </si>
  <si>
    <t>GORROS DESECHABLES PLEGADOS EN ACORDEON AZUL TST EN PROPILENO. CAJA X 100 UND</t>
  </si>
  <si>
    <t>6 Peluquería Población Desplazada, 2 Estetica Manos y Pies Población Desplazada</t>
  </si>
  <si>
    <t>PAQUETE X 100 UN</t>
  </si>
  <si>
    <t>LACA EXTRAFUERTE DE ALTA FIJACION, EXTRA SECA POR 500 ML.</t>
  </si>
  <si>
    <t>LACA EXTRAFUERTE DE ALTA FIJACION, EXTRA SECA FRASCO X 500 ML.</t>
  </si>
  <si>
    <t>5 Peluquería Población Desplazada</t>
  </si>
  <si>
    <t>MASCARILLA TONO SOBRE TONO</t>
  </si>
  <si>
    <t>MASCARILLA TONO SOBRE TONO PRESENTACIÓN UNIDAD X 260 ML</t>
  </si>
  <si>
    <t>PEROXIDO 10, 20, 30, 40 SURTIDO X LITRO</t>
  </si>
  <si>
    <t>UNIDAD X 1000 ML</t>
  </si>
  <si>
    <t>PINZAS  INVISIBLES X 50</t>
  </si>
  <si>
    <t>BOLSA X 50 UN</t>
  </si>
  <si>
    <t>SECADOR TURBO 2500</t>
  </si>
  <si>
    <t>SECADOR TURBO 2500 CAPACIDAD 2200 WATTS  CARACTERISTICA TURBO PROFESIONAL</t>
  </si>
  <si>
    <t>3 Peluquería Población Desplazada</t>
  </si>
  <si>
    <t>TINTES TONOS MATIZANTES</t>
  </si>
  <si>
    <t xml:space="preserve">TINTES TONOS MATIZANTES PRESENTACIÓN TUBO </t>
  </si>
  <si>
    <t>30 Peluquería Población Desplazada</t>
  </si>
  <si>
    <t>TINTES ESPECIALES RUBIOS DEL 8 AL 11</t>
  </si>
  <si>
    <t>KERATINA QUIMICA 3 PASOS</t>
  </si>
  <si>
    <t>SILICONA SPRAY</t>
  </si>
  <si>
    <t xml:space="preserve">SILICONA SPRAY Ideal para dar brillo y suavidad al cabello después del planchado ademas repara puntas dañadas. 283 G </t>
  </si>
  <si>
    <t>10 Peluquería Población Desplazada</t>
  </si>
  <si>
    <t>SILICONA GOTAS</t>
  </si>
  <si>
    <t xml:space="preserve">SILICONA GOTAS Bálsamo hidratante desenredante, adecuado para uso diario que acondiciona profundamente el Cabello seco a normal a seco, recuperando su suavidad 65ML. </t>
  </si>
  <si>
    <t>TALCO COSMETICO POR 250 GRM</t>
  </si>
  <si>
    <t>MAQUINA WALT</t>
  </si>
  <si>
    <t>WAHL GRIS ENTRE 79 A 119 MM, CON CABEZAL DE CORTE</t>
  </si>
  <si>
    <t>4 Peluquería Población Desplazada</t>
  </si>
  <si>
    <t>PLANCHAS BABYLISS</t>
  </si>
  <si>
    <t>KIT DE CEPILLOS POR 6 UNIDADES PARA BLOWER.</t>
  </si>
  <si>
    <t>KIT DE PEINILLAS POR 10 UNIDADES</t>
  </si>
  <si>
    <t>PAPEL PARA MECHAS</t>
  </si>
  <si>
    <t xml:space="preserve">PAPEL PARA MECHAS USO PARA TINTURAR </t>
  </si>
  <si>
    <t>CAPAS PARA  PELUQUERIA</t>
  </si>
  <si>
    <t>18 Peluquería Población Desplazada</t>
  </si>
  <si>
    <t>AMPOYAS CON CERAMIDAS CON AMINOACIDOS  CAJAS POR 10</t>
  </si>
  <si>
    <t>CUELLERA PARA BARBERIA Y PELUQUERIA PAPEL X5 ROLLOS</t>
  </si>
  <si>
    <t>8 Peluquería Población Desplazada</t>
  </si>
  <si>
    <t>TAZAS MESCLADORAS PARA TINTE</t>
  </si>
  <si>
    <t>15 Peluquería Población Desplazada</t>
  </si>
  <si>
    <t>MEZCLADORES O BROCHAS PARA TINTES PAQUETES X 12 UNIDADES</t>
  </si>
  <si>
    <t>POLVO DECOLORANTES 7 TONOS X 500 GRM.</t>
  </si>
  <si>
    <t>BALANZA GRAMERA DIGITAL</t>
  </si>
  <si>
    <t xml:space="preserve">BALANZA GRAMERA DIGITAL GRAMERA HASTA 10 KG COLOR BLANCA </t>
  </si>
  <si>
    <t>AGUJAS PARA MECHAS X CAJAS DE 12 UNIDADES</t>
  </si>
  <si>
    <t xml:space="preserve">AGUJAS PARA MECHAS No. 12 X CAJAS DE 12 UNIDADES </t>
  </si>
  <si>
    <t>EXTENSIONES PARA PELO NATURAL RUBIO Y CASTAÑO NATURAL.</t>
  </si>
  <si>
    <t>NAVAJAS SENCILLAS.</t>
  </si>
  <si>
    <t>20 Peluquería Población Desplazada</t>
  </si>
  <si>
    <t>BIGUDIES PARA PERMANENTES PAQUETES</t>
  </si>
  <si>
    <t>KIT DE TIJERAS DE PRECISION, MICRODENTADAS Y ENTRESACAR.</t>
  </si>
  <si>
    <t>TRATAMIENTO RESTRUCTURANTE PARA CABELLO MALTRATADO, QUEBRADIZO, DESHIDRATADO QUE SE ACTIVA CON CALOR. PRESENTACION POR LITRO</t>
  </si>
  <si>
    <t>CEPILLO SACUDIDOR O TALQUERA PARA BARBERIA Y PELUQUERIA.</t>
  </si>
  <si>
    <t>GORROS TERMICOS PARA CABELLOS</t>
  </si>
  <si>
    <t>MAQUINAS BARBERAS 5 ESTRELLAS</t>
  </si>
  <si>
    <t>CAIMANES PLASTICOS PARA PELUQUERIA, X 12 UNIDADES</t>
  </si>
  <si>
    <t>PINZA RISADORA PARA CABELLO</t>
  </si>
  <si>
    <t>7 Peluquería Población Desplazada</t>
  </si>
  <si>
    <t>LIGAS PARA EL CABELLO X PAQUETE</t>
  </si>
  <si>
    <t xml:space="preserve">LIGAS PARA EL CABELLO X PAQUETE COLORES SURTIDOS </t>
  </si>
  <si>
    <t>Total</t>
  </si>
  <si>
    <t xml:space="preserve">FORMATO OFERTA ECONOMICA LOTE 2 COSMETOLOGIA, ESTETICA Y PELUQUERIA </t>
  </si>
  <si>
    <t>VALOR UNITARIO</t>
  </si>
  <si>
    <t>IMPUESTO</t>
  </si>
  <si>
    <t xml:space="preserve">VALOR UNITARIO INCLUIDO IMPUESTO </t>
  </si>
  <si>
    <t>VALOR TOTAL INCLUIDO IMPUESTO</t>
  </si>
  <si>
    <t>Generalidades: Elemento de bioseguridad que evita que el usuario entre en contacto directo con la superficie de la camilla 
Requisitos Generales: Sábana resortada para camilla, color blanco
Tela Quirúrgica desechable 30 gramos
Medida 2.10 x 80
Elaborada en sms: tela con una barrera microbiana.
La propia tela es capaz de bloquear efectivamente los gérmenes patógenos de los fluidos.
El SMS es un material con una gran resistencia al desgarre.
Cuenta con una excelente elongación, con lo que se garantiza la movilidad sin riesgos.
El SMS es hipoalergénico, suave al tacto y permeable al aire.. 
Requisitos Especificos: El producto debe cumplir íntegramente la Norma Técnica Colombiana NTC  1689, establece los requisitos que deben cumplir los cosméticos capilares.  Toma de muestras y recepción del producto, ensayos. Ademas de lo establecido en la resolucion 2827 del 2006 , 2117 del 2010 ,2263 del 2004 y ley 711 del 2001.    Empaque y rotulado: Paquete por 12 unidades . Empacadas individualmente  Presentación: sabanilla desechable  ajustable resortada en los extremos de tela antifluida quirugica.
Garantías: La fecha de vencimiento debe ser mínimo de un año contados a partir de la fehcha de entrega del producto</t>
  </si>
  <si>
    <t>Atentamente</t>
  </si>
  <si>
    <t>Firma del Proponente:</t>
  </si>
  <si>
    <t>Nombre del proponente:</t>
  </si>
  <si>
    <t>NIT.</t>
  </si>
  <si>
    <t>Representante Legal</t>
  </si>
  <si>
    <t>Cedula:</t>
  </si>
  <si>
    <t>Dirección de Notificación</t>
  </si>
  <si>
    <t>Teléfono o celular:</t>
  </si>
  <si>
    <t>Correo electrónico:</t>
  </si>
  <si>
    <t>INVERSIONES Y CONTRATOS BR S.A.S.</t>
  </si>
  <si>
    <t>901.267.162-1</t>
  </si>
  <si>
    <t>WILSON RODRIGO VALERO VALERO</t>
  </si>
  <si>
    <t>Calle 1 H Bis No. 25 - 30 Bogotá</t>
  </si>
  <si>
    <t>inversionesycontratosbr@gmail.com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</si>
</sst>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 #,##0_-;\-&quot;$&quot;\ * #,##0_-;_-&quot;$&quot;\ * &quot;-&quot;??_-;_-@_-"/>
    <numFmt numFmtId="165" formatCode="_-* #,##0_-;\-* #,##0_-;_-* &quot;-&quot;??_-;_-@_-"/>
  </numFmts>
  <fonts count="13" x14ac:knownFonts="1">
    <font>
      <sz val="11"/>
      <color theme="1"/>
      <name val="Aptos Narrow"/>
      <family val="2"/>
      <scheme val="minor"/>
    </font>
    <font>
      <sz val="11"/>
      <color theme="1"/>
      <name val="Aptos Narrow"/>
      <family val="2"/>
      <scheme val="minor"/>
    </font>
    <font>
      <b/>
      <sz val="10"/>
      <color theme="0"/>
      <name val="Arial"/>
      <family val="2"/>
    </font>
    <font>
      <sz val="11"/>
      <color theme="1"/>
      <name val="Arial"/>
      <family val="2"/>
    </font>
    <font>
      <sz val="10"/>
      <name val="Arial"/>
      <family val="2"/>
    </font>
    <font>
      <sz val="11"/>
      <name val="Arial"/>
      <family val="2"/>
    </font>
    <font>
      <sz val="11"/>
      <name val="Aptos Narrow"/>
      <family val="2"/>
      <scheme val="minor"/>
    </font>
    <font>
      <sz val="10"/>
      <color theme="1"/>
      <name val="Arial"/>
      <family val="2"/>
    </font>
    <font>
      <sz val="12"/>
      <color theme="1"/>
      <name val="Aptos Narrow"/>
      <family val="2"/>
      <scheme val="minor"/>
    </font>
    <font>
      <sz val="12"/>
      <name val="Arial"/>
      <family val="2"/>
    </font>
    <font>
      <sz val="12"/>
      <color theme="1"/>
      <name val="Arial"/>
      <family val="2"/>
    </font>
    <font>
      <u/>
      <sz val="11"/>
      <color theme="10"/>
      <name val="Aptos Narrow"/>
      <family val="2"/>
      <scheme val="minor"/>
    </font>
    <font>
      <u/>
      <sz val="12"/>
      <color theme="10"/>
      <name val="Aptos Narrow"/>
      <family val="2"/>
      <scheme val="minor"/>
    </font>
  </fonts>
  <fills count="5">
    <fill>
      <patternFill patternType="none"/>
    </fill>
    <fill>
      <patternFill patternType="gray125"/>
    </fill>
    <fill>
      <patternFill patternType="solid">
        <fgColor rgb="FF92D050"/>
        <bgColor indexed="64"/>
      </patternFill>
    </fill>
    <fill>
      <patternFill patternType="solid">
        <fgColor theme="9" tint="0.59999389629810485"/>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0" fontId="11" fillId="0" borderId="0" applyNumberFormat="0" applyFill="0" applyBorder="0" applyAlignment="0" applyProtection="0"/>
  </cellStyleXfs>
  <cellXfs count="47">
    <xf numFmtId="0" fontId="0" fillId="0" borderId="0" xfId="0"/>
    <xf numFmtId="0" fontId="2" fillId="2" borderId="1" xfId="0" applyFont="1" applyFill="1" applyBorder="1" applyAlignment="1">
      <alignment horizontal="center" vertical="center" wrapText="1"/>
    </xf>
    <xf numFmtId="0" fontId="0" fillId="0" borderId="1" xfId="0"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6" fillId="4" borderId="0" xfId="0" applyFont="1" applyFill="1"/>
    <xf numFmtId="0" fontId="7" fillId="0" borderId="1" xfId="0" applyFont="1" applyBorder="1" applyAlignment="1">
      <alignment horizontal="center" vertical="center" wrapText="1"/>
    </xf>
    <xf numFmtId="0" fontId="4" fillId="4" borderId="1" xfId="0" applyFont="1" applyFill="1" applyBorder="1" applyAlignment="1">
      <alignment horizontal="center" vertical="center" wrapText="1"/>
    </xf>
    <xf numFmtId="0" fontId="5" fillId="4" borderId="0" xfId="0" applyFont="1" applyFill="1"/>
    <xf numFmtId="0" fontId="3" fillId="0" borderId="0" xfId="0" applyFont="1"/>
    <xf numFmtId="0" fontId="3" fillId="0" borderId="2" xfId="0" applyFont="1" applyBorder="1" applyAlignment="1">
      <alignment horizontal="center" vertical="center"/>
    </xf>
    <xf numFmtId="0" fontId="7" fillId="0" borderId="3" xfId="0" applyFont="1" applyBorder="1" applyAlignment="1">
      <alignment horizontal="center" vertical="center" wrapText="1"/>
    </xf>
    <xf numFmtId="0" fontId="3" fillId="0" borderId="0" xfId="0" applyFont="1" applyAlignment="1">
      <alignment horizontal="center" vertical="center"/>
    </xf>
    <xf numFmtId="0" fontId="2" fillId="2" borderId="4" xfId="0" applyFont="1" applyFill="1" applyBorder="1" applyAlignment="1">
      <alignment horizontal="center" vertical="center" wrapText="1"/>
    </xf>
    <xf numFmtId="0" fontId="3" fillId="0" borderId="3" xfId="0" applyFont="1" applyBorder="1" applyAlignment="1">
      <alignment horizontal="center" vertical="center" wrapText="1"/>
    </xf>
    <xf numFmtId="44" fontId="0" fillId="0" borderId="0" xfId="1" applyFont="1" applyAlignment="1">
      <alignment horizontal="center" vertical="center"/>
    </xf>
    <xf numFmtId="44" fontId="6" fillId="4" borderId="0" xfId="1" applyFont="1" applyFill="1" applyAlignment="1">
      <alignment horizontal="center" vertical="center"/>
    </xf>
    <xf numFmtId="44" fontId="5" fillId="4" borderId="0" xfId="1" applyFont="1" applyFill="1" applyAlignment="1">
      <alignment horizontal="center" vertical="center"/>
    </xf>
    <xf numFmtId="44" fontId="3" fillId="0" borderId="0" xfId="1" applyFont="1" applyAlignment="1">
      <alignment horizontal="center" vertical="center"/>
    </xf>
    <xf numFmtId="164" fontId="0" fillId="0" borderId="0" xfId="0" applyNumberFormat="1"/>
    <xf numFmtId="164" fontId="2" fillId="2" borderId="4" xfId="0" applyNumberFormat="1" applyFont="1" applyFill="1" applyBorder="1" applyAlignment="1">
      <alignment horizontal="center" vertical="center" wrapText="1"/>
    </xf>
    <xf numFmtId="164" fontId="3" fillId="0" borderId="4" xfId="1" applyNumberFormat="1" applyFont="1" applyBorder="1" applyAlignment="1">
      <alignment horizontal="center" vertical="center" wrapText="1"/>
    </xf>
    <xf numFmtId="164" fontId="3" fillId="0" borderId="3" xfId="0" applyNumberFormat="1"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xf numFmtId="0" fontId="10" fillId="0" borderId="1" xfId="0" applyFont="1" applyBorder="1" applyAlignment="1">
      <alignment horizontal="left" vertical="center" wrapText="1"/>
    </xf>
    <xf numFmtId="0" fontId="9" fillId="4" borderId="1" xfId="0" applyFont="1" applyFill="1" applyBorder="1" applyAlignment="1">
      <alignment horizontal="left" vertical="center" wrapText="1"/>
    </xf>
    <xf numFmtId="0" fontId="0" fillId="0" borderId="0" xfId="0" applyAlignment="1">
      <alignment horizontal="center" vertical="center"/>
    </xf>
    <xf numFmtId="0" fontId="6" fillId="4" borderId="0" xfId="0" applyFont="1" applyFill="1" applyAlignment="1">
      <alignment horizontal="center" vertical="center"/>
    </xf>
    <xf numFmtId="0" fontId="5" fillId="4" borderId="0" xfId="0" applyFont="1" applyFill="1" applyAlignment="1">
      <alignment horizontal="center" vertical="center"/>
    </xf>
    <xf numFmtId="165" fontId="0" fillId="0" borderId="0" xfId="2" applyNumberFormat="1" applyFont="1" applyAlignment="1">
      <alignment horizontal="center" vertical="center"/>
    </xf>
    <xf numFmtId="165" fontId="6" fillId="4" borderId="0" xfId="2" applyNumberFormat="1" applyFont="1" applyFill="1" applyAlignment="1">
      <alignment horizontal="center" vertical="center"/>
    </xf>
    <xf numFmtId="165" fontId="5" fillId="4" borderId="0" xfId="2" applyNumberFormat="1" applyFont="1" applyFill="1" applyAlignment="1">
      <alignment horizontal="center" vertical="center"/>
    </xf>
    <xf numFmtId="165" fontId="3" fillId="0" borderId="0" xfId="2" applyNumberFormat="1" applyFont="1" applyAlignment="1">
      <alignment horizontal="center" vertical="center"/>
    </xf>
    <xf numFmtId="0" fontId="3" fillId="0" borderId="0" xfId="0" applyFont="1" applyAlignment="1">
      <alignment horizontal="left" vertical="center"/>
    </xf>
    <xf numFmtId="0" fontId="10" fillId="0" borderId="0" xfId="0" applyFont="1" applyAlignment="1">
      <alignment horizontal="left" vertical="center"/>
    </xf>
    <xf numFmtId="3" fontId="10" fillId="0" borderId="0" xfId="0" applyNumberFormat="1" applyFont="1" applyAlignment="1">
      <alignment horizontal="left" vertical="center"/>
    </xf>
    <xf numFmtId="0" fontId="10" fillId="0" borderId="0" xfId="0" applyFont="1" applyAlignment="1">
      <alignment horizontal="center" vertical="center"/>
    </xf>
    <xf numFmtId="0" fontId="8" fillId="0" borderId="0" xfId="0" applyFont="1"/>
    <xf numFmtId="0" fontId="12" fillId="0" borderId="0" xfId="3" applyFont="1" applyAlignment="1">
      <alignment horizontal="left" vertical="center"/>
    </xf>
    <xf numFmtId="44" fontId="0" fillId="0" borderId="0" xfId="1" applyFont="1" applyFill="1" applyAlignment="1">
      <alignment horizontal="center" vertical="center"/>
    </xf>
    <xf numFmtId="165" fontId="0" fillId="0" borderId="0" xfId="2" applyNumberFormat="1" applyFont="1" applyFill="1" applyAlignment="1">
      <alignment horizontal="center" vertical="center"/>
    </xf>
    <xf numFmtId="165" fontId="3" fillId="0" borderId="0" xfId="2" applyNumberFormat="1" applyFont="1" applyFill="1" applyAlignment="1">
      <alignment horizontal="center" vertical="center"/>
    </xf>
    <xf numFmtId="44" fontId="3" fillId="0" borderId="0" xfId="1" applyFont="1" applyFill="1" applyAlignment="1">
      <alignment horizontal="center" vertical="center"/>
    </xf>
    <xf numFmtId="43" fontId="0" fillId="0" borderId="0" xfId="2" applyFont="1" applyFill="1" applyAlignment="1">
      <alignment horizontal="center" vertical="center"/>
    </xf>
    <xf numFmtId="0" fontId="2" fillId="2" borderId="1" xfId="0" applyFont="1" applyFill="1" applyBorder="1" applyAlignment="1">
      <alignment horizontal="center" vertical="center" wrapText="1"/>
    </xf>
  </cellXfs>
  <cellStyles count="4">
    <cellStyle name="Hipervínculo" xfId="3" builtinId="8"/>
    <cellStyle name="Millares" xfId="2" builtinId="3"/>
    <cellStyle name="Moneda" xfId="1" builtinId="4"/>
    <cellStyle name="Normal" xfId="0" builtinId="0"/>
  </cellStyles>
  <dxfs count="28">
    <dxf>
      <font>
        <b val="0"/>
        <i val="0"/>
        <strike val="0"/>
        <condense val="0"/>
        <extend val="0"/>
        <outline val="0"/>
        <shadow val="0"/>
        <u val="none"/>
        <vertAlign val="baseline"/>
        <sz val="11"/>
        <color theme="1"/>
        <name val="Arial"/>
        <family val="2"/>
        <scheme val="none"/>
      </font>
      <numFmt numFmtId="164" formatCode="_-&quot;$&quot;\ * #,##0_-;\-&quot;$&quot;\ * #,##0_-;_-&quot;$&quot;\ * &quot;-&quot;??_-;_-@_-"/>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Arial"/>
        <family val="2"/>
        <scheme val="none"/>
      </font>
      <numFmt numFmtId="164" formatCode="_-&quot;$&quot;\ * #,##0_-;\-&quot;$&quot;\ * #,##0_-;_-&quot;$&quot;\ * &quot;-&quot;??_-;_-@_-"/>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Arial"/>
        <family val="2"/>
        <scheme val="none"/>
      </font>
      <numFmt numFmtId="164" formatCode="_-&quot;$&quot;\ * #,##0_-;\-&quot;$&quot;\ * #,##0_-;_-&quot;$&quot;\ * &quot;-&quot;??_-;_-@_-"/>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Arial"/>
        <family val="2"/>
        <scheme val="none"/>
      </font>
      <numFmt numFmtId="164" formatCode="_-&quot;$&quot;\ * #,##0_-;\-&quot;$&quot;\ * #,##0_-;_-&quot;$&quot;\ * &quot;-&quot;??_-;_-@_-"/>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Arial"/>
        <family val="2"/>
        <scheme val="none"/>
      </font>
      <numFmt numFmtId="164" formatCode="_-&quot;$&quot;\ * #,##0_-;\-&quot;$&quot;\ * #,##0_-;_-&quot;$&quot;\ * &quot;-&quot;??_-;_-@_-"/>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dxf>
    <dxf>
      <border>
        <bottom style="thin">
          <color indexed="64"/>
        </bottom>
      </border>
    </dxf>
    <dxf>
      <font>
        <b/>
        <i val="0"/>
        <strike val="0"/>
        <condense val="0"/>
        <extend val="0"/>
        <outline val="0"/>
        <shadow val="0"/>
        <u val="none"/>
        <vertAlign val="baseline"/>
        <sz val="10"/>
        <color theme="0"/>
        <name val="Arial"/>
        <family val="2"/>
        <scheme val="none"/>
      </font>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285750</xdr:colOff>
      <xdr:row>132</xdr:row>
      <xdr:rowOff>163285</xdr:rowOff>
    </xdr:from>
    <xdr:to>
      <xdr:col>4</xdr:col>
      <xdr:colOff>870857</xdr:colOff>
      <xdr:row>135</xdr:row>
      <xdr:rowOff>121167</xdr:rowOff>
    </xdr:to>
    <xdr:pic>
      <xdr:nvPicPr>
        <xdr:cNvPr id="4" name="Imagen 3">
          <a:extLst>
            <a:ext uri="{FF2B5EF4-FFF2-40B4-BE49-F238E27FC236}">
              <a16:creationId xmlns:a16="http://schemas.microsoft.com/office/drawing/2014/main" id="{5D1C8926-1FA4-4A40-BC3B-020FD24C6D24}"/>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2884714" y="179069999"/>
          <a:ext cx="585107" cy="529382"/>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B88D1D5-DF40-48CA-9A10-04A34C088FDD}" name="Tabla2" displayName="Tabla2" ref="B2:L130" totalsRowCount="1" headerRowDxfId="27" dataDxfId="25" totalsRowDxfId="23" headerRowBorderDxfId="26" tableBorderDxfId="24" totalsRowBorderDxfId="22">
  <tableColumns count="11">
    <tableColumn id="1" xr3:uid="{2E1CBB32-6185-431C-B60C-CDC5B2A18838}" name="ÍTEM" totalsRowLabel="Total" dataDxfId="21" totalsRowDxfId="20"/>
    <tableColumn id="2" xr3:uid="{2F091812-605F-4085-ABCA-F45A3F53ADD6}" name="CODIGO _x000a_UNSPSC" dataDxfId="19" totalsRowDxfId="18"/>
    <tableColumn id="3" xr3:uid="{C06F31E9-66C3-4E68-9725-57902661B07A}" name="NOMBRE DEL PRODUCTO" dataDxfId="17" totalsRowDxfId="16"/>
    <tableColumn id="4" xr3:uid="{3A91C02E-BB5A-4307-B5A9-2A57F1191D4D}" name="DESCRIPCIÓN DETALLADA DEL PRODUCTO" dataDxfId="15" totalsRowDxfId="14"/>
    <tableColumn id="7" xr3:uid="{11E32AD7-19FD-4028-8270-BFE65D62E55F}" name="DEPENDENCIA " dataDxfId="13" totalsRowDxfId="12"/>
    <tableColumn id="5" xr3:uid="{7F96C258-3D36-424B-B7C4-9769EF5FAB99}" name="UNIDAD _x000a_DE MEDIDA " dataDxfId="11" totalsRowDxfId="10"/>
    <tableColumn id="6" xr3:uid="{98FB71EF-E8FD-4545-A831-F01F518BBE81}" name="CANTIDAD TOTAL" totalsRowLabel="TOTAL" dataDxfId="9" totalsRowDxfId="8"/>
    <tableColumn id="8" xr3:uid="{5741E132-8CBA-4670-BB7C-AACB70F19824}" name="VALOR UNITARIO" dataDxfId="7" totalsRowDxfId="6"/>
    <tableColumn id="9" xr3:uid="{C9062E99-8ABA-4301-8DF4-E90DFF508BA1}" name="IMPUESTO" dataDxfId="5" totalsRowDxfId="4"/>
    <tableColumn id="10" xr3:uid="{88214C1C-B247-478B-94D6-032813B17764}" name="VALOR UNITARIO INCLUIDO IMPUESTO " dataDxfId="3" totalsRowDxfId="2"/>
    <tableColumn id="11" xr3:uid="{78FB0560-73AD-43CF-B26B-05B5E1E25445}" name="VALOR TOTAL INCLUIDO IMPUESTO" totalsRowFunction="sum" dataDxfId="1" totalsRowDxfId="0"/>
  </tableColumns>
  <tableStyleInfo name="TableStyleMedium28"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inversionesycontratosbr@gmail.com" TargetMode="Externa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132D7-C1F8-447E-A99C-22861A298B32}">
  <sheetPr>
    <tabColor rgb="FF92D050"/>
    <pageSetUpPr fitToPage="1"/>
  </sheetPr>
  <dimension ref="B1:AB148"/>
  <sheetViews>
    <sheetView tabSelected="1" topLeftCell="A121" zoomScale="70" zoomScaleNormal="70" workbookViewId="0">
      <selection activeCell="F142" sqref="F142"/>
    </sheetView>
  </sheetViews>
  <sheetFormatPr baseColWidth="10" defaultRowHeight="15" x14ac:dyDescent="0.25"/>
  <cols>
    <col min="1" max="1" width="2.42578125" customWidth="1"/>
    <col min="2" max="2" width="6.42578125" style="13" bestFit="1" customWidth="1"/>
    <col min="3" max="3" width="9.5703125" bestFit="1" customWidth="1"/>
    <col min="4" max="4" width="15.5703125" customWidth="1"/>
    <col min="5" max="5" width="89.140625" customWidth="1"/>
    <col min="6" max="6" width="15.5703125" customWidth="1"/>
    <col min="7" max="7" width="15.140625" bestFit="1" customWidth="1"/>
    <col min="8" max="8" width="11.85546875" bestFit="1" customWidth="1"/>
    <col min="9" max="9" width="11.42578125" customWidth="1"/>
    <col min="10" max="10" width="11.140625" customWidth="1"/>
    <col min="11" max="11" width="11.7109375" customWidth="1"/>
    <col min="12" max="12" width="16.42578125" style="20" customWidth="1"/>
    <col min="13" max="13" width="2.7109375" customWidth="1"/>
    <col min="14" max="14" width="16.42578125" style="16" bestFit="1" customWidth="1"/>
    <col min="15" max="15" width="15" style="16" bestFit="1" customWidth="1"/>
    <col min="16" max="18" width="11" style="31"/>
    <col min="19" max="19" width="15.42578125" style="31" customWidth="1"/>
    <col min="20" max="20" width="11" style="31"/>
    <col min="21" max="21" width="11" style="28"/>
    <col min="22" max="24" width="11" style="31"/>
    <col min="25" max="25" width="12.5703125" style="31" bestFit="1" customWidth="1"/>
    <col min="26" max="28" width="11" style="31"/>
  </cols>
  <sheetData>
    <row r="1" spans="2:12" ht="38.25" customHeight="1" x14ac:dyDescent="0.25">
      <c r="B1" s="46" t="s">
        <v>339</v>
      </c>
      <c r="C1" s="46"/>
      <c r="D1" s="46"/>
      <c r="E1" s="46"/>
      <c r="F1" s="46"/>
      <c r="G1" s="46"/>
      <c r="H1" s="46"/>
    </row>
    <row r="2" spans="2:12" ht="56.25" customHeight="1" x14ac:dyDescent="0.25">
      <c r="B2" s="1" t="s">
        <v>0</v>
      </c>
      <c r="C2" s="1" t="s">
        <v>1</v>
      </c>
      <c r="D2" s="1" t="s">
        <v>2</v>
      </c>
      <c r="E2" s="1" t="s">
        <v>3</v>
      </c>
      <c r="F2" s="1" t="s">
        <v>4</v>
      </c>
      <c r="G2" s="1" t="s">
        <v>5</v>
      </c>
      <c r="H2" s="1" t="s">
        <v>6</v>
      </c>
      <c r="I2" s="14" t="s">
        <v>340</v>
      </c>
      <c r="J2" s="14" t="s">
        <v>341</v>
      </c>
      <c r="K2" s="14" t="s">
        <v>342</v>
      </c>
      <c r="L2" s="21" t="s">
        <v>343</v>
      </c>
    </row>
    <row r="3" spans="2:12" ht="275.25" customHeight="1" x14ac:dyDescent="0.25">
      <c r="B3" s="2">
        <v>1</v>
      </c>
      <c r="C3" s="2">
        <v>52121500</v>
      </c>
      <c r="D3" s="2" t="s">
        <v>8</v>
      </c>
      <c r="E3" s="24" t="s">
        <v>344</v>
      </c>
      <c r="F3" s="2" t="s">
        <v>9</v>
      </c>
      <c r="G3" s="2" t="s">
        <v>10</v>
      </c>
      <c r="H3" s="2">
        <v>3</v>
      </c>
      <c r="I3" s="22">
        <v>78418</v>
      </c>
      <c r="J3" s="22">
        <f>Tabla2[[#This Row],[VALOR UNITARIO]]*19%</f>
        <v>14899.42</v>
      </c>
      <c r="K3" s="22">
        <f>Tabla2[[#This Row],[IMPUESTO]]+Tabla2[[#This Row],[VALOR UNITARIO]]</f>
        <v>93317.42</v>
      </c>
      <c r="L3" s="22">
        <f>Tabla2[[#This Row],[VALOR UNITARIO INCLUIDO IMPUESTO ]]*Tabla2[[#This Row],[CANTIDAD TOTAL]]</f>
        <v>279952.26</v>
      </c>
    </row>
    <row r="4" spans="2:12" ht="330" x14ac:dyDescent="0.25">
      <c r="B4" s="3">
        <v>2</v>
      </c>
      <c r="C4" s="4">
        <v>11121802</v>
      </c>
      <c r="D4" s="4" t="s">
        <v>11</v>
      </c>
      <c r="E4" s="25" t="s">
        <v>12</v>
      </c>
      <c r="F4" s="4" t="s">
        <v>13</v>
      </c>
      <c r="G4" s="4" t="s">
        <v>14</v>
      </c>
      <c r="H4" s="3">
        <v>3</v>
      </c>
      <c r="I4" s="22">
        <v>22950</v>
      </c>
      <c r="J4" s="22">
        <f>Tabla2[[#This Row],[VALOR UNITARIO]]*19%</f>
        <v>4360.5</v>
      </c>
      <c r="K4" s="22">
        <f>Tabla2[[#This Row],[IMPUESTO]]+Tabla2[[#This Row],[VALOR UNITARIO]]</f>
        <v>27310.5</v>
      </c>
      <c r="L4" s="22">
        <f>Tabla2[[#This Row],[VALOR UNITARIO INCLUIDO IMPUESTO ]]*Tabla2[[#This Row],[CANTIDAD TOTAL]]</f>
        <v>81931.5</v>
      </c>
    </row>
    <row r="5" spans="2:12" ht="409.5" x14ac:dyDescent="0.25">
      <c r="B5" s="3">
        <v>3</v>
      </c>
      <c r="C5" s="4">
        <v>53131619</v>
      </c>
      <c r="D5" s="4" t="s">
        <v>15</v>
      </c>
      <c r="E5" s="25" t="s">
        <v>16</v>
      </c>
      <c r="F5" s="4" t="s">
        <v>17</v>
      </c>
      <c r="G5" s="4" t="s">
        <v>18</v>
      </c>
      <c r="H5" s="2">
        <v>3</v>
      </c>
      <c r="I5" s="22">
        <v>48619</v>
      </c>
      <c r="J5" s="22">
        <f>Tabla2[[#This Row],[VALOR UNITARIO]]*19%</f>
        <v>9237.61</v>
      </c>
      <c r="K5" s="22">
        <f>Tabla2[[#This Row],[IMPUESTO]]+Tabla2[[#This Row],[VALOR UNITARIO]]</f>
        <v>57856.61</v>
      </c>
      <c r="L5" s="22">
        <f>Tabla2[[#This Row],[VALOR UNITARIO INCLUIDO IMPUESTO ]]*Tabla2[[#This Row],[CANTIDAD TOTAL]]</f>
        <v>173569.83000000002</v>
      </c>
    </row>
    <row r="6" spans="2:12" ht="288" customHeight="1" x14ac:dyDescent="0.25">
      <c r="B6" s="2">
        <v>4</v>
      </c>
      <c r="C6" s="4">
        <v>51241201</v>
      </c>
      <c r="D6" s="2" t="s">
        <v>19</v>
      </c>
      <c r="E6" s="24" t="s">
        <v>20</v>
      </c>
      <c r="F6" s="2" t="s">
        <v>21</v>
      </c>
      <c r="G6" s="2" t="s">
        <v>22</v>
      </c>
      <c r="H6" s="3">
        <v>3</v>
      </c>
      <c r="I6" s="22">
        <v>81032</v>
      </c>
      <c r="J6" s="22">
        <f>Tabla2[[#This Row],[VALOR UNITARIO]]*19%</f>
        <v>15396.08</v>
      </c>
      <c r="K6" s="22">
        <f>Tabla2[[#This Row],[IMPUESTO]]+Tabla2[[#This Row],[VALOR UNITARIO]]</f>
        <v>96428.08</v>
      </c>
      <c r="L6" s="22">
        <f>Tabla2[[#This Row],[VALOR UNITARIO INCLUIDO IMPUESTO ]]*Tabla2[[#This Row],[CANTIDAD TOTAL]]</f>
        <v>289284.24</v>
      </c>
    </row>
    <row r="7" spans="2:12" ht="305.25" customHeight="1" x14ac:dyDescent="0.25">
      <c r="B7" s="3">
        <v>5</v>
      </c>
      <c r="C7" s="2">
        <v>53131613</v>
      </c>
      <c r="D7" s="2" t="s">
        <v>23</v>
      </c>
      <c r="E7" s="24" t="s">
        <v>24</v>
      </c>
      <c r="F7" s="2" t="s">
        <v>25</v>
      </c>
      <c r="G7" s="2" t="s">
        <v>26</v>
      </c>
      <c r="H7" s="2">
        <v>2</v>
      </c>
      <c r="I7" s="22">
        <v>57441</v>
      </c>
      <c r="J7" s="22">
        <f>Tabla2[[#This Row],[VALOR UNITARIO]]*19%</f>
        <v>10913.79</v>
      </c>
      <c r="K7" s="22">
        <f>Tabla2[[#This Row],[IMPUESTO]]+Tabla2[[#This Row],[VALOR UNITARIO]]</f>
        <v>68354.790000000008</v>
      </c>
      <c r="L7" s="22">
        <f>Tabla2[[#This Row],[VALOR UNITARIO INCLUIDO IMPUESTO ]]*Tabla2[[#This Row],[CANTIDAD TOTAL]]</f>
        <v>136709.58000000002</v>
      </c>
    </row>
    <row r="8" spans="2:12" ht="362.25" customHeight="1" x14ac:dyDescent="0.25">
      <c r="B8" s="3">
        <v>6</v>
      </c>
      <c r="C8" s="4">
        <v>53131600</v>
      </c>
      <c r="D8" s="4" t="s">
        <v>27</v>
      </c>
      <c r="E8" s="25" t="s">
        <v>28</v>
      </c>
      <c r="F8" s="4" t="s">
        <v>29</v>
      </c>
      <c r="G8" s="4" t="s">
        <v>30</v>
      </c>
      <c r="H8" s="3">
        <v>6</v>
      </c>
      <c r="I8" s="22">
        <v>94102</v>
      </c>
      <c r="J8" s="22">
        <f>Tabla2[[#This Row],[VALOR UNITARIO]]*19%</f>
        <v>17879.38</v>
      </c>
      <c r="K8" s="22">
        <f>Tabla2[[#This Row],[IMPUESTO]]+Tabla2[[#This Row],[VALOR UNITARIO]]</f>
        <v>111981.38</v>
      </c>
      <c r="L8" s="22">
        <f>Tabla2[[#This Row],[VALOR UNITARIO INCLUIDO IMPUESTO ]]*Tabla2[[#This Row],[CANTIDAD TOTAL]]</f>
        <v>671888.28</v>
      </c>
    </row>
    <row r="9" spans="2:12" ht="283.5" customHeight="1" x14ac:dyDescent="0.25">
      <c r="B9" s="2">
        <v>7</v>
      </c>
      <c r="C9" s="4">
        <v>53131619</v>
      </c>
      <c r="D9" s="4" t="s">
        <v>31</v>
      </c>
      <c r="E9" s="25" t="s">
        <v>32</v>
      </c>
      <c r="F9" s="4" t="s">
        <v>33</v>
      </c>
      <c r="G9" s="4" t="s">
        <v>34</v>
      </c>
      <c r="H9" s="2">
        <v>3</v>
      </c>
      <c r="I9" s="22">
        <v>88874</v>
      </c>
      <c r="J9" s="22">
        <f>Tabla2[[#This Row],[VALOR UNITARIO]]*19%</f>
        <v>16886.060000000001</v>
      </c>
      <c r="K9" s="22">
        <f>Tabla2[[#This Row],[IMPUESTO]]+Tabla2[[#This Row],[VALOR UNITARIO]]</f>
        <v>105760.06</v>
      </c>
      <c r="L9" s="22">
        <f>Tabla2[[#This Row],[VALOR UNITARIO INCLUIDO IMPUESTO ]]*Tabla2[[#This Row],[CANTIDAD TOTAL]]</f>
        <v>317280.18</v>
      </c>
    </row>
    <row r="10" spans="2:12" ht="270" x14ac:dyDescent="0.25">
      <c r="B10" s="3">
        <v>8</v>
      </c>
      <c r="C10" s="4">
        <v>53131600</v>
      </c>
      <c r="D10" s="4" t="s">
        <v>35</v>
      </c>
      <c r="E10" s="25" t="s">
        <v>36</v>
      </c>
      <c r="F10" s="4" t="s">
        <v>37</v>
      </c>
      <c r="G10" s="4" t="s">
        <v>30</v>
      </c>
      <c r="H10" s="3">
        <v>3</v>
      </c>
      <c r="I10" s="22">
        <v>94102</v>
      </c>
      <c r="J10" s="22">
        <f>Tabla2[[#This Row],[VALOR UNITARIO]]*19%</f>
        <v>17879.38</v>
      </c>
      <c r="K10" s="22">
        <f>Tabla2[[#This Row],[IMPUESTO]]+Tabla2[[#This Row],[VALOR UNITARIO]]</f>
        <v>111981.38</v>
      </c>
      <c r="L10" s="22">
        <f>Tabla2[[#This Row],[VALOR UNITARIO INCLUIDO IMPUESTO ]]*Tabla2[[#This Row],[CANTIDAD TOTAL]]</f>
        <v>335944.14</v>
      </c>
    </row>
    <row r="11" spans="2:12" ht="276" customHeight="1" x14ac:dyDescent="0.25">
      <c r="B11" s="3">
        <v>9</v>
      </c>
      <c r="C11" s="2">
        <v>53131619</v>
      </c>
      <c r="D11" s="2" t="s">
        <v>38</v>
      </c>
      <c r="E11" s="24" t="s">
        <v>39</v>
      </c>
      <c r="F11" s="2" t="s">
        <v>9</v>
      </c>
      <c r="G11" s="2" t="s">
        <v>18</v>
      </c>
      <c r="H11" s="2">
        <v>3</v>
      </c>
      <c r="I11" s="22">
        <v>95409</v>
      </c>
      <c r="J11" s="22">
        <f>Tabla2[[#This Row],[VALOR UNITARIO]]*19%</f>
        <v>18127.71</v>
      </c>
      <c r="K11" s="22">
        <f>Tabla2[[#This Row],[IMPUESTO]]+Tabla2[[#This Row],[VALOR UNITARIO]]</f>
        <v>113536.70999999999</v>
      </c>
      <c r="L11" s="22">
        <f>Tabla2[[#This Row],[VALOR UNITARIO INCLUIDO IMPUESTO ]]*Tabla2[[#This Row],[CANTIDAD TOTAL]]</f>
        <v>340610.13</v>
      </c>
    </row>
    <row r="12" spans="2:12" ht="238.5" customHeight="1" x14ac:dyDescent="0.25">
      <c r="B12" s="2">
        <v>10</v>
      </c>
      <c r="C12" s="4">
        <v>53131619</v>
      </c>
      <c r="D12" s="4" t="s">
        <v>40</v>
      </c>
      <c r="E12" s="25" t="s">
        <v>41</v>
      </c>
      <c r="F12" s="4" t="s">
        <v>42</v>
      </c>
      <c r="G12" s="4" t="s">
        <v>43</v>
      </c>
      <c r="H12" s="3">
        <v>3</v>
      </c>
      <c r="I12" s="22">
        <v>117497</v>
      </c>
      <c r="J12" s="22">
        <f>Tabla2[[#This Row],[VALOR UNITARIO]]*19%</f>
        <v>22324.43</v>
      </c>
      <c r="K12" s="22">
        <f>Tabla2[[#This Row],[IMPUESTO]]+Tabla2[[#This Row],[VALOR UNITARIO]]</f>
        <v>139821.43</v>
      </c>
      <c r="L12" s="22">
        <f>Tabla2[[#This Row],[VALOR UNITARIO INCLUIDO IMPUESTO ]]*Tabla2[[#This Row],[CANTIDAD TOTAL]]</f>
        <v>419464.29</v>
      </c>
    </row>
    <row r="13" spans="2:12" ht="345" x14ac:dyDescent="0.25">
      <c r="B13" s="3">
        <v>11</v>
      </c>
      <c r="C13" s="4">
        <v>53131600</v>
      </c>
      <c r="D13" s="4" t="s">
        <v>44</v>
      </c>
      <c r="E13" s="25" t="s">
        <v>45</v>
      </c>
      <c r="F13" s="2" t="s">
        <v>46</v>
      </c>
      <c r="G13" s="4" t="s">
        <v>47</v>
      </c>
      <c r="H13" s="2">
        <v>2</v>
      </c>
      <c r="I13" s="22">
        <v>78418</v>
      </c>
      <c r="J13" s="22">
        <f>Tabla2[[#This Row],[VALOR UNITARIO]]*19%</f>
        <v>14899.42</v>
      </c>
      <c r="K13" s="22">
        <f>Tabla2[[#This Row],[IMPUESTO]]+Tabla2[[#This Row],[VALOR UNITARIO]]</f>
        <v>93317.42</v>
      </c>
      <c r="L13" s="22">
        <f>Tabla2[[#This Row],[VALOR UNITARIO INCLUIDO IMPUESTO ]]*Tabla2[[#This Row],[CANTIDAD TOTAL]]</f>
        <v>186634.84</v>
      </c>
    </row>
    <row r="14" spans="2:12" ht="282.75" customHeight="1" x14ac:dyDescent="0.25">
      <c r="B14" s="3">
        <v>12</v>
      </c>
      <c r="C14" s="4">
        <v>53131619</v>
      </c>
      <c r="D14" s="4" t="s">
        <v>48</v>
      </c>
      <c r="E14" s="25" t="s">
        <v>49</v>
      </c>
      <c r="F14" s="4" t="s">
        <v>50</v>
      </c>
      <c r="G14" s="4" t="s">
        <v>51</v>
      </c>
      <c r="H14" s="3">
        <v>4</v>
      </c>
      <c r="I14" s="22">
        <v>77634</v>
      </c>
      <c r="J14" s="22">
        <f>Tabla2[[#This Row],[VALOR UNITARIO]]*19%</f>
        <v>14750.460000000001</v>
      </c>
      <c r="K14" s="22">
        <f>Tabla2[[#This Row],[IMPUESTO]]+Tabla2[[#This Row],[VALOR UNITARIO]]</f>
        <v>92384.46</v>
      </c>
      <c r="L14" s="22">
        <f>Tabla2[[#This Row],[VALOR UNITARIO INCLUIDO IMPUESTO ]]*Tabla2[[#This Row],[CANTIDAD TOTAL]]</f>
        <v>369537.84</v>
      </c>
    </row>
    <row r="15" spans="2:12" ht="255" x14ac:dyDescent="0.25">
      <c r="B15" s="2">
        <v>13</v>
      </c>
      <c r="C15" s="4">
        <v>53131619</v>
      </c>
      <c r="D15" s="4" t="s">
        <v>52</v>
      </c>
      <c r="E15" s="25" t="s">
        <v>53</v>
      </c>
      <c r="F15" s="4" t="s">
        <v>54</v>
      </c>
      <c r="G15" s="4" t="s">
        <v>55</v>
      </c>
      <c r="H15" s="2">
        <v>2</v>
      </c>
      <c r="I15" s="22">
        <v>101944</v>
      </c>
      <c r="J15" s="22">
        <f>Tabla2[[#This Row],[VALOR UNITARIO]]*19%</f>
        <v>19369.36</v>
      </c>
      <c r="K15" s="22">
        <f>Tabla2[[#This Row],[IMPUESTO]]+Tabla2[[#This Row],[VALOR UNITARIO]]</f>
        <v>121313.36</v>
      </c>
      <c r="L15" s="22">
        <f>Tabla2[[#This Row],[VALOR UNITARIO INCLUIDO IMPUESTO ]]*Tabla2[[#This Row],[CANTIDAD TOTAL]]</f>
        <v>242626.72</v>
      </c>
    </row>
    <row r="16" spans="2:12" ht="285" x14ac:dyDescent="0.25">
      <c r="B16" s="3">
        <v>14</v>
      </c>
      <c r="C16" s="4">
        <v>14110000</v>
      </c>
      <c r="D16" s="4" t="s">
        <v>56</v>
      </c>
      <c r="E16" s="25" t="s">
        <v>57</v>
      </c>
      <c r="F16" s="2" t="s">
        <v>58</v>
      </c>
      <c r="G16" s="4" t="s">
        <v>59</v>
      </c>
      <c r="H16" s="3">
        <v>3</v>
      </c>
      <c r="I16" s="22">
        <v>20258</v>
      </c>
      <c r="J16" s="22">
        <f>Tabla2[[#This Row],[VALOR UNITARIO]]*19%</f>
        <v>3849.02</v>
      </c>
      <c r="K16" s="22">
        <f>Tabla2[[#This Row],[IMPUESTO]]+Tabla2[[#This Row],[VALOR UNITARIO]]</f>
        <v>24107.02</v>
      </c>
      <c r="L16" s="22">
        <f>Tabla2[[#This Row],[VALOR UNITARIO INCLUIDO IMPUESTO ]]*Tabla2[[#This Row],[CANTIDAD TOTAL]]</f>
        <v>72321.06</v>
      </c>
    </row>
    <row r="17" spans="2:28" ht="300" x14ac:dyDescent="0.25">
      <c r="B17" s="3">
        <v>15</v>
      </c>
      <c r="C17" s="4">
        <v>42181501</v>
      </c>
      <c r="D17" s="4" t="s">
        <v>60</v>
      </c>
      <c r="E17" s="25" t="s">
        <v>61</v>
      </c>
      <c r="F17" s="2" t="s">
        <v>25</v>
      </c>
      <c r="G17" s="4" t="s">
        <v>62</v>
      </c>
      <c r="H17" s="2">
        <v>2</v>
      </c>
      <c r="I17" s="22">
        <v>46398</v>
      </c>
      <c r="J17" s="22">
        <f>Tabla2[[#This Row],[VALOR UNITARIO]]*19%</f>
        <v>8815.6200000000008</v>
      </c>
      <c r="K17" s="22">
        <f>Tabla2[[#This Row],[IMPUESTO]]+Tabla2[[#This Row],[VALOR UNITARIO]]</f>
        <v>55213.62</v>
      </c>
      <c r="L17" s="22">
        <f>Tabla2[[#This Row],[VALOR UNITARIO INCLUIDO IMPUESTO ]]*Tabla2[[#This Row],[CANTIDAD TOTAL]]</f>
        <v>110427.24</v>
      </c>
    </row>
    <row r="18" spans="2:28" ht="240.75" customHeight="1" x14ac:dyDescent="0.25">
      <c r="B18" s="2">
        <v>16</v>
      </c>
      <c r="C18" s="4">
        <v>53131619</v>
      </c>
      <c r="D18" s="4" t="s">
        <v>63</v>
      </c>
      <c r="E18" s="25" t="s">
        <v>64</v>
      </c>
      <c r="F18" s="4" t="s">
        <v>9</v>
      </c>
      <c r="G18" s="4" t="s">
        <v>65</v>
      </c>
      <c r="H18" s="3">
        <v>3</v>
      </c>
      <c r="I18" s="22">
        <v>101944</v>
      </c>
      <c r="J18" s="22">
        <f>Tabla2[[#This Row],[VALOR UNITARIO]]*19%</f>
        <v>19369.36</v>
      </c>
      <c r="K18" s="22">
        <f>Tabla2[[#This Row],[IMPUESTO]]+Tabla2[[#This Row],[VALOR UNITARIO]]</f>
        <v>121313.36</v>
      </c>
      <c r="L18" s="22">
        <f>Tabla2[[#This Row],[VALOR UNITARIO INCLUIDO IMPUESTO ]]*Tabla2[[#This Row],[CANTIDAD TOTAL]]</f>
        <v>363940.08</v>
      </c>
    </row>
    <row r="19" spans="2:28" ht="270" x14ac:dyDescent="0.25">
      <c r="B19" s="3">
        <v>17</v>
      </c>
      <c r="C19" s="4">
        <v>53131629</v>
      </c>
      <c r="D19" s="4" t="s">
        <v>66</v>
      </c>
      <c r="E19" s="25" t="s">
        <v>67</v>
      </c>
      <c r="F19" s="4" t="s">
        <v>68</v>
      </c>
      <c r="G19" s="4" t="s">
        <v>69</v>
      </c>
      <c r="H19" s="2">
        <v>3</v>
      </c>
      <c r="I19" s="22">
        <v>48358</v>
      </c>
      <c r="J19" s="22">
        <f>Tabla2[[#This Row],[VALOR UNITARIO]]*19%</f>
        <v>9188.02</v>
      </c>
      <c r="K19" s="22">
        <f>Tabla2[[#This Row],[IMPUESTO]]+Tabla2[[#This Row],[VALOR UNITARIO]]</f>
        <v>57546.020000000004</v>
      </c>
      <c r="L19" s="22">
        <f>Tabla2[[#This Row],[VALOR UNITARIO INCLUIDO IMPUESTO ]]*Tabla2[[#This Row],[CANTIDAD TOTAL]]</f>
        <v>172638.06</v>
      </c>
    </row>
    <row r="20" spans="2:28" ht="252" x14ac:dyDescent="0.25">
      <c r="B20" s="3">
        <v>18</v>
      </c>
      <c r="C20" s="2">
        <v>53131629</v>
      </c>
      <c r="D20" s="2" t="s">
        <v>70</v>
      </c>
      <c r="E20" s="24" t="s">
        <v>71</v>
      </c>
      <c r="F20" s="2" t="s">
        <v>72</v>
      </c>
      <c r="G20" s="2" t="s">
        <v>73</v>
      </c>
      <c r="H20" s="3">
        <v>5</v>
      </c>
      <c r="I20" s="22">
        <v>10456</v>
      </c>
      <c r="J20" s="22">
        <f>Tabla2[[#This Row],[VALOR UNITARIO]]*19%</f>
        <v>1986.64</v>
      </c>
      <c r="K20" s="22">
        <f>Tabla2[[#This Row],[IMPUESTO]]+Tabla2[[#This Row],[VALOR UNITARIO]]</f>
        <v>12442.64</v>
      </c>
      <c r="L20" s="22">
        <f>Tabla2[[#This Row],[VALOR UNITARIO INCLUIDO IMPUESTO ]]*Tabla2[[#This Row],[CANTIDAD TOTAL]]</f>
        <v>62213.2</v>
      </c>
    </row>
    <row r="21" spans="2:28" ht="315" x14ac:dyDescent="0.25">
      <c r="B21" s="2">
        <v>19</v>
      </c>
      <c r="C21" s="4">
        <v>53131619</v>
      </c>
      <c r="D21" s="4" t="s">
        <v>74</v>
      </c>
      <c r="E21" s="25" t="s">
        <v>75</v>
      </c>
      <c r="F21" s="4" t="s">
        <v>76</v>
      </c>
      <c r="G21" s="4" t="s">
        <v>77</v>
      </c>
      <c r="H21" s="2">
        <v>3</v>
      </c>
      <c r="I21" s="22">
        <v>52148</v>
      </c>
      <c r="J21" s="22">
        <f>Tabla2[[#This Row],[VALOR UNITARIO]]*19%</f>
        <v>9908.1200000000008</v>
      </c>
      <c r="K21" s="22">
        <f>Tabla2[[#This Row],[IMPUESTO]]+Tabla2[[#This Row],[VALOR UNITARIO]]</f>
        <v>62056.12</v>
      </c>
      <c r="L21" s="22">
        <f>Tabla2[[#This Row],[VALOR UNITARIO INCLUIDO IMPUESTO ]]*Tabla2[[#This Row],[CANTIDAD TOTAL]]</f>
        <v>186168.36000000002</v>
      </c>
    </row>
    <row r="22" spans="2:28" ht="255" x14ac:dyDescent="0.25">
      <c r="B22" s="3">
        <v>20</v>
      </c>
      <c r="C22" s="4">
        <v>14110000</v>
      </c>
      <c r="D22" s="4" t="s">
        <v>78</v>
      </c>
      <c r="E22" s="25" t="s">
        <v>79</v>
      </c>
      <c r="F22" s="5" t="s">
        <v>80</v>
      </c>
      <c r="G22" s="4" t="s">
        <v>81</v>
      </c>
      <c r="H22" s="3">
        <v>2</v>
      </c>
      <c r="I22" s="22">
        <v>10586</v>
      </c>
      <c r="J22" s="22">
        <f>Tabla2[[#This Row],[VALOR UNITARIO]]*19%</f>
        <v>2011.34</v>
      </c>
      <c r="K22" s="22">
        <f>Tabla2[[#This Row],[IMPUESTO]]+Tabla2[[#This Row],[VALOR UNITARIO]]</f>
        <v>12597.34</v>
      </c>
      <c r="L22" s="22">
        <f>Tabla2[[#This Row],[VALOR UNITARIO INCLUIDO IMPUESTO ]]*Tabla2[[#This Row],[CANTIDAD TOTAL]]</f>
        <v>25194.68</v>
      </c>
    </row>
    <row r="23" spans="2:28" ht="362.25" x14ac:dyDescent="0.25">
      <c r="B23" s="3">
        <v>21</v>
      </c>
      <c r="C23" s="2">
        <v>53131629</v>
      </c>
      <c r="D23" s="2" t="s">
        <v>82</v>
      </c>
      <c r="E23" s="24" t="s">
        <v>83</v>
      </c>
      <c r="F23" s="5" t="s">
        <v>84</v>
      </c>
      <c r="G23" s="2" t="s">
        <v>85</v>
      </c>
      <c r="H23" s="2">
        <v>5</v>
      </c>
      <c r="I23" s="22">
        <v>21905</v>
      </c>
      <c r="J23" s="22">
        <f>Tabla2[[#This Row],[VALOR UNITARIO]]*19%</f>
        <v>4161.95</v>
      </c>
      <c r="K23" s="22">
        <f>Tabla2[[#This Row],[IMPUESTO]]+Tabla2[[#This Row],[VALOR UNITARIO]]</f>
        <v>26066.95</v>
      </c>
      <c r="L23" s="22">
        <f>Tabla2[[#This Row],[VALOR UNITARIO INCLUIDO IMPUESTO ]]*Tabla2[[#This Row],[CANTIDAD TOTAL]]</f>
        <v>130334.75</v>
      </c>
    </row>
    <row r="24" spans="2:28" ht="267.75" x14ac:dyDescent="0.25">
      <c r="B24" s="2">
        <v>22</v>
      </c>
      <c r="C24" s="2">
        <v>53131623</v>
      </c>
      <c r="D24" s="2" t="s">
        <v>86</v>
      </c>
      <c r="E24" s="24" t="s">
        <v>87</v>
      </c>
      <c r="F24" s="2" t="s">
        <v>88</v>
      </c>
      <c r="G24" s="2" t="s">
        <v>89</v>
      </c>
      <c r="H24" s="3">
        <v>5</v>
      </c>
      <c r="I24" s="22">
        <v>19605</v>
      </c>
      <c r="J24" s="22">
        <f>Tabla2[[#This Row],[VALOR UNITARIO]]*19%</f>
        <v>3724.95</v>
      </c>
      <c r="K24" s="22">
        <f>Tabla2[[#This Row],[IMPUESTO]]+Tabla2[[#This Row],[VALOR UNITARIO]]</f>
        <v>23329.95</v>
      </c>
      <c r="L24" s="22">
        <f>Tabla2[[#This Row],[VALOR UNITARIO INCLUIDO IMPUESTO ]]*Tabla2[[#This Row],[CANTIDAD TOTAL]]</f>
        <v>116649.75</v>
      </c>
    </row>
    <row r="25" spans="2:28" ht="300" x14ac:dyDescent="0.25">
      <c r="B25" s="3">
        <v>23</v>
      </c>
      <c r="C25" s="4">
        <v>53131600</v>
      </c>
      <c r="D25" s="4" t="s">
        <v>90</v>
      </c>
      <c r="E25" s="25" t="s">
        <v>91</v>
      </c>
      <c r="F25" s="4" t="s">
        <v>50</v>
      </c>
      <c r="G25" s="4" t="s">
        <v>92</v>
      </c>
      <c r="H25" s="2">
        <v>4</v>
      </c>
      <c r="I25" s="22">
        <v>26139</v>
      </c>
      <c r="J25" s="22">
        <f>Tabla2[[#This Row],[VALOR UNITARIO]]*19%</f>
        <v>4966.41</v>
      </c>
      <c r="K25" s="22">
        <f>Tabla2[[#This Row],[IMPUESTO]]+Tabla2[[#This Row],[VALOR UNITARIO]]</f>
        <v>31105.41</v>
      </c>
      <c r="L25" s="22">
        <f>Tabla2[[#This Row],[VALOR UNITARIO INCLUIDO IMPUESTO ]]*Tabla2[[#This Row],[CANTIDAD TOTAL]]</f>
        <v>124421.64</v>
      </c>
    </row>
    <row r="26" spans="2:28" ht="285" x14ac:dyDescent="0.25">
      <c r="B26" s="3">
        <v>24</v>
      </c>
      <c r="C26" s="4">
        <v>53131629</v>
      </c>
      <c r="D26" s="4" t="s">
        <v>93</v>
      </c>
      <c r="E26" s="25" t="s">
        <v>94</v>
      </c>
      <c r="F26" s="4" t="s">
        <v>9</v>
      </c>
      <c r="G26" s="4" t="s">
        <v>95</v>
      </c>
      <c r="H26" s="3">
        <v>3</v>
      </c>
      <c r="I26" s="22">
        <v>56069</v>
      </c>
      <c r="J26" s="22">
        <f>Tabla2[[#This Row],[VALOR UNITARIO]]*19%</f>
        <v>10653.11</v>
      </c>
      <c r="K26" s="22">
        <f>Tabla2[[#This Row],[IMPUESTO]]+Tabla2[[#This Row],[VALOR UNITARIO]]</f>
        <v>66722.11</v>
      </c>
      <c r="L26" s="22">
        <f>Tabla2[[#This Row],[VALOR UNITARIO INCLUIDO IMPUESTO ]]*Tabla2[[#This Row],[CANTIDAD TOTAL]]</f>
        <v>200166.33000000002</v>
      </c>
    </row>
    <row r="27" spans="2:28" s="6" customFormat="1" ht="292.5" customHeight="1" x14ac:dyDescent="0.25">
      <c r="B27" s="2">
        <v>25</v>
      </c>
      <c r="C27" s="4">
        <v>53131619</v>
      </c>
      <c r="D27" s="4" t="s">
        <v>96</v>
      </c>
      <c r="E27" s="25" t="s">
        <v>97</v>
      </c>
      <c r="F27" s="2" t="s">
        <v>98</v>
      </c>
      <c r="G27" s="4" t="s">
        <v>99</v>
      </c>
      <c r="H27" s="2">
        <v>3</v>
      </c>
      <c r="I27" s="22">
        <v>30060</v>
      </c>
      <c r="J27" s="22">
        <f>Tabla2[[#This Row],[VALOR UNITARIO]]*19%</f>
        <v>5711.4</v>
      </c>
      <c r="K27" s="22">
        <f>Tabla2[[#This Row],[IMPUESTO]]+Tabla2[[#This Row],[VALOR UNITARIO]]</f>
        <v>35771.4</v>
      </c>
      <c r="L27" s="22">
        <f>Tabla2[[#This Row],[VALOR UNITARIO INCLUIDO IMPUESTO ]]*Tabla2[[#This Row],[CANTIDAD TOTAL]]</f>
        <v>107314.20000000001</v>
      </c>
      <c r="N27" s="17"/>
      <c r="O27" s="16"/>
      <c r="P27" s="31"/>
      <c r="Q27" s="31"/>
      <c r="R27" s="31"/>
      <c r="S27" s="31"/>
      <c r="T27" s="32"/>
      <c r="U27" s="29"/>
      <c r="V27" s="31"/>
      <c r="W27" s="31"/>
      <c r="X27" s="31"/>
      <c r="Y27" s="31"/>
      <c r="Z27" s="32"/>
      <c r="AA27" s="32"/>
      <c r="AB27" s="32"/>
    </row>
    <row r="28" spans="2:28" ht="300" x14ac:dyDescent="0.25">
      <c r="B28" s="3">
        <v>26</v>
      </c>
      <c r="C28" s="4">
        <v>42311511</v>
      </c>
      <c r="D28" s="4" t="s">
        <v>100</v>
      </c>
      <c r="E28" s="25" t="s">
        <v>101</v>
      </c>
      <c r="F28" s="2" t="s">
        <v>102</v>
      </c>
      <c r="G28" s="4" t="s">
        <v>103</v>
      </c>
      <c r="H28" s="3">
        <v>2</v>
      </c>
      <c r="I28" s="22">
        <v>54457</v>
      </c>
      <c r="J28" s="22">
        <f>Tabla2[[#This Row],[VALOR UNITARIO]]*19%</f>
        <v>10346.83</v>
      </c>
      <c r="K28" s="22">
        <f>Tabla2[[#This Row],[IMPUESTO]]+Tabla2[[#This Row],[VALOR UNITARIO]]</f>
        <v>64803.83</v>
      </c>
      <c r="L28" s="22">
        <f>Tabla2[[#This Row],[VALOR UNITARIO INCLUIDO IMPUESTO ]]*Tabla2[[#This Row],[CANTIDAD TOTAL]]</f>
        <v>129607.66</v>
      </c>
    </row>
    <row r="29" spans="2:28" ht="240" x14ac:dyDescent="0.25">
      <c r="B29" s="3">
        <v>27</v>
      </c>
      <c r="C29" s="4">
        <v>53131607</v>
      </c>
      <c r="D29" s="4" t="s">
        <v>104</v>
      </c>
      <c r="E29" s="25" t="s">
        <v>105</v>
      </c>
      <c r="F29" s="4" t="s">
        <v>106</v>
      </c>
      <c r="G29" s="4" t="s">
        <v>107</v>
      </c>
      <c r="H29" s="2">
        <v>2</v>
      </c>
      <c r="I29" s="22">
        <v>162980</v>
      </c>
      <c r="J29" s="22">
        <f>Tabla2[[#This Row],[VALOR UNITARIO]]*19%</f>
        <v>30966.2</v>
      </c>
      <c r="K29" s="22">
        <f>Tabla2[[#This Row],[IMPUESTO]]+Tabla2[[#This Row],[VALOR UNITARIO]]</f>
        <v>193946.2</v>
      </c>
      <c r="L29" s="22">
        <f>Tabla2[[#This Row],[VALOR UNITARIO INCLUIDO IMPUESTO ]]*Tabla2[[#This Row],[CANTIDAD TOTAL]]</f>
        <v>387892.4</v>
      </c>
    </row>
    <row r="30" spans="2:28" ht="270" x14ac:dyDescent="0.25">
      <c r="B30" s="2">
        <v>28</v>
      </c>
      <c r="C30" s="4">
        <v>53131607</v>
      </c>
      <c r="D30" s="4" t="s">
        <v>108</v>
      </c>
      <c r="E30" s="25" t="s">
        <v>109</v>
      </c>
      <c r="F30" s="4" t="s">
        <v>106</v>
      </c>
      <c r="G30" s="4" t="s">
        <v>110</v>
      </c>
      <c r="H30" s="3">
        <v>2</v>
      </c>
      <c r="I30" s="22">
        <v>87567</v>
      </c>
      <c r="J30" s="22">
        <f>Tabla2[[#This Row],[VALOR UNITARIO]]*19%</f>
        <v>16637.73</v>
      </c>
      <c r="K30" s="22">
        <f>Tabla2[[#This Row],[IMPUESTO]]+Tabla2[[#This Row],[VALOR UNITARIO]]</f>
        <v>104204.73</v>
      </c>
      <c r="L30" s="22">
        <f>Tabla2[[#This Row],[VALOR UNITARIO INCLUIDO IMPUESTO ]]*Tabla2[[#This Row],[CANTIDAD TOTAL]]</f>
        <v>208409.46</v>
      </c>
    </row>
    <row r="31" spans="2:28" ht="252" customHeight="1" x14ac:dyDescent="0.25">
      <c r="B31" s="3">
        <v>29</v>
      </c>
      <c r="C31" s="4">
        <v>53131613</v>
      </c>
      <c r="D31" s="4" t="s">
        <v>111</v>
      </c>
      <c r="E31" s="25" t="s">
        <v>112</v>
      </c>
      <c r="F31" s="4" t="s">
        <v>25</v>
      </c>
      <c r="G31" s="4" t="s">
        <v>113</v>
      </c>
      <c r="H31" s="2">
        <v>2</v>
      </c>
      <c r="I31" s="22">
        <v>111093</v>
      </c>
      <c r="J31" s="22">
        <f>Tabla2[[#This Row],[VALOR UNITARIO]]*19%</f>
        <v>21107.670000000002</v>
      </c>
      <c r="K31" s="22">
        <f>Tabla2[[#This Row],[IMPUESTO]]+Tabla2[[#This Row],[VALOR UNITARIO]]</f>
        <v>132200.67000000001</v>
      </c>
      <c r="L31" s="22">
        <f>Tabla2[[#This Row],[VALOR UNITARIO INCLUIDO IMPUESTO ]]*Tabla2[[#This Row],[CANTIDAD TOTAL]]</f>
        <v>264401.34000000003</v>
      </c>
    </row>
    <row r="32" spans="2:28" ht="236.25" x14ac:dyDescent="0.25">
      <c r="B32" s="3">
        <v>30</v>
      </c>
      <c r="C32" s="2">
        <v>53131623</v>
      </c>
      <c r="D32" s="2" t="s">
        <v>114</v>
      </c>
      <c r="E32" s="24" t="s">
        <v>115</v>
      </c>
      <c r="F32" s="4" t="s">
        <v>116</v>
      </c>
      <c r="G32" s="2" t="s">
        <v>117</v>
      </c>
      <c r="H32" s="3">
        <v>10</v>
      </c>
      <c r="I32" s="22">
        <v>45091</v>
      </c>
      <c r="J32" s="22">
        <f>Tabla2[[#This Row],[VALOR UNITARIO]]*19%</f>
        <v>8567.2900000000009</v>
      </c>
      <c r="K32" s="22">
        <f>Tabla2[[#This Row],[IMPUESTO]]+Tabla2[[#This Row],[VALOR UNITARIO]]</f>
        <v>53658.29</v>
      </c>
      <c r="L32" s="22">
        <f>Tabla2[[#This Row],[VALOR UNITARIO INCLUIDO IMPUESTO ]]*Tabla2[[#This Row],[CANTIDAD TOTAL]]</f>
        <v>536582.9</v>
      </c>
    </row>
    <row r="33" spans="2:28" s="6" customFormat="1" ht="270" x14ac:dyDescent="0.25">
      <c r="B33" s="2">
        <v>31</v>
      </c>
      <c r="C33" s="4">
        <v>53130000</v>
      </c>
      <c r="D33" s="4" t="s">
        <v>118</v>
      </c>
      <c r="E33" s="25" t="s">
        <v>119</v>
      </c>
      <c r="F33" s="5" t="s">
        <v>120</v>
      </c>
      <c r="G33" s="4" t="s">
        <v>121</v>
      </c>
      <c r="H33" s="2">
        <v>3</v>
      </c>
      <c r="I33" s="22">
        <v>125470</v>
      </c>
      <c r="J33" s="22">
        <f>Tabla2[[#This Row],[VALOR UNITARIO]]*19%</f>
        <v>23839.3</v>
      </c>
      <c r="K33" s="22">
        <f>Tabla2[[#This Row],[IMPUESTO]]+Tabla2[[#This Row],[VALOR UNITARIO]]</f>
        <v>149309.29999999999</v>
      </c>
      <c r="L33" s="22">
        <f>Tabla2[[#This Row],[VALOR UNITARIO INCLUIDO IMPUESTO ]]*Tabla2[[#This Row],[CANTIDAD TOTAL]]</f>
        <v>447927.89999999997</v>
      </c>
      <c r="N33" s="17"/>
      <c r="O33" s="16"/>
      <c r="P33" s="31"/>
      <c r="Q33" s="31"/>
      <c r="R33" s="31"/>
      <c r="S33" s="31"/>
      <c r="T33" s="32"/>
      <c r="U33" s="29"/>
      <c r="V33" s="31"/>
      <c r="W33" s="31"/>
      <c r="X33" s="31"/>
      <c r="Y33" s="31"/>
      <c r="Z33" s="32"/>
      <c r="AA33" s="32"/>
      <c r="AB33" s="32"/>
    </row>
    <row r="34" spans="2:28" s="6" customFormat="1" ht="236.25" x14ac:dyDescent="0.25">
      <c r="B34" s="3">
        <v>32</v>
      </c>
      <c r="C34" s="2">
        <v>53130000</v>
      </c>
      <c r="D34" s="2" t="s">
        <v>122</v>
      </c>
      <c r="E34" s="24" t="s">
        <v>123</v>
      </c>
      <c r="F34" s="5" t="s">
        <v>9</v>
      </c>
      <c r="G34" s="2" t="s">
        <v>121</v>
      </c>
      <c r="H34" s="3">
        <v>2</v>
      </c>
      <c r="I34" s="22">
        <v>347655</v>
      </c>
      <c r="J34" s="22">
        <f>Tabla2[[#This Row],[VALOR UNITARIO]]*19%</f>
        <v>66054.45</v>
      </c>
      <c r="K34" s="22">
        <f>Tabla2[[#This Row],[IMPUESTO]]+Tabla2[[#This Row],[VALOR UNITARIO]]</f>
        <v>413709.45</v>
      </c>
      <c r="L34" s="22">
        <f>Tabla2[[#This Row],[VALOR UNITARIO INCLUIDO IMPUESTO ]]*Tabla2[[#This Row],[CANTIDAD TOTAL]]</f>
        <v>827418.9</v>
      </c>
      <c r="N34" s="17"/>
      <c r="O34" s="16"/>
      <c r="P34" s="31"/>
      <c r="Q34" s="31"/>
      <c r="R34" s="31"/>
      <c r="S34" s="31"/>
      <c r="T34" s="32"/>
      <c r="U34" s="29"/>
      <c r="V34" s="31"/>
      <c r="W34" s="31"/>
      <c r="X34" s="31"/>
      <c r="Y34" s="31"/>
      <c r="Z34" s="32"/>
      <c r="AA34" s="32"/>
      <c r="AB34" s="32"/>
    </row>
    <row r="35" spans="2:28" ht="220.5" x14ac:dyDescent="0.25">
      <c r="B35" s="3">
        <v>33</v>
      </c>
      <c r="C35" s="2">
        <v>14110000</v>
      </c>
      <c r="D35" s="2" t="s">
        <v>124</v>
      </c>
      <c r="E35" s="24" t="s">
        <v>125</v>
      </c>
      <c r="F35" s="2" t="s">
        <v>50</v>
      </c>
      <c r="G35" s="2" t="s">
        <v>126</v>
      </c>
      <c r="H35" s="2">
        <v>3</v>
      </c>
      <c r="I35" s="22">
        <v>50906</v>
      </c>
      <c r="J35" s="22">
        <f>Tabla2[[#This Row],[VALOR UNITARIO]]*19%</f>
        <v>9672.14</v>
      </c>
      <c r="K35" s="22">
        <f>Tabla2[[#This Row],[IMPUESTO]]+Tabla2[[#This Row],[VALOR UNITARIO]]</f>
        <v>60578.14</v>
      </c>
      <c r="L35" s="22">
        <f>Tabla2[[#This Row],[VALOR UNITARIO INCLUIDO IMPUESTO ]]*Tabla2[[#This Row],[CANTIDAD TOTAL]]</f>
        <v>181734.41999999998</v>
      </c>
    </row>
    <row r="36" spans="2:28" ht="236.25" x14ac:dyDescent="0.25">
      <c r="B36" s="2">
        <v>34</v>
      </c>
      <c r="C36" s="2">
        <v>51241200</v>
      </c>
      <c r="D36" s="2" t="s">
        <v>127</v>
      </c>
      <c r="E36" s="24" t="s">
        <v>128</v>
      </c>
      <c r="F36" s="4" t="s">
        <v>9</v>
      </c>
      <c r="G36" s="2" t="s">
        <v>129</v>
      </c>
      <c r="H36" s="3">
        <v>3</v>
      </c>
      <c r="I36" s="22">
        <v>53586</v>
      </c>
      <c r="J36" s="22">
        <f>Tabla2[[#This Row],[VALOR UNITARIO]]*19%</f>
        <v>10181.34</v>
      </c>
      <c r="K36" s="22">
        <f>Tabla2[[#This Row],[IMPUESTO]]+Tabla2[[#This Row],[VALOR UNITARIO]]</f>
        <v>63767.34</v>
      </c>
      <c r="L36" s="22">
        <f>Tabla2[[#This Row],[VALOR UNITARIO INCLUIDO IMPUESTO ]]*Tabla2[[#This Row],[CANTIDAD TOTAL]]</f>
        <v>191302.02</v>
      </c>
    </row>
    <row r="37" spans="2:28" ht="255" x14ac:dyDescent="0.25">
      <c r="B37" s="3">
        <v>35</v>
      </c>
      <c r="C37" s="4">
        <v>53131619</v>
      </c>
      <c r="D37" s="4" t="s">
        <v>130</v>
      </c>
      <c r="E37" s="25" t="s">
        <v>131</v>
      </c>
      <c r="F37" s="4" t="s">
        <v>50</v>
      </c>
      <c r="G37" s="4" t="s">
        <v>132</v>
      </c>
      <c r="H37" s="2">
        <v>3</v>
      </c>
      <c r="I37" s="22">
        <v>103251</v>
      </c>
      <c r="J37" s="22">
        <f>Tabla2[[#This Row],[VALOR UNITARIO]]*19%</f>
        <v>19617.689999999999</v>
      </c>
      <c r="K37" s="22">
        <f>Tabla2[[#This Row],[IMPUESTO]]+Tabla2[[#This Row],[VALOR UNITARIO]]</f>
        <v>122868.69</v>
      </c>
      <c r="L37" s="22">
        <f>Tabla2[[#This Row],[VALOR UNITARIO INCLUIDO IMPUESTO ]]*Tabla2[[#This Row],[CANTIDAD TOTAL]]</f>
        <v>368606.07</v>
      </c>
    </row>
    <row r="38" spans="2:28" ht="240" x14ac:dyDescent="0.25">
      <c r="B38" s="3">
        <v>36</v>
      </c>
      <c r="C38" s="4">
        <v>53131613</v>
      </c>
      <c r="D38" s="4" t="s">
        <v>133</v>
      </c>
      <c r="E38" s="25" t="s">
        <v>134</v>
      </c>
      <c r="F38" s="2" t="s">
        <v>120</v>
      </c>
      <c r="G38" s="4" t="s">
        <v>135</v>
      </c>
      <c r="H38" s="3">
        <v>3</v>
      </c>
      <c r="I38" s="22">
        <v>148995</v>
      </c>
      <c r="J38" s="22">
        <f>Tabla2[[#This Row],[VALOR UNITARIO]]*19%</f>
        <v>28309.05</v>
      </c>
      <c r="K38" s="22">
        <f>Tabla2[[#This Row],[IMPUESTO]]+Tabla2[[#This Row],[VALOR UNITARIO]]</f>
        <v>177304.05</v>
      </c>
      <c r="L38" s="22">
        <f>Tabla2[[#This Row],[VALOR UNITARIO INCLUIDO IMPUESTO ]]*Tabla2[[#This Row],[CANTIDAD TOTAL]]</f>
        <v>531912.14999999991</v>
      </c>
    </row>
    <row r="39" spans="2:28" ht="255" x14ac:dyDescent="0.25">
      <c r="B39" s="2">
        <v>37</v>
      </c>
      <c r="C39" s="4">
        <v>53131607</v>
      </c>
      <c r="D39" s="4" t="s">
        <v>136</v>
      </c>
      <c r="E39" s="25" t="s">
        <v>137</v>
      </c>
      <c r="F39" s="4" t="s">
        <v>9</v>
      </c>
      <c r="G39" s="4" t="s">
        <v>138</v>
      </c>
      <c r="H39" s="2">
        <v>3</v>
      </c>
      <c r="I39" s="22">
        <v>153701</v>
      </c>
      <c r="J39" s="22">
        <f>Tabla2[[#This Row],[VALOR UNITARIO]]*19%</f>
        <v>29203.19</v>
      </c>
      <c r="K39" s="22">
        <f>Tabla2[[#This Row],[IMPUESTO]]+Tabla2[[#This Row],[VALOR UNITARIO]]</f>
        <v>182904.19</v>
      </c>
      <c r="L39" s="22">
        <f>Tabla2[[#This Row],[VALOR UNITARIO INCLUIDO IMPUESTO ]]*Tabla2[[#This Row],[CANTIDAD TOTAL]]</f>
        <v>548712.57000000007</v>
      </c>
    </row>
    <row r="40" spans="2:28" ht="252" x14ac:dyDescent="0.25">
      <c r="B40" s="3">
        <v>38</v>
      </c>
      <c r="C40" s="2">
        <v>53131644</v>
      </c>
      <c r="D40" s="2" t="s">
        <v>139</v>
      </c>
      <c r="E40" s="24" t="s">
        <v>140</v>
      </c>
      <c r="F40" s="4" t="s">
        <v>141</v>
      </c>
      <c r="G40" s="2" t="s">
        <v>142</v>
      </c>
      <c r="H40" s="3">
        <v>3</v>
      </c>
      <c r="I40" s="22">
        <v>27354</v>
      </c>
      <c r="J40" s="22">
        <f>Tabla2[[#This Row],[VALOR UNITARIO]]*19%</f>
        <v>5197.26</v>
      </c>
      <c r="K40" s="22">
        <f>Tabla2[[#This Row],[IMPUESTO]]+Tabla2[[#This Row],[VALOR UNITARIO]]</f>
        <v>32551.260000000002</v>
      </c>
      <c r="L40" s="22">
        <f>Tabla2[[#This Row],[VALOR UNITARIO INCLUIDO IMPUESTO ]]*Tabla2[[#This Row],[CANTIDAD TOTAL]]</f>
        <v>97653.78</v>
      </c>
    </row>
    <row r="41" spans="2:28" ht="38.25" x14ac:dyDescent="0.25">
      <c r="B41" s="3">
        <v>39</v>
      </c>
      <c r="C41" s="7">
        <v>53131607</v>
      </c>
      <c r="D41" s="7" t="s">
        <v>143</v>
      </c>
      <c r="E41" s="26" t="s">
        <v>144</v>
      </c>
      <c r="F41" s="4" t="s">
        <v>145</v>
      </c>
      <c r="G41" s="7" t="s">
        <v>146</v>
      </c>
      <c r="H41" s="2">
        <v>2</v>
      </c>
      <c r="I41" s="22">
        <v>60121</v>
      </c>
      <c r="J41" s="22">
        <f>Tabla2[[#This Row],[VALOR UNITARIO]]*19%</f>
        <v>11422.99</v>
      </c>
      <c r="K41" s="22">
        <f>Tabla2[[#This Row],[IMPUESTO]]+Tabla2[[#This Row],[VALOR UNITARIO]]</f>
        <v>71543.990000000005</v>
      </c>
      <c r="L41" s="22">
        <f>Tabla2[[#This Row],[VALOR UNITARIO INCLUIDO IMPUESTO ]]*Tabla2[[#This Row],[CANTIDAD TOTAL]]</f>
        <v>143087.98000000001</v>
      </c>
    </row>
    <row r="42" spans="2:28" s="9" customFormat="1" ht="65.25" customHeight="1" x14ac:dyDescent="0.2">
      <c r="B42" s="2">
        <v>40</v>
      </c>
      <c r="C42" s="8">
        <v>53131607</v>
      </c>
      <c r="D42" s="8" t="s">
        <v>147</v>
      </c>
      <c r="E42" s="27" t="s">
        <v>148</v>
      </c>
      <c r="F42" s="2" t="s">
        <v>149</v>
      </c>
      <c r="G42" s="8" t="s">
        <v>150</v>
      </c>
      <c r="H42" s="3">
        <v>2</v>
      </c>
      <c r="I42" s="22">
        <v>27446</v>
      </c>
      <c r="J42" s="22">
        <f>Tabla2[[#This Row],[VALOR UNITARIO]]*19%</f>
        <v>5214.74</v>
      </c>
      <c r="K42" s="22">
        <f>Tabla2[[#This Row],[IMPUESTO]]+Tabla2[[#This Row],[VALOR UNITARIO]]</f>
        <v>32660.739999999998</v>
      </c>
      <c r="L42" s="22">
        <f>Tabla2[[#This Row],[VALOR UNITARIO INCLUIDO IMPUESTO ]]*Tabla2[[#This Row],[CANTIDAD TOTAL]]</f>
        <v>65321.479999999996</v>
      </c>
      <c r="N42" s="18"/>
      <c r="O42" s="16"/>
      <c r="P42" s="31"/>
      <c r="Q42" s="31"/>
      <c r="R42" s="31"/>
      <c r="S42" s="31"/>
      <c r="T42" s="33"/>
      <c r="U42" s="30"/>
      <c r="V42" s="31"/>
      <c r="W42" s="31"/>
      <c r="X42" s="31"/>
      <c r="Y42" s="31"/>
      <c r="Z42" s="33"/>
      <c r="AA42" s="33"/>
      <c r="AB42" s="33"/>
    </row>
    <row r="43" spans="2:28" s="10" customFormat="1" ht="76.5" x14ac:dyDescent="0.2">
      <c r="B43" s="3">
        <v>41</v>
      </c>
      <c r="C43" s="7">
        <v>11121802</v>
      </c>
      <c r="D43" s="7" t="s">
        <v>151</v>
      </c>
      <c r="E43" s="26" t="s">
        <v>152</v>
      </c>
      <c r="F43" s="4" t="s">
        <v>153</v>
      </c>
      <c r="G43" s="7" t="s">
        <v>154</v>
      </c>
      <c r="H43" s="2">
        <v>12</v>
      </c>
      <c r="I43" s="22">
        <v>22022</v>
      </c>
      <c r="J43" s="22">
        <f>Tabla2[[#This Row],[VALOR UNITARIO]]*19%</f>
        <v>4184.18</v>
      </c>
      <c r="K43" s="22">
        <f>Tabla2[[#This Row],[IMPUESTO]]+Tabla2[[#This Row],[VALOR UNITARIO]]</f>
        <v>26206.18</v>
      </c>
      <c r="L43" s="22">
        <f>Tabla2[[#This Row],[VALOR UNITARIO INCLUIDO IMPUESTO ]]*Tabla2[[#This Row],[CANTIDAD TOTAL]]</f>
        <v>314474.16000000003</v>
      </c>
      <c r="N43" s="19"/>
      <c r="O43" s="16"/>
      <c r="P43" s="31"/>
      <c r="Q43" s="31"/>
      <c r="R43" s="31"/>
      <c r="S43" s="31"/>
      <c r="T43" s="34"/>
      <c r="U43" s="13"/>
      <c r="V43" s="31"/>
      <c r="W43" s="31"/>
      <c r="X43" s="31"/>
      <c r="Y43" s="31"/>
      <c r="Z43" s="34"/>
      <c r="AA43" s="34"/>
      <c r="AB43" s="34"/>
    </row>
    <row r="44" spans="2:28" s="10" customFormat="1" ht="38.25" x14ac:dyDescent="0.2">
      <c r="B44" s="3">
        <v>42</v>
      </c>
      <c r="C44" s="7">
        <v>53131613</v>
      </c>
      <c r="D44" s="7" t="s">
        <v>155</v>
      </c>
      <c r="E44" s="26" t="s">
        <v>156</v>
      </c>
      <c r="F44" s="5" t="s">
        <v>157</v>
      </c>
      <c r="G44" s="7" t="s">
        <v>154</v>
      </c>
      <c r="H44" s="3">
        <v>6</v>
      </c>
      <c r="I44" s="22">
        <v>126464</v>
      </c>
      <c r="J44" s="22">
        <f>Tabla2[[#This Row],[VALOR UNITARIO]]*19%</f>
        <v>24028.16</v>
      </c>
      <c r="K44" s="22">
        <f>Tabla2[[#This Row],[IMPUESTO]]+Tabla2[[#This Row],[VALOR UNITARIO]]</f>
        <v>150492.16</v>
      </c>
      <c r="L44" s="22">
        <f>Tabla2[[#This Row],[VALOR UNITARIO INCLUIDO IMPUESTO ]]*Tabla2[[#This Row],[CANTIDAD TOTAL]]</f>
        <v>902952.95999999996</v>
      </c>
      <c r="N44" s="19"/>
      <c r="O44" s="16"/>
      <c r="P44" s="31"/>
      <c r="Q44" s="31"/>
      <c r="R44" s="31"/>
      <c r="S44" s="31"/>
      <c r="T44" s="34"/>
      <c r="U44" s="13"/>
      <c r="V44" s="31"/>
      <c r="W44" s="31"/>
      <c r="X44" s="31"/>
      <c r="Y44" s="31"/>
      <c r="Z44" s="34"/>
      <c r="AA44" s="34"/>
      <c r="AB44" s="34"/>
    </row>
    <row r="45" spans="2:28" s="10" customFormat="1" ht="51" x14ac:dyDescent="0.2">
      <c r="B45" s="2">
        <v>43</v>
      </c>
      <c r="C45" s="7">
        <v>53131638</v>
      </c>
      <c r="D45" s="7" t="s">
        <v>158</v>
      </c>
      <c r="E45" s="26" t="s">
        <v>158</v>
      </c>
      <c r="F45" s="5" t="s">
        <v>159</v>
      </c>
      <c r="G45" s="7" t="s">
        <v>154</v>
      </c>
      <c r="H45" s="2">
        <v>10</v>
      </c>
      <c r="I45" s="22">
        <v>13064</v>
      </c>
      <c r="J45" s="22">
        <f>Tabla2[[#This Row],[VALOR UNITARIO]]*19%</f>
        <v>2482.16</v>
      </c>
      <c r="K45" s="22">
        <f>Tabla2[[#This Row],[IMPUESTO]]+Tabla2[[#This Row],[VALOR UNITARIO]]</f>
        <v>15546.16</v>
      </c>
      <c r="L45" s="22">
        <f>Tabla2[[#This Row],[VALOR UNITARIO INCLUIDO IMPUESTO ]]*Tabla2[[#This Row],[CANTIDAD TOTAL]]</f>
        <v>155461.6</v>
      </c>
      <c r="N45" s="19"/>
      <c r="O45" s="16"/>
      <c r="P45" s="31"/>
      <c r="Q45" s="31"/>
      <c r="R45" s="31"/>
      <c r="S45" s="31"/>
      <c r="T45" s="34"/>
      <c r="U45" s="13"/>
      <c r="V45" s="31"/>
      <c r="W45" s="31"/>
      <c r="X45" s="31"/>
      <c r="Y45" s="31"/>
      <c r="Z45" s="34"/>
      <c r="AA45" s="34"/>
      <c r="AB45" s="34"/>
    </row>
    <row r="46" spans="2:28" s="10" customFormat="1" ht="60" x14ac:dyDescent="0.2">
      <c r="B46" s="3">
        <v>44</v>
      </c>
      <c r="C46" s="7">
        <v>53131600</v>
      </c>
      <c r="D46" s="7" t="s">
        <v>160</v>
      </c>
      <c r="E46" s="26" t="s">
        <v>160</v>
      </c>
      <c r="F46" s="2" t="s">
        <v>161</v>
      </c>
      <c r="G46" s="7" t="s">
        <v>154</v>
      </c>
      <c r="H46" s="3">
        <v>15</v>
      </c>
      <c r="I46" s="22">
        <v>7711</v>
      </c>
      <c r="J46" s="22">
        <f>Tabla2[[#This Row],[VALOR UNITARIO]]*19%</f>
        <v>1465.09</v>
      </c>
      <c r="K46" s="22">
        <f>Tabla2[[#This Row],[IMPUESTO]]+Tabla2[[#This Row],[VALOR UNITARIO]]</f>
        <v>9176.09</v>
      </c>
      <c r="L46" s="22">
        <f>Tabla2[[#This Row],[VALOR UNITARIO INCLUIDO IMPUESTO ]]*Tabla2[[#This Row],[CANTIDAD TOTAL]]</f>
        <v>137641.35</v>
      </c>
      <c r="N46" s="19"/>
      <c r="O46" s="16"/>
      <c r="P46" s="31"/>
      <c r="Q46" s="31"/>
      <c r="R46" s="31"/>
      <c r="S46" s="31"/>
      <c r="T46" s="34"/>
      <c r="U46" s="13"/>
      <c r="V46" s="31"/>
      <c r="W46" s="31"/>
      <c r="X46" s="31"/>
      <c r="Y46" s="31"/>
      <c r="Z46" s="34"/>
      <c r="AA46" s="34"/>
      <c r="AB46" s="34"/>
    </row>
    <row r="47" spans="2:28" s="10" customFormat="1" ht="38.25" x14ac:dyDescent="0.2">
      <c r="B47" s="3">
        <v>45</v>
      </c>
      <c r="C47" s="7">
        <v>53131600</v>
      </c>
      <c r="D47" s="7" t="s">
        <v>162</v>
      </c>
      <c r="E47" s="26" t="s">
        <v>163</v>
      </c>
      <c r="F47" s="4" t="s">
        <v>164</v>
      </c>
      <c r="G47" s="7" t="s">
        <v>154</v>
      </c>
      <c r="H47" s="2">
        <v>5</v>
      </c>
      <c r="I47" s="22">
        <v>30909</v>
      </c>
      <c r="J47" s="22">
        <f>Tabla2[[#This Row],[VALOR UNITARIO]]*19%</f>
        <v>5872.71</v>
      </c>
      <c r="K47" s="22">
        <f>Tabla2[[#This Row],[IMPUESTO]]+Tabla2[[#This Row],[VALOR UNITARIO]]</f>
        <v>36781.71</v>
      </c>
      <c r="L47" s="22">
        <f>Tabla2[[#This Row],[VALOR UNITARIO INCLUIDO IMPUESTO ]]*Tabla2[[#This Row],[CANTIDAD TOTAL]]</f>
        <v>183908.55</v>
      </c>
      <c r="N47" s="19"/>
      <c r="O47" s="16"/>
      <c r="P47" s="31"/>
      <c r="Q47" s="31"/>
      <c r="R47" s="31"/>
      <c r="S47" s="31"/>
      <c r="T47" s="34"/>
      <c r="U47" s="13"/>
      <c r="V47" s="31"/>
      <c r="W47" s="31"/>
      <c r="X47" s="31"/>
      <c r="Y47" s="31"/>
      <c r="Z47" s="34"/>
      <c r="AA47" s="34"/>
      <c r="AB47" s="34"/>
    </row>
    <row r="48" spans="2:28" s="10" customFormat="1" ht="25.5" customHeight="1" x14ac:dyDescent="0.2">
      <c r="B48" s="2">
        <v>46</v>
      </c>
      <c r="C48" s="7">
        <v>53131600</v>
      </c>
      <c r="D48" s="7" t="s">
        <v>165</v>
      </c>
      <c r="E48" s="26" t="s">
        <v>166</v>
      </c>
      <c r="F48" s="4" t="s">
        <v>157</v>
      </c>
      <c r="G48" s="7" t="s">
        <v>167</v>
      </c>
      <c r="H48" s="3">
        <v>6</v>
      </c>
      <c r="I48" s="22">
        <v>29015</v>
      </c>
      <c r="J48" s="22">
        <f>Tabla2[[#This Row],[VALOR UNITARIO]]*19%</f>
        <v>5512.85</v>
      </c>
      <c r="K48" s="22">
        <f>Tabla2[[#This Row],[IMPUESTO]]+Tabla2[[#This Row],[VALOR UNITARIO]]</f>
        <v>34527.85</v>
      </c>
      <c r="L48" s="22">
        <f>Tabla2[[#This Row],[VALOR UNITARIO INCLUIDO IMPUESTO ]]*Tabla2[[#This Row],[CANTIDAD TOTAL]]</f>
        <v>207167.09999999998</v>
      </c>
      <c r="N48" s="19"/>
      <c r="O48" s="16"/>
      <c r="P48" s="31"/>
      <c r="Q48" s="31"/>
      <c r="R48" s="31"/>
      <c r="S48" s="31"/>
      <c r="T48" s="34"/>
      <c r="U48" s="13"/>
      <c r="V48" s="31"/>
      <c r="W48" s="31"/>
      <c r="X48" s="31"/>
      <c r="Y48" s="31"/>
      <c r="Z48" s="34"/>
      <c r="AA48" s="34"/>
      <c r="AB48" s="34"/>
    </row>
    <row r="49" spans="2:28" s="10" customFormat="1" ht="27.75" customHeight="1" x14ac:dyDescent="0.2">
      <c r="B49" s="3">
        <v>47</v>
      </c>
      <c r="C49" s="7">
        <v>53131600</v>
      </c>
      <c r="D49" s="7" t="s">
        <v>168</v>
      </c>
      <c r="E49" s="26" t="s">
        <v>169</v>
      </c>
      <c r="F49" s="2" t="s">
        <v>170</v>
      </c>
      <c r="G49" s="7" t="s">
        <v>154</v>
      </c>
      <c r="H49" s="2">
        <v>30</v>
      </c>
      <c r="I49" s="22">
        <v>3790</v>
      </c>
      <c r="J49" s="22">
        <f>Tabla2[[#This Row],[VALOR UNITARIO]]*19%</f>
        <v>720.1</v>
      </c>
      <c r="K49" s="22">
        <f>Tabla2[[#This Row],[IMPUESTO]]+Tabla2[[#This Row],[VALOR UNITARIO]]</f>
        <v>4510.1000000000004</v>
      </c>
      <c r="L49" s="22">
        <f>Tabla2[[#This Row],[VALOR UNITARIO INCLUIDO IMPUESTO ]]*Tabla2[[#This Row],[CANTIDAD TOTAL]]</f>
        <v>135303</v>
      </c>
      <c r="N49" s="19"/>
      <c r="O49" s="16"/>
      <c r="P49" s="31"/>
      <c r="Q49" s="31"/>
      <c r="R49" s="31"/>
      <c r="S49" s="31"/>
      <c r="T49" s="34"/>
      <c r="U49" s="13"/>
      <c r="V49" s="31"/>
      <c r="W49" s="31"/>
      <c r="X49" s="31"/>
      <c r="Y49" s="31"/>
      <c r="Z49" s="34"/>
      <c r="AA49" s="34"/>
      <c r="AB49" s="34"/>
    </row>
    <row r="50" spans="2:28" s="10" customFormat="1" ht="65.25" customHeight="1" x14ac:dyDescent="0.2">
      <c r="B50" s="3">
        <v>48</v>
      </c>
      <c r="C50" s="7">
        <v>53131638</v>
      </c>
      <c r="D50" s="7" t="s">
        <v>171</v>
      </c>
      <c r="E50" s="26" t="s">
        <v>172</v>
      </c>
      <c r="F50" s="2" t="s">
        <v>173</v>
      </c>
      <c r="G50" s="7" t="s">
        <v>154</v>
      </c>
      <c r="H50" s="3">
        <v>4</v>
      </c>
      <c r="I50" s="22">
        <v>28623</v>
      </c>
      <c r="J50" s="22">
        <f>Tabla2[[#This Row],[VALOR UNITARIO]]*19%</f>
        <v>5438.37</v>
      </c>
      <c r="K50" s="22">
        <f>Tabla2[[#This Row],[IMPUESTO]]+Tabla2[[#This Row],[VALOR UNITARIO]]</f>
        <v>34061.370000000003</v>
      </c>
      <c r="L50" s="22">
        <f>Tabla2[[#This Row],[VALOR UNITARIO INCLUIDO IMPUESTO ]]*Tabla2[[#This Row],[CANTIDAD TOTAL]]</f>
        <v>136245.48000000001</v>
      </c>
      <c r="N50" s="19"/>
      <c r="O50" s="16"/>
      <c r="P50" s="31"/>
      <c r="Q50" s="31"/>
      <c r="R50" s="31"/>
      <c r="S50" s="31"/>
      <c r="T50" s="34"/>
      <c r="U50" s="13"/>
      <c r="V50" s="31"/>
      <c r="W50" s="31"/>
      <c r="X50" s="31"/>
      <c r="Y50" s="31"/>
      <c r="Z50" s="34"/>
      <c r="AA50" s="34"/>
      <c r="AB50" s="34"/>
    </row>
    <row r="51" spans="2:28" s="10" customFormat="1" ht="51" x14ac:dyDescent="0.2">
      <c r="B51" s="2">
        <v>49</v>
      </c>
      <c r="C51" s="7">
        <v>53131638</v>
      </c>
      <c r="D51" s="7" t="s">
        <v>174</v>
      </c>
      <c r="E51" s="26" t="s">
        <v>175</v>
      </c>
      <c r="F51" s="4" t="s">
        <v>176</v>
      </c>
      <c r="G51" s="7" t="s">
        <v>154</v>
      </c>
      <c r="H51" s="2">
        <v>24</v>
      </c>
      <c r="I51" s="22">
        <v>13064</v>
      </c>
      <c r="J51" s="22">
        <f>Tabla2[[#This Row],[VALOR UNITARIO]]*19%</f>
        <v>2482.16</v>
      </c>
      <c r="K51" s="22">
        <f>Tabla2[[#This Row],[IMPUESTO]]+Tabla2[[#This Row],[VALOR UNITARIO]]</f>
        <v>15546.16</v>
      </c>
      <c r="L51" s="22">
        <f>Tabla2[[#This Row],[VALOR UNITARIO INCLUIDO IMPUESTO ]]*Tabla2[[#This Row],[CANTIDAD TOTAL]]</f>
        <v>373107.83999999997</v>
      </c>
      <c r="N51" s="19"/>
      <c r="O51" s="16"/>
      <c r="P51" s="31"/>
      <c r="Q51" s="31"/>
      <c r="R51" s="31"/>
      <c r="S51" s="31"/>
      <c r="T51" s="34"/>
      <c r="U51" s="13"/>
      <c r="V51" s="31"/>
      <c r="W51" s="31"/>
      <c r="X51" s="31"/>
      <c r="Y51" s="31"/>
      <c r="Z51" s="34"/>
      <c r="AA51" s="34"/>
      <c r="AB51" s="34"/>
    </row>
    <row r="52" spans="2:28" s="10" customFormat="1" ht="51" customHeight="1" x14ac:dyDescent="0.2">
      <c r="B52" s="3">
        <v>50</v>
      </c>
      <c r="C52" s="7">
        <v>53131638</v>
      </c>
      <c r="D52" s="7" t="s">
        <v>177</v>
      </c>
      <c r="E52" s="26" t="s">
        <v>178</v>
      </c>
      <c r="F52" s="4" t="s">
        <v>170</v>
      </c>
      <c r="G52" s="7" t="s">
        <v>154</v>
      </c>
      <c r="H52" s="3">
        <v>30</v>
      </c>
      <c r="I52" s="22">
        <v>13064</v>
      </c>
      <c r="J52" s="22">
        <f>Tabla2[[#This Row],[VALOR UNITARIO]]*19%</f>
        <v>2482.16</v>
      </c>
      <c r="K52" s="22">
        <f>Tabla2[[#This Row],[IMPUESTO]]+Tabla2[[#This Row],[VALOR UNITARIO]]</f>
        <v>15546.16</v>
      </c>
      <c r="L52" s="22">
        <f>Tabla2[[#This Row],[VALOR UNITARIO INCLUIDO IMPUESTO ]]*Tabla2[[#This Row],[CANTIDAD TOTAL]]</f>
        <v>466384.8</v>
      </c>
      <c r="N52" s="19"/>
      <c r="O52" s="16"/>
      <c r="P52" s="31"/>
      <c r="Q52" s="31"/>
      <c r="R52" s="31"/>
      <c r="S52" s="31"/>
      <c r="T52" s="34"/>
      <c r="U52" s="13"/>
      <c r="V52" s="31"/>
      <c r="W52" s="31"/>
      <c r="X52" s="31"/>
      <c r="Y52" s="31"/>
      <c r="Z52" s="34"/>
      <c r="AA52" s="34"/>
      <c r="AB52" s="34"/>
    </row>
    <row r="53" spans="2:28" s="10" customFormat="1" ht="64.5" customHeight="1" x14ac:dyDescent="0.2">
      <c r="B53" s="3">
        <v>51</v>
      </c>
      <c r="C53" s="7">
        <v>53131613</v>
      </c>
      <c r="D53" s="7" t="s">
        <v>179</v>
      </c>
      <c r="E53" s="26" t="s">
        <v>180</v>
      </c>
      <c r="F53" s="4" t="s">
        <v>181</v>
      </c>
      <c r="G53" s="7" t="s">
        <v>182</v>
      </c>
      <c r="H53" s="2">
        <v>1</v>
      </c>
      <c r="I53" s="22">
        <v>52279</v>
      </c>
      <c r="J53" s="22">
        <f>Tabla2[[#This Row],[VALOR UNITARIO]]*19%</f>
        <v>9933.01</v>
      </c>
      <c r="K53" s="22">
        <f>Tabla2[[#This Row],[IMPUESTO]]+Tabla2[[#This Row],[VALOR UNITARIO]]</f>
        <v>62212.01</v>
      </c>
      <c r="L53" s="22">
        <f>Tabla2[[#This Row],[VALOR UNITARIO INCLUIDO IMPUESTO ]]*Tabla2[[#This Row],[CANTIDAD TOTAL]]</f>
        <v>62212.01</v>
      </c>
      <c r="N53" s="19"/>
      <c r="O53" s="16"/>
      <c r="P53" s="31"/>
      <c r="Q53" s="31"/>
      <c r="R53" s="31"/>
      <c r="S53" s="31"/>
      <c r="T53" s="34"/>
      <c r="U53" s="13"/>
      <c r="V53" s="31"/>
      <c r="W53" s="31"/>
      <c r="X53" s="31"/>
      <c r="Y53" s="31"/>
      <c r="Z53" s="34"/>
      <c r="AA53" s="34"/>
      <c r="AB53" s="34"/>
    </row>
    <row r="54" spans="2:28" s="10" customFormat="1" ht="75" customHeight="1" x14ac:dyDescent="0.2">
      <c r="B54" s="2">
        <v>52</v>
      </c>
      <c r="C54" s="7">
        <v>42281600</v>
      </c>
      <c r="D54" s="7" t="s">
        <v>183</v>
      </c>
      <c r="E54" s="26" t="s">
        <v>184</v>
      </c>
      <c r="F54" s="2" t="s">
        <v>185</v>
      </c>
      <c r="G54" s="7" t="s">
        <v>186</v>
      </c>
      <c r="H54" s="3">
        <v>6</v>
      </c>
      <c r="I54" s="22">
        <v>77111</v>
      </c>
      <c r="J54" s="22">
        <f>Tabla2[[#This Row],[VALOR UNITARIO]]*19%</f>
        <v>14651.09</v>
      </c>
      <c r="K54" s="22">
        <f>Tabla2[[#This Row],[IMPUESTO]]+Tabla2[[#This Row],[VALOR UNITARIO]]</f>
        <v>91762.09</v>
      </c>
      <c r="L54" s="22">
        <f>Tabla2[[#This Row],[VALOR UNITARIO INCLUIDO IMPUESTO ]]*Tabla2[[#This Row],[CANTIDAD TOTAL]]</f>
        <v>550572.54</v>
      </c>
      <c r="N54" s="19"/>
      <c r="O54" s="16"/>
      <c r="P54" s="31"/>
      <c r="Q54" s="31"/>
      <c r="R54" s="31"/>
      <c r="S54" s="31"/>
      <c r="T54" s="34"/>
      <c r="U54" s="13"/>
      <c r="V54" s="31"/>
      <c r="W54" s="31"/>
      <c r="X54" s="31"/>
      <c r="Y54" s="31"/>
      <c r="Z54" s="34"/>
      <c r="AA54" s="34"/>
      <c r="AB54" s="34"/>
    </row>
    <row r="55" spans="2:28" s="10" customFormat="1" ht="44.1" customHeight="1" x14ac:dyDescent="0.2">
      <c r="B55" s="3">
        <v>53</v>
      </c>
      <c r="C55" s="7">
        <v>53131600</v>
      </c>
      <c r="D55" s="7" t="s">
        <v>187</v>
      </c>
      <c r="E55" s="26" t="s">
        <v>188</v>
      </c>
      <c r="F55" s="4" t="s">
        <v>157</v>
      </c>
      <c r="G55" s="7" t="s">
        <v>154</v>
      </c>
      <c r="H55" s="2">
        <v>6</v>
      </c>
      <c r="I55" s="22">
        <v>2483</v>
      </c>
      <c r="J55" s="22">
        <f>Tabla2[[#This Row],[VALOR UNITARIO]]*19%</f>
        <v>471.77</v>
      </c>
      <c r="K55" s="22">
        <f>Tabla2[[#This Row],[IMPUESTO]]+Tabla2[[#This Row],[VALOR UNITARIO]]</f>
        <v>2954.77</v>
      </c>
      <c r="L55" s="22">
        <f>Tabla2[[#This Row],[VALOR UNITARIO INCLUIDO IMPUESTO ]]*Tabla2[[#This Row],[CANTIDAD TOTAL]]</f>
        <v>17728.62</v>
      </c>
      <c r="N55" s="19"/>
      <c r="O55" s="16"/>
      <c r="P55" s="31"/>
      <c r="Q55" s="31"/>
      <c r="R55" s="31"/>
      <c r="S55" s="31"/>
      <c r="T55" s="34"/>
      <c r="U55" s="13"/>
      <c r="V55" s="31"/>
      <c r="W55" s="31"/>
      <c r="X55" s="31"/>
      <c r="Y55" s="31"/>
      <c r="Z55" s="34"/>
      <c r="AA55" s="34"/>
      <c r="AB55" s="34"/>
    </row>
    <row r="56" spans="2:28" s="10" customFormat="1" ht="58.5" customHeight="1" x14ac:dyDescent="0.2">
      <c r="B56" s="3">
        <v>54</v>
      </c>
      <c r="C56" s="7">
        <v>53131600</v>
      </c>
      <c r="D56" s="7" t="s">
        <v>189</v>
      </c>
      <c r="E56" s="26" t="s">
        <v>190</v>
      </c>
      <c r="F56" s="5" t="s">
        <v>159</v>
      </c>
      <c r="G56" s="7" t="s">
        <v>154</v>
      </c>
      <c r="H56" s="3">
        <v>10</v>
      </c>
      <c r="I56" s="22">
        <v>8495</v>
      </c>
      <c r="J56" s="22">
        <f>Tabla2[[#This Row],[VALOR UNITARIO]]*19%</f>
        <v>1614.05</v>
      </c>
      <c r="K56" s="22">
        <f>Tabla2[[#This Row],[IMPUESTO]]+Tabla2[[#This Row],[VALOR UNITARIO]]</f>
        <v>10109.049999999999</v>
      </c>
      <c r="L56" s="22">
        <f>Tabla2[[#This Row],[VALOR UNITARIO INCLUIDO IMPUESTO ]]*Tabla2[[#This Row],[CANTIDAD TOTAL]]</f>
        <v>101090.5</v>
      </c>
      <c r="N56" s="19"/>
      <c r="O56" s="16"/>
      <c r="P56" s="31"/>
      <c r="Q56" s="31"/>
      <c r="R56" s="31"/>
      <c r="S56" s="31"/>
      <c r="T56" s="34"/>
      <c r="U56" s="13"/>
      <c r="V56" s="31"/>
      <c r="W56" s="31"/>
      <c r="X56" s="31"/>
      <c r="Y56" s="31"/>
      <c r="Z56" s="34"/>
      <c r="AA56" s="34"/>
      <c r="AB56" s="34"/>
    </row>
    <row r="57" spans="2:28" s="10" customFormat="1" ht="72.75" customHeight="1" x14ac:dyDescent="0.2">
      <c r="B57" s="2">
        <v>55</v>
      </c>
      <c r="C57" s="7">
        <v>53131600</v>
      </c>
      <c r="D57" s="7" t="s">
        <v>191</v>
      </c>
      <c r="E57" s="26" t="s">
        <v>192</v>
      </c>
      <c r="F57" s="5" t="s">
        <v>149</v>
      </c>
      <c r="G57" s="7" t="s">
        <v>193</v>
      </c>
      <c r="H57" s="2">
        <v>2</v>
      </c>
      <c r="I57" s="22">
        <v>385557</v>
      </c>
      <c r="J57" s="22">
        <f>Tabla2[[#This Row],[VALOR UNITARIO]]*19%</f>
        <v>73255.83</v>
      </c>
      <c r="K57" s="22">
        <f>Tabla2[[#This Row],[IMPUESTO]]+Tabla2[[#This Row],[VALOR UNITARIO]]</f>
        <v>458812.83</v>
      </c>
      <c r="L57" s="22">
        <f>Tabla2[[#This Row],[VALOR UNITARIO INCLUIDO IMPUESTO ]]*Tabla2[[#This Row],[CANTIDAD TOTAL]]</f>
        <v>917625.66</v>
      </c>
      <c r="N57" s="19"/>
      <c r="O57" s="16"/>
      <c r="P57" s="31"/>
      <c r="Q57" s="31"/>
      <c r="R57" s="31"/>
      <c r="S57" s="31"/>
      <c r="T57" s="34"/>
      <c r="U57" s="13"/>
      <c r="V57" s="31"/>
      <c r="W57" s="31"/>
      <c r="X57" s="31"/>
      <c r="Y57" s="31"/>
      <c r="Z57" s="34"/>
      <c r="AA57" s="34"/>
      <c r="AB57" s="34"/>
    </row>
    <row r="58" spans="2:28" s="10" customFormat="1" ht="68.25" customHeight="1" x14ac:dyDescent="0.2">
      <c r="B58" s="3">
        <v>56</v>
      </c>
      <c r="C58" s="7">
        <v>53131600</v>
      </c>
      <c r="D58" s="7" t="s">
        <v>194</v>
      </c>
      <c r="E58" s="26" t="s">
        <v>195</v>
      </c>
      <c r="F58" s="2" t="s">
        <v>149</v>
      </c>
      <c r="G58" s="7" t="s">
        <v>193</v>
      </c>
      <c r="H58" s="3">
        <v>2</v>
      </c>
      <c r="I58" s="22">
        <v>344323</v>
      </c>
      <c r="J58" s="22">
        <f>Tabla2[[#This Row],[VALOR UNITARIO]]*19%</f>
        <v>65421.37</v>
      </c>
      <c r="K58" s="22">
        <f>Tabla2[[#This Row],[IMPUESTO]]+Tabla2[[#This Row],[VALOR UNITARIO]]</f>
        <v>409744.37</v>
      </c>
      <c r="L58" s="22">
        <f>Tabla2[[#This Row],[VALOR UNITARIO INCLUIDO IMPUESTO ]]*Tabla2[[#This Row],[CANTIDAD TOTAL]]</f>
        <v>819488.74</v>
      </c>
      <c r="N58" s="19"/>
      <c r="O58" s="16"/>
      <c r="P58" s="31"/>
      <c r="Q58" s="31"/>
      <c r="R58" s="31"/>
      <c r="S58" s="31"/>
      <c r="T58" s="34"/>
      <c r="U58" s="13"/>
      <c r="V58" s="31"/>
      <c r="W58" s="31"/>
      <c r="X58" s="31"/>
      <c r="Y58" s="31"/>
      <c r="Z58" s="34"/>
      <c r="AA58" s="34"/>
      <c r="AB58" s="34"/>
    </row>
    <row r="59" spans="2:28" s="10" customFormat="1" ht="153" x14ac:dyDescent="0.2">
      <c r="B59" s="3">
        <v>57</v>
      </c>
      <c r="C59" s="7" t="s">
        <v>196</v>
      </c>
      <c r="D59" s="7" t="s">
        <v>197</v>
      </c>
      <c r="E59" s="26" t="s">
        <v>197</v>
      </c>
      <c r="F59" s="4" t="s">
        <v>159</v>
      </c>
      <c r="G59" s="7" t="s">
        <v>193</v>
      </c>
      <c r="H59" s="2">
        <v>10</v>
      </c>
      <c r="I59" s="22">
        <v>19539</v>
      </c>
      <c r="J59" s="22">
        <f>Tabla2[[#This Row],[VALOR UNITARIO]]*19%</f>
        <v>3712.41</v>
      </c>
      <c r="K59" s="22">
        <f>Tabla2[[#This Row],[IMPUESTO]]+Tabla2[[#This Row],[VALOR UNITARIO]]</f>
        <v>23251.41</v>
      </c>
      <c r="L59" s="22">
        <f>Tabla2[[#This Row],[VALOR UNITARIO INCLUIDO IMPUESTO ]]*Tabla2[[#This Row],[CANTIDAD TOTAL]]</f>
        <v>232514.1</v>
      </c>
      <c r="N59" s="19"/>
      <c r="O59" s="16"/>
      <c r="P59" s="31"/>
      <c r="Q59" s="31"/>
      <c r="R59" s="31"/>
      <c r="S59" s="31"/>
      <c r="T59" s="34"/>
      <c r="U59" s="13"/>
      <c r="V59" s="31"/>
      <c r="W59" s="31"/>
      <c r="X59" s="31"/>
      <c r="Y59" s="31"/>
      <c r="Z59" s="34"/>
      <c r="AA59" s="34"/>
      <c r="AB59" s="34"/>
    </row>
    <row r="60" spans="2:28" s="10" customFormat="1" ht="66.75" customHeight="1" x14ac:dyDescent="0.2">
      <c r="B60" s="2">
        <v>58</v>
      </c>
      <c r="C60" s="7">
        <v>53131600</v>
      </c>
      <c r="D60" s="7" t="s">
        <v>198</v>
      </c>
      <c r="E60" s="26" t="s">
        <v>199</v>
      </c>
      <c r="F60" s="2" t="s">
        <v>149</v>
      </c>
      <c r="G60" s="7" t="s">
        <v>193</v>
      </c>
      <c r="H60" s="3">
        <v>2</v>
      </c>
      <c r="I60" s="22">
        <v>122202</v>
      </c>
      <c r="J60" s="22">
        <f>Tabla2[[#This Row],[VALOR UNITARIO]]*19%</f>
        <v>23218.38</v>
      </c>
      <c r="K60" s="22">
        <f>Tabla2[[#This Row],[IMPUESTO]]+Tabla2[[#This Row],[VALOR UNITARIO]]</f>
        <v>145420.38</v>
      </c>
      <c r="L60" s="22">
        <f>Tabla2[[#This Row],[VALOR UNITARIO INCLUIDO IMPUESTO ]]*Tabla2[[#This Row],[CANTIDAD TOTAL]]</f>
        <v>290840.76</v>
      </c>
      <c r="N60" s="19"/>
      <c r="O60" s="16"/>
      <c r="P60" s="31"/>
      <c r="Q60" s="31"/>
      <c r="R60" s="31"/>
      <c r="S60" s="31"/>
      <c r="T60" s="34"/>
      <c r="U60" s="13"/>
      <c r="V60" s="31"/>
      <c r="W60" s="31"/>
      <c r="X60" s="31"/>
      <c r="Y60" s="31"/>
      <c r="Z60" s="34"/>
      <c r="AA60" s="34"/>
      <c r="AB60" s="34"/>
    </row>
    <row r="61" spans="2:28" s="10" customFormat="1" ht="38.25" x14ac:dyDescent="0.2">
      <c r="B61" s="3">
        <v>59</v>
      </c>
      <c r="C61" s="7">
        <v>53131600</v>
      </c>
      <c r="D61" s="7" t="s">
        <v>200</v>
      </c>
      <c r="E61" s="26" t="s">
        <v>201</v>
      </c>
      <c r="F61" s="4" t="s">
        <v>173</v>
      </c>
      <c r="G61" s="7" t="s">
        <v>193</v>
      </c>
      <c r="H61" s="2">
        <v>4</v>
      </c>
      <c r="I61" s="22">
        <v>97892</v>
      </c>
      <c r="J61" s="22">
        <f>Tabla2[[#This Row],[VALOR UNITARIO]]*19%</f>
        <v>18599.48</v>
      </c>
      <c r="K61" s="22">
        <f>Tabla2[[#This Row],[IMPUESTO]]+Tabla2[[#This Row],[VALOR UNITARIO]]</f>
        <v>116491.48</v>
      </c>
      <c r="L61" s="22">
        <f>Tabla2[[#This Row],[VALOR UNITARIO INCLUIDO IMPUESTO ]]*Tabla2[[#This Row],[CANTIDAD TOTAL]]</f>
        <v>465965.92</v>
      </c>
      <c r="N61" s="19"/>
      <c r="O61" s="16"/>
      <c r="P61" s="31"/>
      <c r="Q61" s="31"/>
      <c r="R61" s="31"/>
      <c r="S61" s="31"/>
      <c r="T61" s="34"/>
      <c r="U61" s="13"/>
      <c r="V61" s="31"/>
      <c r="W61" s="31"/>
      <c r="X61" s="31"/>
      <c r="Y61" s="31"/>
      <c r="Z61" s="34"/>
      <c r="AA61" s="34"/>
      <c r="AB61" s="34"/>
    </row>
    <row r="62" spans="2:28" s="10" customFormat="1" ht="38.25" x14ac:dyDescent="0.2">
      <c r="B62" s="3">
        <v>60</v>
      </c>
      <c r="C62" s="7">
        <v>53131600</v>
      </c>
      <c r="D62" s="7" t="s">
        <v>202</v>
      </c>
      <c r="E62" s="26" t="s">
        <v>203</v>
      </c>
      <c r="F62" s="4" t="s">
        <v>149</v>
      </c>
      <c r="G62" s="7" t="s">
        <v>154</v>
      </c>
      <c r="H62" s="3">
        <v>2</v>
      </c>
      <c r="I62" s="22">
        <v>78288</v>
      </c>
      <c r="J62" s="22">
        <f>Tabla2[[#This Row],[VALOR UNITARIO]]*19%</f>
        <v>14874.72</v>
      </c>
      <c r="K62" s="22">
        <f>Tabla2[[#This Row],[IMPUESTO]]+Tabla2[[#This Row],[VALOR UNITARIO]]</f>
        <v>93162.72</v>
      </c>
      <c r="L62" s="22">
        <f>Tabla2[[#This Row],[VALOR UNITARIO INCLUIDO IMPUESTO ]]*Tabla2[[#This Row],[CANTIDAD TOTAL]]</f>
        <v>186325.44</v>
      </c>
      <c r="N62" s="19"/>
      <c r="O62" s="16"/>
      <c r="P62" s="31"/>
      <c r="Q62" s="31"/>
      <c r="R62" s="31"/>
      <c r="S62" s="31"/>
      <c r="T62" s="34"/>
      <c r="U62" s="13"/>
      <c r="V62" s="31"/>
      <c r="W62" s="31"/>
      <c r="X62" s="31"/>
      <c r="Y62" s="31"/>
      <c r="Z62" s="34"/>
      <c r="AA62" s="34"/>
      <c r="AB62" s="34"/>
    </row>
    <row r="63" spans="2:28" s="10" customFormat="1" ht="54" customHeight="1" x14ac:dyDescent="0.2">
      <c r="B63" s="2">
        <v>61</v>
      </c>
      <c r="C63" s="7">
        <v>53131600</v>
      </c>
      <c r="D63" s="7" t="s">
        <v>204</v>
      </c>
      <c r="E63" s="26" t="s">
        <v>205</v>
      </c>
      <c r="F63" s="2" t="s">
        <v>176</v>
      </c>
      <c r="G63" s="7" t="s">
        <v>154</v>
      </c>
      <c r="H63" s="2">
        <v>24</v>
      </c>
      <c r="I63" s="22">
        <v>2614</v>
      </c>
      <c r="J63" s="22">
        <f>Tabla2[[#This Row],[VALOR UNITARIO]]*19%</f>
        <v>496.66</v>
      </c>
      <c r="K63" s="22">
        <f>Tabla2[[#This Row],[IMPUESTO]]+Tabla2[[#This Row],[VALOR UNITARIO]]</f>
        <v>3110.66</v>
      </c>
      <c r="L63" s="22">
        <f>Tabla2[[#This Row],[VALOR UNITARIO INCLUIDO IMPUESTO ]]*Tabla2[[#This Row],[CANTIDAD TOTAL]]</f>
        <v>74655.839999999997</v>
      </c>
      <c r="N63" s="19"/>
      <c r="O63" s="16"/>
      <c r="P63" s="31"/>
      <c r="Q63" s="31"/>
      <c r="R63" s="31"/>
      <c r="S63" s="31"/>
      <c r="T63" s="34"/>
      <c r="U63" s="13"/>
      <c r="V63" s="31"/>
      <c r="W63" s="31"/>
      <c r="X63" s="31"/>
      <c r="Y63" s="31"/>
      <c r="Z63" s="34"/>
      <c r="AA63" s="34"/>
      <c r="AB63" s="34"/>
    </row>
    <row r="64" spans="2:28" s="10" customFormat="1" ht="51" x14ac:dyDescent="0.2">
      <c r="B64" s="3">
        <v>62</v>
      </c>
      <c r="C64" s="7">
        <v>53131600</v>
      </c>
      <c r="D64" s="7" t="s">
        <v>206</v>
      </c>
      <c r="E64" s="26" t="s">
        <v>207</v>
      </c>
      <c r="F64" s="4" t="s">
        <v>159</v>
      </c>
      <c r="G64" s="7" t="s">
        <v>208</v>
      </c>
      <c r="H64" s="3">
        <v>10</v>
      </c>
      <c r="I64" s="22">
        <v>1307</v>
      </c>
      <c r="J64" s="22">
        <f>Tabla2[[#This Row],[VALOR UNITARIO]]*19%</f>
        <v>248.33</v>
      </c>
      <c r="K64" s="22">
        <f>Tabla2[[#This Row],[IMPUESTO]]+Tabla2[[#This Row],[VALOR UNITARIO]]</f>
        <v>1555.33</v>
      </c>
      <c r="L64" s="22">
        <f>Tabla2[[#This Row],[VALOR UNITARIO INCLUIDO IMPUESTO ]]*Tabla2[[#This Row],[CANTIDAD TOTAL]]</f>
        <v>15553.3</v>
      </c>
      <c r="N64" s="19"/>
      <c r="O64" s="16"/>
      <c r="P64" s="31"/>
      <c r="Q64" s="31"/>
      <c r="R64" s="31"/>
      <c r="S64" s="31"/>
      <c r="T64" s="34"/>
      <c r="U64" s="13"/>
      <c r="V64" s="31"/>
      <c r="W64" s="31"/>
      <c r="X64" s="31"/>
      <c r="Y64" s="31"/>
      <c r="Z64" s="34"/>
      <c r="AA64" s="34"/>
      <c r="AB64" s="34"/>
    </row>
    <row r="65" spans="2:28" s="10" customFormat="1" ht="54.75" customHeight="1" x14ac:dyDescent="0.2">
      <c r="B65" s="3">
        <v>63</v>
      </c>
      <c r="C65" s="7">
        <v>53131600</v>
      </c>
      <c r="D65" s="7" t="s">
        <v>209</v>
      </c>
      <c r="E65" s="26" t="s">
        <v>209</v>
      </c>
      <c r="F65" s="5" t="s">
        <v>157</v>
      </c>
      <c r="G65" s="7" t="s">
        <v>210</v>
      </c>
      <c r="H65" s="2">
        <v>6</v>
      </c>
      <c r="I65" s="22">
        <v>11371</v>
      </c>
      <c r="J65" s="22">
        <f>Tabla2[[#This Row],[VALOR UNITARIO]]*19%</f>
        <v>2160.4900000000002</v>
      </c>
      <c r="K65" s="22">
        <f>Tabla2[[#This Row],[IMPUESTO]]+Tabla2[[#This Row],[VALOR UNITARIO]]</f>
        <v>13531.49</v>
      </c>
      <c r="L65" s="22">
        <f>Tabla2[[#This Row],[VALOR UNITARIO INCLUIDO IMPUESTO ]]*Tabla2[[#This Row],[CANTIDAD TOTAL]]</f>
        <v>81188.94</v>
      </c>
      <c r="N65" s="19"/>
      <c r="O65" s="16"/>
      <c r="P65" s="31"/>
      <c r="Q65" s="31"/>
      <c r="R65" s="31"/>
      <c r="S65" s="31"/>
      <c r="T65" s="34"/>
      <c r="U65" s="13"/>
      <c r="V65" s="31"/>
      <c r="W65" s="31"/>
      <c r="X65" s="31"/>
      <c r="Y65" s="31"/>
      <c r="Z65" s="34"/>
      <c r="AA65" s="34"/>
      <c r="AB65" s="34"/>
    </row>
    <row r="66" spans="2:28" s="10" customFormat="1" ht="51" x14ac:dyDescent="0.2">
      <c r="B66" s="2">
        <v>64</v>
      </c>
      <c r="C66" s="7">
        <v>53131600</v>
      </c>
      <c r="D66" s="7" t="s">
        <v>211</v>
      </c>
      <c r="E66" s="26" t="s">
        <v>212</v>
      </c>
      <c r="F66" s="5" t="s">
        <v>159</v>
      </c>
      <c r="G66" s="7" t="s">
        <v>154</v>
      </c>
      <c r="H66" s="3">
        <v>10</v>
      </c>
      <c r="I66" s="22">
        <v>3267</v>
      </c>
      <c r="J66" s="22">
        <f>Tabla2[[#This Row],[VALOR UNITARIO]]*19%</f>
        <v>620.73</v>
      </c>
      <c r="K66" s="22">
        <f>Tabla2[[#This Row],[IMPUESTO]]+Tabla2[[#This Row],[VALOR UNITARIO]]</f>
        <v>3887.73</v>
      </c>
      <c r="L66" s="22">
        <f>Tabla2[[#This Row],[VALOR UNITARIO INCLUIDO IMPUESTO ]]*Tabla2[[#This Row],[CANTIDAD TOTAL]]</f>
        <v>38877.300000000003</v>
      </c>
      <c r="N66" s="19"/>
      <c r="O66" s="16"/>
      <c r="P66" s="31"/>
      <c r="Q66" s="31"/>
      <c r="R66" s="31"/>
      <c r="S66" s="31"/>
      <c r="T66" s="34"/>
      <c r="U66" s="13"/>
      <c r="V66" s="31"/>
      <c r="W66" s="31"/>
      <c r="X66" s="31"/>
      <c r="Y66" s="31"/>
      <c r="Z66" s="34"/>
      <c r="AA66" s="34"/>
      <c r="AB66" s="34"/>
    </row>
    <row r="67" spans="2:28" s="10" customFormat="1" ht="60" x14ac:dyDescent="0.2">
      <c r="B67" s="3">
        <v>65</v>
      </c>
      <c r="C67" s="7">
        <v>53131600</v>
      </c>
      <c r="D67" s="7" t="s">
        <v>213</v>
      </c>
      <c r="E67" s="26" t="s">
        <v>214</v>
      </c>
      <c r="F67" s="2" t="s">
        <v>173</v>
      </c>
      <c r="G67" s="7" t="s">
        <v>154</v>
      </c>
      <c r="H67" s="2">
        <v>4</v>
      </c>
      <c r="I67" s="22">
        <v>2614</v>
      </c>
      <c r="J67" s="22">
        <f>Tabla2[[#This Row],[VALOR UNITARIO]]*19%</f>
        <v>496.66</v>
      </c>
      <c r="K67" s="22">
        <f>Tabla2[[#This Row],[IMPUESTO]]+Tabla2[[#This Row],[VALOR UNITARIO]]</f>
        <v>3110.66</v>
      </c>
      <c r="L67" s="22">
        <f>Tabla2[[#This Row],[VALOR UNITARIO INCLUIDO IMPUESTO ]]*Tabla2[[#This Row],[CANTIDAD TOTAL]]</f>
        <v>12442.64</v>
      </c>
      <c r="N67" s="19"/>
      <c r="O67" s="16"/>
      <c r="P67" s="31"/>
      <c r="Q67" s="31"/>
      <c r="R67" s="31"/>
      <c r="S67" s="31"/>
      <c r="T67" s="34"/>
      <c r="U67" s="13"/>
      <c r="V67" s="31"/>
      <c r="W67" s="31"/>
      <c r="X67" s="31"/>
      <c r="Y67" s="31"/>
      <c r="Z67" s="34"/>
      <c r="AA67" s="34"/>
      <c r="AB67" s="34"/>
    </row>
    <row r="68" spans="2:28" s="10" customFormat="1" ht="51" x14ac:dyDescent="0.2">
      <c r="B68" s="3">
        <v>66</v>
      </c>
      <c r="C68" s="7">
        <v>53131600</v>
      </c>
      <c r="D68" s="7" t="s">
        <v>215</v>
      </c>
      <c r="E68" s="26" t="s">
        <v>216</v>
      </c>
      <c r="F68" s="4" t="s">
        <v>176</v>
      </c>
      <c r="G68" s="7" t="s">
        <v>154</v>
      </c>
      <c r="H68" s="3">
        <v>24</v>
      </c>
      <c r="I68" s="22">
        <v>8116</v>
      </c>
      <c r="J68" s="22">
        <f>Tabla2[[#This Row],[VALOR UNITARIO]]*19%</f>
        <v>1542.04</v>
      </c>
      <c r="K68" s="22">
        <f>Tabla2[[#This Row],[IMPUESTO]]+Tabla2[[#This Row],[VALOR UNITARIO]]</f>
        <v>9658.0400000000009</v>
      </c>
      <c r="L68" s="22">
        <f>Tabla2[[#This Row],[VALOR UNITARIO INCLUIDO IMPUESTO ]]*Tabla2[[#This Row],[CANTIDAD TOTAL]]</f>
        <v>231792.96000000002</v>
      </c>
      <c r="N68" s="19"/>
      <c r="O68" s="16"/>
      <c r="P68" s="31"/>
      <c r="Q68" s="31"/>
      <c r="R68" s="31"/>
      <c r="S68" s="31"/>
      <c r="T68" s="34"/>
      <c r="U68" s="13"/>
      <c r="V68" s="31"/>
      <c r="W68" s="31"/>
      <c r="X68" s="31"/>
      <c r="Y68" s="31"/>
      <c r="Z68" s="34"/>
      <c r="AA68" s="34"/>
      <c r="AB68" s="34"/>
    </row>
    <row r="69" spans="2:28" s="10" customFormat="1" ht="38.25" x14ac:dyDescent="0.2">
      <c r="B69" s="2">
        <v>67</v>
      </c>
      <c r="C69" s="7">
        <v>53131600</v>
      </c>
      <c r="D69" s="7" t="s">
        <v>217</v>
      </c>
      <c r="E69" s="26" t="s">
        <v>218</v>
      </c>
      <c r="F69" s="4" t="s">
        <v>149</v>
      </c>
      <c r="G69" s="7" t="s">
        <v>219</v>
      </c>
      <c r="H69" s="2">
        <v>2</v>
      </c>
      <c r="I69" s="22">
        <v>22088</v>
      </c>
      <c r="J69" s="22">
        <f>Tabla2[[#This Row],[VALOR UNITARIO]]*19%</f>
        <v>4196.72</v>
      </c>
      <c r="K69" s="22">
        <f>Tabla2[[#This Row],[IMPUESTO]]+Tabla2[[#This Row],[VALOR UNITARIO]]</f>
        <v>26284.720000000001</v>
      </c>
      <c r="L69" s="22">
        <f>Tabla2[[#This Row],[VALOR UNITARIO INCLUIDO IMPUESTO ]]*Tabla2[[#This Row],[CANTIDAD TOTAL]]</f>
        <v>52569.440000000002</v>
      </c>
      <c r="N69" s="19"/>
      <c r="O69" s="16"/>
      <c r="P69" s="31"/>
      <c r="Q69" s="31"/>
      <c r="R69" s="31"/>
      <c r="S69" s="31"/>
      <c r="T69" s="34"/>
      <c r="U69" s="13"/>
      <c r="V69" s="31"/>
      <c r="W69" s="31"/>
      <c r="X69" s="31"/>
      <c r="Y69" s="31"/>
      <c r="Z69" s="34"/>
      <c r="AA69" s="34"/>
      <c r="AB69" s="34"/>
    </row>
    <row r="70" spans="2:28" s="10" customFormat="1" ht="51" customHeight="1" x14ac:dyDescent="0.2">
      <c r="B70" s="3">
        <v>68</v>
      </c>
      <c r="C70" s="7">
        <v>53131600</v>
      </c>
      <c r="D70" s="7" t="s">
        <v>220</v>
      </c>
      <c r="E70" s="26" t="s">
        <v>221</v>
      </c>
      <c r="F70" s="2" t="s">
        <v>149</v>
      </c>
      <c r="G70" s="7" t="s">
        <v>219</v>
      </c>
      <c r="H70" s="3">
        <v>2</v>
      </c>
      <c r="I70" s="22">
        <v>33981</v>
      </c>
      <c r="J70" s="22">
        <f>Tabla2[[#This Row],[VALOR UNITARIO]]*19%</f>
        <v>6456.39</v>
      </c>
      <c r="K70" s="22">
        <f>Tabla2[[#This Row],[IMPUESTO]]+Tabla2[[#This Row],[VALOR UNITARIO]]</f>
        <v>40437.39</v>
      </c>
      <c r="L70" s="22">
        <f>Tabla2[[#This Row],[VALOR UNITARIO INCLUIDO IMPUESTO ]]*Tabla2[[#This Row],[CANTIDAD TOTAL]]</f>
        <v>80874.78</v>
      </c>
      <c r="N70" s="19"/>
      <c r="O70" s="16"/>
      <c r="P70" s="31"/>
      <c r="Q70" s="31"/>
      <c r="R70" s="31"/>
      <c r="S70" s="31"/>
      <c r="T70" s="34"/>
      <c r="U70" s="13"/>
      <c r="V70" s="31"/>
      <c r="W70" s="31"/>
      <c r="X70" s="31"/>
      <c r="Y70" s="31"/>
      <c r="Z70" s="34"/>
      <c r="AA70" s="34"/>
      <c r="AB70" s="34"/>
    </row>
    <row r="71" spans="2:28" s="10" customFormat="1" ht="60" x14ac:dyDescent="0.2">
      <c r="B71" s="3">
        <v>69</v>
      </c>
      <c r="C71" s="7">
        <v>53131600</v>
      </c>
      <c r="D71" s="7" t="s">
        <v>222</v>
      </c>
      <c r="E71" s="26" t="s">
        <v>223</v>
      </c>
      <c r="F71" s="2" t="s">
        <v>149</v>
      </c>
      <c r="G71" s="7" t="s">
        <v>224</v>
      </c>
      <c r="H71" s="2">
        <v>2</v>
      </c>
      <c r="I71" s="22">
        <v>60774</v>
      </c>
      <c r="J71" s="22">
        <f>Tabla2[[#This Row],[VALOR UNITARIO]]*19%</f>
        <v>11547.06</v>
      </c>
      <c r="K71" s="22">
        <f>Tabla2[[#This Row],[IMPUESTO]]+Tabla2[[#This Row],[VALOR UNITARIO]]</f>
        <v>72321.06</v>
      </c>
      <c r="L71" s="22">
        <f>Tabla2[[#This Row],[VALOR UNITARIO INCLUIDO IMPUESTO ]]*Tabla2[[#This Row],[CANTIDAD TOTAL]]</f>
        <v>144642.12</v>
      </c>
      <c r="N71" s="19"/>
      <c r="O71" s="16"/>
      <c r="P71" s="31"/>
      <c r="Q71" s="31"/>
      <c r="R71" s="31"/>
      <c r="S71" s="31"/>
      <c r="T71" s="34"/>
      <c r="U71" s="13"/>
      <c r="V71" s="31"/>
      <c r="W71" s="31"/>
      <c r="X71" s="31"/>
      <c r="Y71" s="31"/>
      <c r="Z71" s="34"/>
      <c r="AA71" s="34"/>
      <c r="AB71" s="34"/>
    </row>
    <row r="72" spans="2:28" s="10" customFormat="1" ht="38.25" x14ac:dyDescent="0.2">
      <c r="B72" s="2">
        <v>70</v>
      </c>
      <c r="C72" s="7">
        <v>14110000</v>
      </c>
      <c r="D72" s="7" t="s">
        <v>225</v>
      </c>
      <c r="E72" s="26" t="s">
        <v>226</v>
      </c>
      <c r="F72" s="4" t="s">
        <v>173</v>
      </c>
      <c r="G72" s="7" t="s">
        <v>227</v>
      </c>
      <c r="H72" s="3">
        <v>4</v>
      </c>
      <c r="I72" s="22">
        <v>16860</v>
      </c>
      <c r="J72" s="22">
        <f>Tabla2[[#This Row],[VALOR UNITARIO]]*19%</f>
        <v>3203.4</v>
      </c>
      <c r="K72" s="22">
        <f>Tabla2[[#This Row],[IMPUESTO]]+Tabla2[[#This Row],[VALOR UNITARIO]]</f>
        <v>20063.400000000001</v>
      </c>
      <c r="L72" s="22">
        <f>Tabla2[[#This Row],[VALOR UNITARIO INCLUIDO IMPUESTO ]]*Tabla2[[#This Row],[CANTIDAD TOTAL]]</f>
        <v>80253.600000000006</v>
      </c>
      <c r="N72" s="19"/>
      <c r="O72" s="16"/>
      <c r="P72" s="31"/>
      <c r="Q72" s="31"/>
      <c r="R72" s="31"/>
      <c r="S72" s="31"/>
      <c r="T72" s="34"/>
      <c r="U72" s="13"/>
      <c r="V72" s="31"/>
      <c r="W72" s="31"/>
      <c r="X72" s="31"/>
      <c r="Y72" s="31"/>
      <c r="Z72" s="34"/>
      <c r="AA72" s="34"/>
      <c r="AB72" s="34"/>
    </row>
    <row r="73" spans="2:28" s="10" customFormat="1" ht="38.25" x14ac:dyDescent="0.2">
      <c r="B73" s="3">
        <v>71</v>
      </c>
      <c r="C73" s="7">
        <v>60121200</v>
      </c>
      <c r="D73" s="7" t="s">
        <v>228</v>
      </c>
      <c r="E73" s="26" t="s">
        <v>229</v>
      </c>
      <c r="F73" s="4" t="s">
        <v>173</v>
      </c>
      <c r="G73" s="7" t="s">
        <v>154</v>
      </c>
      <c r="H73" s="2">
        <v>4</v>
      </c>
      <c r="I73" s="22">
        <v>13723</v>
      </c>
      <c r="J73" s="22">
        <f>Tabla2[[#This Row],[VALOR UNITARIO]]*19%</f>
        <v>2607.37</v>
      </c>
      <c r="K73" s="22">
        <f>Tabla2[[#This Row],[IMPUESTO]]+Tabla2[[#This Row],[VALOR UNITARIO]]</f>
        <v>16330.369999999999</v>
      </c>
      <c r="L73" s="22">
        <f>Tabla2[[#This Row],[VALOR UNITARIO INCLUIDO IMPUESTO ]]*Tabla2[[#This Row],[CANTIDAD TOTAL]]</f>
        <v>65321.479999999996</v>
      </c>
      <c r="N73" s="19"/>
      <c r="O73" s="16"/>
      <c r="P73" s="31"/>
      <c r="Q73" s="31"/>
      <c r="R73" s="31"/>
      <c r="S73" s="31"/>
      <c r="T73" s="34"/>
      <c r="U73" s="13"/>
      <c r="V73" s="31"/>
      <c r="W73" s="31"/>
      <c r="X73" s="31"/>
      <c r="Y73" s="31"/>
      <c r="Z73" s="34"/>
      <c r="AA73" s="34"/>
      <c r="AB73" s="34"/>
    </row>
    <row r="74" spans="2:28" s="10" customFormat="1" ht="38.25" x14ac:dyDescent="0.2">
      <c r="B74" s="3">
        <v>72</v>
      </c>
      <c r="C74" s="7">
        <v>60121200</v>
      </c>
      <c r="D74" s="7" t="s">
        <v>230</v>
      </c>
      <c r="E74" s="26" t="s">
        <v>231</v>
      </c>
      <c r="F74" s="4" t="s">
        <v>173</v>
      </c>
      <c r="G74" s="7" t="s">
        <v>154</v>
      </c>
      <c r="H74" s="3">
        <v>4</v>
      </c>
      <c r="I74" s="22">
        <v>15365</v>
      </c>
      <c r="J74" s="22">
        <f>Tabla2[[#This Row],[VALOR UNITARIO]]*19%</f>
        <v>2919.35</v>
      </c>
      <c r="K74" s="22">
        <f>Tabla2[[#This Row],[IMPUESTO]]+Tabla2[[#This Row],[VALOR UNITARIO]]</f>
        <v>18284.349999999999</v>
      </c>
      <c r="L74" s="22">
        <f>Tabla2[[#This Row],[VALOR UNITARIO INCLUIDO IMPUESTO ]]*Tabla2[[#This Row],[CANTIDAD TOTAL]]</f>
        <v>73137.399999999994</v>
      </c>
      <c r="N74" s="19"/>
      <c r="O74" s="16"/>
      <c r="P74" s="31"/>
      <c r="Q74" s="31"/>
      <c r="R74" s="31"/>
      <c r="S74" s="31"/>
      <c r="T74" s="34"/>
      <c r="U74" s="13"/>
      <c r="V74" s="31"/>
      <c r="W74" s="31"/>
      <c r="X74" s="31"/>
      <c r="Y74" s="31"/>
      <c r="Z74" s="34"/>
      <c r="AA74" s="34"/>
      <c r="AB74" s="34"/>
    </row>
    <row r="75" spans="2:28" s="10" customFormat="1" ht="60" x14ac:dyDescent="0.2">
      <c r="B75" s="2">
        <v>73</v>
      </c>
      <c r="C75" s="7">
        <v>60121200</v>
      </c>
      <c r="D75" s="7" t="s">
        <v>232</v>
      </c>
      <c r="E75" s="26" t="s">
        <v>233</v>
      </c>
      <c r="F75" s="2" t="s">
        <v>234</v>
      </c>
      <c r="G75" s="7" t="s">
        <v>154</v>
      </c>
      <c r="H75" s="2">
        <v>4</v>
      </c>
      <c r="I75" s="22">
        <v>525404</v>
      </c>
      <c r="J75" s="22">
        <f>Tabla2[[#This Row],[VALOR UNITARIO]]*19%</f>
        <v>99826.76</v>
      </c>
      <c r="K75" s="22">
        <f>Tabla2[[#This Row],[IMPUESTO]]+Tabla2[[#This Row],[VALOR UNITARIO]]</f>
        <v>625230.76</v>
      </c>
      <c r="L75" s="22">
        <f>Tabla2[[#This Row],[VALOR UNITARIO INCLUIDO IMPUESTO ]]*Tabla2[[#This Row],[CANTIDAD TOTAL]]</f>
        <v>2500923.04</v>
      </c>
      <c r="N75" s="19"/>
      <c r="O75" s="16"/>
      <c r="P75" s="31"/>
      <c r="Q75" s="31"/>
      <c r="R75" s="31"/>
      <c r="S75" s="31"/>
      <c r="T75" s="34"/>
      <c r="U75" s="13"/>
      <c r="V75" s="31"/>
      <c r="W75" s="31"/>
      <c r="X75" s="31"/>
      <c r="Y75" s="31"/>
      <c r="Z75" s="34"/>
      <c r="AA75" s="34"/>
      <c r="AB75" s="34"/>
    </row>
    <row r="76" spans="2:28" s="10" customFormat="1" ht="38.25" x14ac:dyDescent="0.2">
      <c r="B76" s="3">
        <v>74</v>
      </c>
      <c r="C76" s="7">
        <v>60121200</v>
      </c>
      <c r="D76" s="7" t="s">
        <v>235</v>
      </c>
      <c r="E76" s="26" t="s">
        <v>236</v>
      </c>
      <c r="F76" s="4" t="s">
        <v>173</v>
      </c>
      <c r="G76" s="7" t="s">
        <v>154</v>
      </c>
      <c r="H76" s="3">
        <v>4</v>
      </c>
      <c r="I76" s="22">
        <v>20781</v>
      </c>
      <c r="J76" s="22">
        <f>Tabla2[[#This Row],[VALOR UNITARIO]]*19%</f>
        <v>3948.39</v>
      </c>
      <c r="K76" s="22">
        <f>Tabla2[[#This Row],[IMPUESTO]]+Tabla2[[#This Row],[VALOR UNITARIO]]</f>
        <v>24729.39</v>
      </c>
      <c r="L76" s="22">
        <f>Tabla2[[#This Row],[VALOR UNITARIO INCLUIDO IMPUESTO ]]*Tabla2[[#This Row],[CANTIDAD TOTAL]]</f>
        <v>98917.56</v>
      </c>
      <c r="N76" s="19"/>
      <c r="O76" s="16"/>
      <c r="P76" s="31"/>
      <c r="Q76" s="31"/>
      <c r="R76" s="31"/>
      <c r="S76" s="31"/>
      <c r="T76" s="34"/>
      <c r="U76" s="13"/>
      <c r="V76" s="31"/>
      <c r="W76" s="31"/>
      <c r="X76" s="31"/>
      <c r="Y76" s="31"/>
      <c r="Z76" s="34"/>
      <c r="AA76" s="34"/>
      <c r="AB76" s="34"/>
    </row>
    <row r="77" spans="2:28" s="10" customFormat="1" ht="38.25" x14ac:dyDescent="0.2">
      <c r="B77" s="3">
        <v>75</v>
      </c>
      <c r="C77" s="7">
        <v>60121200</v>
      </c>
      <c r="D77" s="7" t="s">
        <v>237</v>
      </c>
      <c r="E77" s="26" t="s">
        <v>238</v>
      </c>
      <c r="F77" s="5" t="s">
        <v>173</v>
      </c>
      <c r="G77" s="7" t="s">
        <v>154</v>
      </c>
      <c r="H77" s="2">
        <v>4</v>
      </c>
      <c r="I77" s="22">
        <v>230942</v>
      </c>
      <c r="J77" s="22">
        <f>Tabla2[[#This Row],[VALOR UNITARIO]]*19%</f>
        <v>43878.98</v>
      </c>
      <c r="K77" s="22">
        <f>Tabla2[[#This Row],[IMPUESTO]]+Tabla2[[#This Row],[VALOR UNITARIO]]</f>
        <v>274820.98</v>
      </c>
      <c r="L77" s="22">
        <f>Tabla2[[#This Row],[VALOR UNITARIO INCLUIDO IMPUESTO ]]*Tabla2[[#This Row],[CANTIDAD TOTAL]]</f>
        <v>1099283.92</v>
      </c>
      <c r="N77" s="19"/>
      <c r="O77" s="16"/>
      <c r="P77" s="31"/>
      <c r="Q77" s="31"/>
      <c r="R77" s="31"/>
      <c r="S77" s="31"/>
      <c r="T77" s="34"/>
      <c r="U77" s="13"/>
      <c r="V77" s="31"/>
      <c r="W77" s="31"/>
      <c r="X77" s="31"/>
      <c r="Y77" s="31"/>
      <c r="Z77" s="34"/>
      <c r="AA77" s="34"/>
      <c r="AB77" s="34"/>
    </row>
    <row r="78" spans="2:28" s="10" customFormat="1" ht="38.25" x14ac:dyDescent="0.2">
      <c r="B78" s="2">
        <v>76</v>
      </c>
      <c r="C78" s="7">
        <v>60121200</v>
      </c>
      <c r="D78" s="7" t="s">
        <v>239</v>
      </c>
      <c r="E78" s="26" t="s">
        <v>240</v>
      </c>
      <c r="F78" s="5" t="s">
        <v>173</v>
      </c>
      <c r="G78" s="7" t="s">
        <v>154</v>
      </c>
      <c r="H78" s="3">
        <v>4</v>
      </c>
      <c r="I78" s="22">
        <v>26139</v>
      </c>
      <c r="J78" s="22">
        <f>Tabla2[[#This Row],[VALOR UNITARIO]]*19%</f>
        <v>4966.41</v>
      </c>
      <c r="K78" s="22">
        <f>Tabla2[[#This Row],[IMPUESTO]]+Tabla2[[#This Row],[VALOR UNITARIO]]</f>
        <v>31105.41</v>
      </c>
      <c r="L78" s="22">
        <f>Tabla2[[#This Row],[VALOR UNITARIO INCLUIDO IMPUESTO ]]*Tabla2[[#This Row],[CANTIDAD TOTAL]]</f>
        <v>124421.64</v>
      </c>
      <c r="N78" s="19"/>
      <c r="O78" s="16"/>
      <c r="P78" s="31"/>
      <c r="Q78" s="31"/>
      <c r="R78" s="31"/>
      <c r="S78" s="31"/>
      <c r="T78" s="34"/>
      <c r="U78" s="13"/>
      <c r="V78" s="31"/>
      <c r="W78" s="31"/>
      <c r="X78" s="31"/>
      <c r="Y78" s="31"/>
      <c r="Z78" s="34"/>
      <c r="AA78" s="34"/>
      <c r="AB78" s="34"/>
    </row>
    <row r="79" spans="2:28" s="10" customFormat="1" ht="60" x14ac:dyDescent="0.2">
      <c r="B79" s="3">
        <v>77</v>
      </c>
      <c r="C79" s="7">
        <v>60121200</v>
      </c>
      <c r="D79" s="7" t="s">
        <v>241</v>
      </c>
      <c r="E79" s="26" t="s">
        <v>242</v>
      </c>
      <c r="F79" s="2" t="s">
        <v>164</v>
      </c>
      <c r="G79" s="7" t="s">
        <v>154</v>
      </c>
      <c r="H79" s="2">
        <v>5</v>
      </c>
      <c r="I79" s="22">
        <v>20258</v>
      </c>
      <c r="J79" s="22">
        <f>Tabla2[[#This Row],[VALOR UNITARIO]]*19%</f>
        <v>3849.02</v>
      </c>
      <c r="K79" s="22">
        <f>Tabla2[[#This Row],[IMPUESTO]]+Tabla2[[#This Row],[VALOR UNITARIO]]</f>
        <v>24107.02</v>
      </c>
      <c r="L79" s="22">
        <f>Tabla2[[#This Row],[VALOR UNITARIO INCLUIDO IMPUESTO ]]*Tabla2[[#This Row],[CANTIDAD TOTAL]]</f>
        <v>120535.1</v>
      </c>
      <c r="N79" s="19"/>
      <c r="O79" s="41"/>
      <c r="P79" s="42"/>
      <c r="Q79" s="42"/>
      <c r="R79" s="42"/>
      <c r="S79" s="31"/>
      <c r="T79" s="34"/>
      <c r="U79" s="13"/>
      <c r="V79" s="31"/>
      <c r="W79" s="31"/>
      <c r="X79" s="31"/>
      <c r="Y79" s="31"/>
      <c r="Z79" s="34"/>
      <c r="AA79" s="34"/>
      <c r="AB79" s="34"/>
    </row>
    <row r="80" spans="2:28" s="10" customFormat="1" ht="38.25" x14ac:dyDescent="0.2">
      <c r="B80" s="3">
        <v>78</v>
      </c>
      <c r="C80" s="7">
        <v>53131600</v>
      </c>
      <c r="D80" s="7" t="s">
        <v>243</v>
      </c>
      <c r="E80" s="26" t="s">
        <v>243</v>
      </c>
      <c r="F80" s="4" t="s">
        <v>149</v>
      </c>
      <c r="G80" s="7" t="s">
        <v>244</v>
      </c>
      <c r="H80" s="3">
        <v>2</v>
      </c>
      <c r="I80" s="22">
        <v>19605</v>
      </c>
      <c r="J80" s="22">
        <f>Tabla2[[#This Row],[VALOR UNITARIO]]*19%</f>
        <v>3724.95</v>
      </c>
      <c r="K80" s="22">
        <f>Tabla2[[#This Row],[IMPUESTO]]+Tabla2[[#This Row],[VALOR UNITARIO]]</f>
        <v>23329.95</v>
      </c>
      <c r="L80" s="22">
        <f>Tabla2[[#This Row],[VALOR UNITARIO INCLUIDO IMPUESTO ]]*Tabla2[[#This Row],[CANTIDAD TOTAL]]</f>
        <v>46659.9</v>
      </c>
      <c r="N80" s="19"/>
      <c r="O80" s="41"/>
      <c r="P80" s="42"/>
      <c r="Q80" s="42"/>
      <c r="R80" s="42"/>
      <c r="S80" s="31"/>
      <c r="T80" s="34"/>
      <c r="U80" s="13"/>
      <c r="V80" s="31"/>
      <c r="W80" s="31"/>
      <c r="X80" s="31"/>
      <c r="Y80" s="31"/>
      <c r="Z80" s="34"/>
      <c r="AA80" s="34"/>
      <c r="AB80" s="34"/>
    </row>
    <row r="81" spans="2:28" s="10" customFormat="1" ht="60" x14ac:dyDescent="0.2">
      <c r="B81" s="2">
        <v>79</v>
      </c>
      <c r="C81" s="7">
        <v>53131600</v>
      </c>
      <c r="D81" s="7" t="s">
        <v>245</v>
      </c>
      <c r="E81" s="26" t="s">
        <v>245</v>
      </c>
      <c r="F81" s="2" t="s">
        <v>173</v>
      </c>
      <c r="G81" s="7" t="s">
        <v>244</v>
      </c>
      <c r="H81" s="2">
        <v>4</v>
      </c>
      <c r="I81" s="22">
        <v>20258</v>
      </c>
      <c r="J81" s="22">
        <f>Tabla2[[#This Row],[VALOR UNITARIO]]*19%</f>
        <v>3849.02</v>
      </c>
      <c r="K81" s="22">
        <f>Tabla2[[#This Row],[IMPUESTO]]+Tabla2[[#This Row],[VALOR UNITARIO]]</f>
        <v>24107.02</v>
      </c>
      <c r="L81" s="22">
        <f>Tabla2[[#This Row],[VALOR UNITARIO INCLUIDO IMPUESTO ]]*Tabla2[[#This Row],[CANTIDAD TOTAL]]</f>
        <v>96428.08</v>
      </c>
      <c r="N81" s="19"/>
      <c r="O81" s="41"/>
      <c r="P81" s="42"/>
      <c r="Q81" s="42"/>
      <c r="R81" s="42"/>
      <c r="S81" s="31"/>
      <c r="T81" s="34"/>
      <c r="U81" s="13"/>
      <c r="V81" s="31"/>
      <c r="W81" s="31"/>
      <c r="X81" s="31"/>
      <c r="Y81" s="31"/>
      <c r="Z81" s="34"/>
      <c r="AA81" s="34"/>
      <c r="AB81" s="34"/>
    </row>
    <row r="82" spans="2:28" s="10" customFormat="1" ht="60" x14ac:dyDescent="0.2">
      <c r="B82" s="3">
        <v>80</v>
      </c>
      <c r="C82" s="7">
        <v>53131600</v>
      </c>
      <c r="D82" s="7" t="s">
        <v>246</v>
      </c>
      <c r="E82" s="26" t="s">
        <v>246</v>
      </c>
      <c r="F82" s="2" t="s">
        <v>247</v>
      </c>
      <c r="G82" s="7" t="s">
        <v>248</v>
      </c>
      <c r="H82" s="3">
        <v>3</v>
      </c>
      <c r="I82" s="22">
        <v>41823</v>
      </c>
      <c r="J82" s="22">
        <f>Tabla2[[#This Row],[VALOR UNITARIO]]*19%</f>
        <v>7946.37</v>
      </c>
      <c r="K82" s="22">
        <f>Tabla2[[#This Row],[IMPUESTO]]+Tabla2[[#This Row],[VALOR UNITARIO]]</f>
        <v>49769.37</v>
      </c>
      <c r="L82" s="22">
        <f>Tabla2[[#This Row],[VALOR UNITARIO INCLUIDO IMPUESTO ]]*Tabla2[[#This Row],[CANTIDAD TOTAL]]</f>
        <v>149308.11000000002</v>
      </c>
      <c r="N82" s="19"/>
      <c r="O82" s="41"/>
      <c r="P82" s="42"/>
      <c r="Q82" s="42"/>
      <c r="R82" s="42"/>
      <c r="S82" s="31"/>
      <c r="T82" s="34"/>
      <c r="U82" s="13"/>
      <c r="V82" s="31"/>
      <c r="W82" s="31"/>
      <c r="X82" s="31"/>
      <c r="Y82" s="31"/>
      <c r="Z82" s="34"/>
      <c r="AA82" s="34"/>
      <c r="AB82" s="34"/>
    </row>
    <row r="83" spans="2:28" s="10" customFormat="1" ht="38.25" x14ac:dyDescent="0.2">
      <c r="B83" s="3">
        <v>81</v>
      </c>
      <c r="C83" s="7">
        <v>53131600</v>
      </c>
      <c r="D83" s="7" t="s">
        <v>249</v>
      </c>
      <c r="E83" s="26" t="s">
        <v>250</v>
      </c>
      <c r="F83" s="4" t="s">
        <v>247</v>
      </c>
      <c r="G83" s="7" t="s">
        <v>154</v>
      </c>
      <c r="H83" s="2">
        <v>3</v>
      </c>
      <c r="I83" s="22">
        <v>6535</v>
      </c>
      <c r="J83" s="22">
        <f>Tabla2[[#This Row],[VALOR UNITARIO]]*19%</f>
        <v>1241.6500000000001</v>
      </c>
      <c r="K83" s="22">
        <f>Tabla2[[#This Row],[IMPUESTO]]+Tabla2[[#This Row],[VALOR UNITARIO]]</f>
        <v>7776.65</v>
      </c>
      <c r="L83" s="22">
        <f>Tabla2[[#This Row],[VALOR UNITARIO INCLUIDO IMPUESTO ]]*Tabla2[[#This Row],[CANTIDAD TOTAL]]</f>
        <v>23329.949999999997</v>
      </c>
      <c r="N83" s="19"/>
      <c r="O83" s="41"/>
      <c r="P83" s="42"/>
      <c r="Q83" s="42"/>
      <c r="R83" s="42"/>
      <c r="S83" s="31"/>
      <c r="T83" s="34"/>
      <c r="U83" s="13"/>
      <c r="V83" s="31"/>
      <c r="W83" s="31"/>
      <c r="X83" s="31"/>
      <c r="Y83" s="31"/>
      <c r="Z83" s="34"/>
      <c r="AA83" s="34"/>
      <c r="AB83" s="34"/>
    </row>
    <row r="84" spans="2:28" s="10" customFormat="1" ht="63.75" x14ac:dyDescent="0.2">
      <c r="B84" s="2">
        <v>82</v>
      </c>
      <c r="C84" s="7">
        <v>42131500</v>
      </c>
      <c r="D84" s="7" t="s">
        <v>251</v>
      </c>
      <c r="E84" s="26" t="s">
        <v>252</v>
      </c>
      <c r="F84" s="4" t="s">
        <v>181</v>
      </c>
      <c r="G84" s="7" t="s">
        <v>253</v>
      </c>
      <c r="H84" s="3">
        <v>1</v>
      </c>
      <c r="I84" s="22">
        <v>28752</v>
      </c>
      <c r="J84" s="22">
        <f>Tabla2[[#This Row],[VALOR UNITARIO]]*19%</f>
        <v>5462.88</v>
      </c>
      <c r="K84" s="22">
        <f>Tabla2[[#This Row],[IMPUESTO]]+Tabla2[[#This Row],[VALOR UNITARIO]]</f>
        <v>34214.879999999997</v>
      </c>
      <c r="L84" s="22">
        <f>Tabla2[[#This Row],[VALOR UNITARIO INCLUIDO IMPUESTO ]]*Tabla2[[#This Row],[CANTIDAD TOTAL]]</f>
        <v>34214.879999999997</v>
      </c>
      <c r="N84" s="19"/>
      <c r="O84" s="41"/>
      <c r="P84" s="42"/>
      <c r="Q84" s="42"/>
      <c r="R84" s="42"/>
      <c r="S84" s="31"/>
      <c r="T84" s="34"/>
      <c r="U84" s="13"/>
      <c r="V84" s="31"/>
      <c r="W84" s="31"/>
      <c r="X84" s="31"/>
      <c r="Y84" s="31"/>
      <c r="Z84" s="34"/>
      <c r="AA84" s="34"/>
      <c r="AB84" s="34"/>
    </row>
    <row r="85" spans="2:28" s="10" customFormat="1" ht="76.5" x14ac:dyDescent="0.2">
      <c r="B85" s="3">
        <v>83</v>
      </c>
      <c r="C85" s="7" t="s">
        <v>196</v>
      </c>
      <c r="D85" s="7" t="s">
        <v>254</v>
      </c>
      <c r="E85" s="26" t="s">
        <v>255</v>
      </c>
      <c r="F85" s="4" t="s">
        <v>256</v>
      </c>
      <c r="G85" s="7" t="s">
        <v>227</v>
      </c>
      <c r="H85" s="2">
        <v>18</v>
      </c>
      <c r="I85" s="22">
        <v>48881</v>
      </c>
      <c r="J85" s="22">
        <f>Tabla2[[#This Row],[VALOR UNITARIO]]*19%</f>
        <v>9287.39</v>
      </c>
      <c r="K85" s="22">
        <f>Tabla2[[#This Row],[IMPUESTO]]+Tabla2[[#This Row],[VALOR UNITARIO]]</f>
        <v>58168.39</v>
      </c>
      <c r="L85" s="22">
        <f>Tabla2[[#This Row],[VALOR UNITARIO INCLUIDO IMPUESTO ]]*Tabla2[[#This Row],[CANTIDAD TOTAL]]</f>
        <v>1047031.02</v>
      </c>
      <c r="N85" s="19"/>
      <c r="O85" s="41"/>
      <c r="P85" s="42"/>
      <c r="Q85" s="42"/>
      <c r="R85" s="42"/>
      <c r="S85" s="31"/>
      <c r="T85" s="34"/>
      <c r="U85" s="13"/>
      <c r="V85" s="31"/>
      <c r="W85" s="31"/>
      <c r="X85" s="31"/>
      <c r="Y85" s="31"/>
      <c r="Z85" s="34"/>
      <c r="AA85" s="34"/>
      <c r="AB85" s="34"/>
    </row>
    <row r="86" spans="2:28" s="10" customFormat="1" ht="45" x14ac:dyDescent="0.2">
      <c r="B86" s="3">
        <v>84</v>
      </c>
      <c r="C86" s="7">
        <v>53131600</v>
      </c>
      <c r="D86" s="7" t="s">
        <v>257</v>
      </c>
      <c r="E86" s="26" t="s">
        <v>258</v>
      </c>
      <c r="F86" s="2" t="s">
        <v>259</v>
      </c>
      <c r="G86" s="7" t="s">
        <v>260</v>
      </c>
      <c r="H86" s="3">
        <v>24</v>
      </c>
      <c r="I86" s="22">
        <v>91358</v>
      </c>
      <c r="J86" s="22">
        <f>Tabla2[[#This Row],[VALOR UNITARIO]]*19%</f>
        <v>17358.02</v>
      </c>
      <c r="K86" s="22">
        <f>Tabla2[[#This Row],[IMPUESTO]]+Tabla2[[#This Row],[VALOR UNITARIO]]</f>
        <v>108716.02</v>
      </c>
      <c r="L86" s="22">
        <f>Tabla2[[#This Row],[VALOR UNITARIO INCLUIDO IMPUESTO ]]*Tabla2[[#This Row],[CANTIDAD TOTAL]]</f>
        <v>2609184.48</v>
      </c>
      <c r="N86" s="19"/>
      <c r="O86" s="41"/>
      <c r="P86" s="42"/>
      <c r="Q86" s="42"/>
      <c r="R86" s="42"/>
      <c r="S86" s="31"/>
      <c r="T86" s="34"/>
      <c r="U86" s="13"/>
      <c r="V86" s="31"/>
      <c r="W86" s="31"/>
      <c r="X86" s="31"/>
      <c r="Y86" s="31"/>
      <c r="Z86" s="34"/>
      <c r="AA86" s="34"/>
      <c r="AB86" s="34"/>
    </row>
    <row r="87" spans="2:28" s="10" customFormat="1" ht="38.25" x14ac:dyDescent="0.2">
      <c r="B87" s="2">
        <v>85</v>
      </c>
      <c r="C87" s="7">
        <v>53131600</v>
      </c>
      <c r="D87" s="7" t="s">
        <v>261</v>
      </c>
      <c r="E87" s="26" t="s">
        <v>262</v>
      </c>
      <c r="F87" s="4" t="s">
        <v>263</v>
      </c>
      <c r="G87" s="7" t="s">
        <v>154</v>
      </c>
      <c r="H87" s="2">
        <v>6</v>
      </c>
      <c r="I87" s="22">
        <v>67963</v>
      </c>
      <c r="J87" s="22">
        <f>Tabla2[[#This Row],[VALOR UNITARIO]]*19%</f>
        <v>12912.97</v>
      </c>
      <c r="K87" s="22">
        <f>Tabla2[[#This Row],[IMPUESTO]]+Tabla2[[#This Row],[VALOR UNITARIO]]</f>
        <v>80875.97</v>
      </c>
      <c r="L87" s="22">
        <f>Tabla2[[#This Row],[VALOR UNITARIO INCLUIDO IMPUESTO ]]*Tabla2[[#This Row],[CANTIDAD TOTAL]]</f>
        <v>485255.82</v>
      </c>
      <c r="N87" s="19"/>
      <c r="O87" s="41"/>
      <c r="P87" s="42"/>
      <c r="Q87" s="42"/>
      <c r="R87" s="42"/>
      <c r="S87" s="31"/>
      <c r="T87" s="34"/>
      <c r="U87" s="13"/>
      <c r="V87" s="31"/>
      <c r="W87" s="31"/>
      <c r="X87" s="31"/>
      <c r="Y87" s="31"/>
      <c r="Z87" s="34"/>
      <c r="AA87" s="34"/>
      <c r="AB87" s="34"/>
    </row>
    <row r="88" spans="2:28" s="10" customFormat="1" ht="35.25" customHeight="1" x14ac:dyDescent="0.2">
      <c r="B88" s="3">
        <v>86</v>
      </c>
      <c r="C88" s="7">
        <v>53131600</v>
      </c>
      <c r="D88" s="7" t="s">
        <v>264</v>
      </c>
      <c r="E88" s="26" t="s">
        <v>265</v>
      </c>
      <c r="F88" s="5" t="s">
        <v>263</v>
      </c>
      <c r="G88" s="7" t="s">
        <v>154</v>
      </c>
      <c r="H88" s="3">
        <v>6</v>
      </c>
      <c r="I88" s="22">
        <v>163372</v>
      </c>
      <c r="J88" s="22">
        <f>Tabla2[[#This Row],[VALOR UNITARIO]]*19%</f>
        <v>31040.68</v>
      </c>
      <c r="K88" s="22">
        <f>Tabla2[[#This Row],[IMPUESTO]]+Tabla2[[#This Row],[VALOR UNITARIO]]</f>
        <v>194412.68</v>
      </c>
      <c r="L88" s="22">
        <f>Tabla2[[#This Row],[VALOR UNITARIO INCLUIDO IMPUESTO ]]*Tabla2[[#This Row],[CANTIDAD TOTAL]]</f>
        <v>1166476.08</v>
      </c>
      <c r="N88" s="19"/>
      <c r="O88" s="41"/>
      <c r="P88" s="42"/>
      <c r="Q88" s="42"/>
      <c r="R88" s="42"/>
      <c r="S88" s="31"/>
      <c r="T88" s="34"/>
      <c r="U88" s="13"/>
      <c r="V88" s="31"/>
      <c r="W88" s="31"/>
      <c r="X88" s="31"/>
      <c r="Y88" s="31"/>
      <c r="Z88" s="34"/>
      <c r="AA88" s="34"/>
      <c r="AB88" s="34"/>
    </row>
    <row r="89" spans="2:28" s="10" customFormat="1" ht="38.25" x14ac:dyDescent="0.2">
      <c r="B89" s="3">
        <v>87</v>
      </c>
      <c r="C89" s="7">
        <v>53131600</v>
      </c>
      <c r="D89" s="7" t="s">
        <v>266</v>
      </c>
      <c r="E89" s="26" t="s">
        <v>267</v>
      </c>
      <c r="F89" s="5" t="s">
        <v>268</v>
      </c>
      <c r="G89" s="7" t="s">
        <v>154</v>
      </c>
      <c r="H89" s="2">
        <v>12</v>
      </c>
      <c r="I89" s="22">
        <v>13723</v>
      </c>
      <c r="J89" s="22">
        <f>Tabla2[[#This Row],[VALOR UNITARIO]]*19%</f>
        <v>2607.37</v>
      </c>
      <c r="K89" s="22">
        <f>Tabla2[[#This Row],[IMPUESTO]]+Tabla2[[#This Row],[VALOR UNITARIO]]</f>
        <v>16330.369999999999</v>
      </c>
      <c r="L89" s="22">
        <f>Tabla2[[#This Row],[VALOR UNITARIO INCLUIDO IMPUESTO ]]*Tabla2[[#This Row],[CANTIDAD TOTAL]]</f>
        <v>195964.44</v>
      </c>
      <c r="N89" s="19"/>
      <c r="O89" s="41"/>
      <c r="P89" s="42"/>
      <c r="Q89" s="42"/>
      <c r="R89" s="42"/>
      <c r="S89" s="31"/>
      <c r="T89" s="34"/>
      <c r="U89" s="13"/>
      <c r="V89" s="31"/>
      <c r="W89" s="31"/>
      <c r="X89" s="31"/>
      <c r="Y89" s="31"/>
      <c r="Z89" s="34"/>
      <c r="AA89" s="34"/>
      <c r="AB89" s="34"/>
    </row>
    <row r="90" spans="2:28" s="10" customFormat="1" ht="36.75" customHeight="1" x14ac:dyDescent="0.2">
      <c r="B90" s="2">
        <v>88</v>
      </c>
      <c r="C90" s="7">
        <v>53131600</v>
      </c>
      <c r="D90" s="7" t="s">
        <v>269</v>
      </c>
      <c r="E90" s="26" t="s">
        <v>270</v>
      </c>
      <c r="F90" s="2" t="s">
        <v>259</v>
      </c>
      <c r="G90" s="7" t="s">
        <v>260</v>
      </c>
      <c r="H90" s="3">
        <v>24</v>
      </c>
      <c r="I90" s="22">
        <v>56526</v>
      </c>
      <c r="J90" s="22">
        <f>Tabla2[[#This Row],[VALOR UNITARIO]]*19%</f>
        <v>10739.94</v>
      </c>
      <c r="K90" s="22">
        <f>Tabla2[[#This Row],[IMPUESTO]]+Tabla2[[#This Row],[VALOR UNITARIO]]</f>
        <v>67265.94</v>
      </c>
      <c r="L90" s="22">
        <f>Tabla2[[#This Row],[VALOR UNITARIO INCLUIDO IMPUESTO ]]*Tabla2[[#This Row],[CANTIDAD TOTAL]]</f>
        <v>1614382.56</v>
      </c>
      <c r="N90" s="19"/>
      <c r="O90" s="16"/>
      <c r="P90" s="31"/>
      <c r="Q90" s="31"/>
      <c r="R90" s="31"/>
      <c r="S90" s="31"/>
      <c r="T90" s="34"/>
      <c r="U90" s="13"/>
      <c r="V90" s="31"/>
      <c r="W90" s="31"/>
      <c r="X90" s="31"/>
      <c r="Y90" s="31"/>
      <c r="Z90" s="34"/>
      <c r="AA90" s="34"/>
      <c r="AB90" s="34"/>
    </row>
    <row r="91" spans="2:28" s="10" customFormat="1" ht="36.75" customHeight="1" x14ac:dyDescent="0.2">
      <c r="B91" s="3">
        <v>89</v>
      </c>
      <c r="C91" s="7">
        <v>53131600</v>
      </c>
      <c r="D91" s="7" t="s">
        <v>271</v>
      </c>
      <c r="E91" s="26" t="s">
        <v>272</v>
      </c>
      <c r="F91" s="4" t="s">
        <v>263</v>
      </c>
      <c r="G91" s="7" t="s">
        <v>244</v>
      </c>
      <c r="H91" s="2">
        <v>6</v>
      </c>
      <c r="I91" s="22">
        <v>46920</v>
      </c>
      <c r="J91" s="22">
        <f>Tabla2[[#This Row],[VALOR UNITARIO]]*19%</f>
        <v>8914.7999999999993</v>
      </c>
      <c r="K91" s="22">
        <f>Tabla2[[#This Row],[IMPUESTO]]+Tabla2[[#This Row],[VALOR UNITARIO]]</f>
        <v>55834.8</v>
      </c>
      <c r="L91" s="22">
        <f>Tabla2[[#This Row],[VALOR UNITARIO INCLUIDO IMPUESTO ]]*Tabla2[[#This Row],[CANTIDAD TOTAL]]</f>
        <v>335008.80000000005</v>
      </c>
      <c r="N91" s="19"/>
      <c r="O91" s="16"/>
      <c r="P91" s="31"/>
      <c r="Q91" s="31"/>
      <c r="R91" s="31"/>
      <c r="S91" s="31"/>
      <c r="T91" s="34"/>
      <c r="U91" s="13"/>
      <c r="V91" s="31"/>
      <c r="W91" s="31"/>
      <c r="X91" s="31"/>
      <c r="Y91" s="31"/>
      <c r="Z91" s="34"/>
      <c r="AA91" s="34"/>
      <c r="AB91" s="34"/>
    </row>
    <row r="92" spans="2:28" s="10" customFormat="1" ht="27.75" customHeight="1" x14ac:dyDescent="0.2">
      <c r="B92" s="3">
        <v>90</v>
      </c>
      <c r="C92" s="7">
        <v>53131600</v>
      </c>
      <c r="D92" s="7" t="s">
        <v>273</v>
      </c>
      <c r="E92" s="26" t="s">
        <v>273</v>
      </c>
      <c r="F92" s="4" t="s">
        <v>263</v>
      </c>
      <c r="G92" s="7" t="s">
        <v>274</v>
      </c>
      <c r="H92" s="3">
        <v>6</v>
      </c>
      <c r="I92" s="22">
        <v>41165</v>
      </c>
      <c r="J92" s="22">
        <f>Tabla2[[#This Row],[VALOR UNITARIO]]*19%</f>
        <v>7821.35</v>
      </c>
      <c r="K92" s="22">
        <f>Tabla2[[#This Row],[IMPUESTO]]+Tabla2[[#This Row],[VALOR UNITARIO]]</f>
        <v>48986.35</v>
      </c>
      <c r="L92" s="22">
        <f>Tabla2[[#This Row],[VALOR UNITARIO INCLUIDO IMPUESTO ]]*Tabla2[[#This Row],[CANTIDAD TOTAL]]</f>
        <v>293918.09999999998</v>
      </c>
      <c r="N92" s="19"/>
      <c r="O92" s="16"/>
      <c r="P92" s="31"/>
      <c r="Q92" s="31"/>
      <c r="R92" s="31"/>
      <c r="S92" s="31"/>
      <c r="T92" s="34"/>
      <c r="U92" s="13"/>
      <c r="V92" s="31"/>
      <c r="W92" s="31"/>
      <c r="X92" s="31"/>
      <c r="Y92" s="31"/>
      <c r="Z92" s="34"/>
      <c r="AA92" s="34"/>
      <c r="AB92" s="34"/>
    </row>
    <row r="93" spans="2:28" s="10" customFormat="1" ht="25.5" customHeight="1" x14ac:dyDescent="0.2">
      <c r="B93" s="2">
        <v>91</v>
      </c>
      <c r="C93" s="7">
        <v>53131600</v>
      </c>
      <c r="D93" s="7" t="s">
        <v>275</v>
      </c>
      <c r="E93" s="26" t="s">
        <v>275</v>
      </c>
      <c r="F93" s="2" t="s">
        <v>268</v>
      </c>
      <c r="G93" s="7" t="s">
        <v>154</v>
      </c>
      <c r="H93" s="2">
        <v>12</v>
      </c>
      <c r="I93" s="22">
        <v>8887</v>
      </c>
      <c r="J93" s="22">
        <f>Tabla2[[#This Row],[VALOR UNITARIO]]*19%</f>
        <v>1688.53</v>
      </c>
      <c r="K93" s="22">
        <f>Tabla2[[#This Row],[IMPUESTO]]+Tabla2[[#This Row],[VALOR UNITARIO]]</f>
        <v>10575.53</v>
      </c>
      <c r="L93" s="22">
        <f>Tabla2[[#This Row],[VALOR UNITARIO INCLUIDO IMPUESTO ]]*Tabla2[[#This Row],[CANTIDAD TOTAL]]</f>
        <v>126906.36000000002</v>
      </c>
      <c r="N93" s="19"/>
      <c r="O93" s="16"/>
      <c r="P93" s="31"/>
      <c r="Q93" s="31"/>
      <c r="R93" s="31"/>
      <c r="S93" s="31"/>
      <c r="T93" s="34"/>
      <c r="U93" s="13"/>
      <c r="V93" s="31"/>
      <c r="W93" s="31"/>
      <c r="X93" s="31"/>
      <c r="Y93" s="31"/>
      <c r="Z93" s="34"/>
      <c r="AA93" s="34"/>
      <c r="AB93" s="34"/>
    </row>
    <row r="94" spans="2:28" s="10" customFormat="1" ht="90" x14ac:dyDescent="0.2">
      <c r="B94" s="3">
        <v>92</v>
      </c>
      <c r="C94" s="7">
        <v>53131600</v>
      </c>
      <c r="D94" s="7" t="s">
        <v>276</v>
      </c>
      <c r="E94" s="26" t="s">
        <v>277</v>
      </c>
      <c r="F94" s="2" t="s">
        <v>278</v>
      </c>
      <c r="G94" s="7" t="s">
        <v>279</v>
      </c>
      <c r="H94" s="3">
        <v>8</v>
      </c>
      <c r="I94" s="22">
        <v>26009</v>
      </c>
      <c r="J94" s="22">
        <f>Tabla2[[#This Row],[VALOR UNITARIO]]*19%</f>
        <v>4941.71</v>
      </c>
      <c r="K94" s="22">
        <f>Tabla2[[#This Row],[IMPUESTO]]+Tabla2[[#This Row],[VALOR UNITARIO]]</f>
        <v>30950.71</v>
      </c>
      <c r="L94" s="22">
        <f>Tabla2[[#This Row],[VALOR UNITARIO INCLUIDO IMPUESTO ]]*Tabla2[[#This Row],[CANTIDAD TOTAL]]</f>
        <v>247605.68</v>
      </c>
      <c r="N94" s="19"/>
      <c r="O94" s="16"/>
      <c r="P94" s="31"/>
      <c r="Q94" s="31"/>
      <c r="R94" s="31"/>
      <c r="S94" s="31"/>
      <c r="T94" s="34"/>
      <c r="U94" s="13"/>
      <c r="V94" s="31"/>
      <c r="W94" s="31"/>
      <c r="X94" s="31"/>
      <c r="Y94" s="31"/>
      <c r="Z94" s="34"/>
      <c r="AA94" s="34"/>
      <c r="AB94" s="34"/>
    </row>
    <row r="95" spans="2:28" s="10" customFormat="1" ht="76.5" x14ac:dyDescent="0.2">
      <c r="B95" s="3">
        <v>93</v>
      </c>
      <c r="C95" s="7">
        <v>53131600</v>
      </c>
      <c r="D95" s="7" t="s">
        <v>280</v>
      </c>
      <c r="E95" s="26" t="s">
        <v>281</v>
      </c>
      <c r="F95" s="4" t="s">
        <v>282</v>
      </c>
      <c r="G95" s="7" t="s">
        <v>154</v>
      </c>
      <c r="H95" s="2">
        <v>5</v>
      </c>
      <c r="I95" s="22">
        <v>117497</v>
      </c>
      <c r="J95" s="22">
        <f>Tabla2[[#This Row],[VALOR UNITARIO]]*19%</f>
        <v>22324.43</v>
      </c>
      <c r="K95" s="22">
        <f>Tabla2[[#This Row],[IMPUESTO]]+Tabla2[[#This Row],[VALOR UNITARIO]]</f>
        <v>139821.43</v>
      </c>
      <c r="L95" s="22">
        <f>Tabla2[[#This Row],[VALOR UNITARIO INCLUIDO IMPUESTO ]]*Tabla2[[#This Row],[CANTIDAD TOTAL]]</f>
        <v>699107.14999999991</v>
      </c>
      <c r="N95" s="19"/>
      <c r="O95" s="16"/>
      <c r="P95" s="31"/>
      <c r="Q95" s="31"/>
      <c r="R95" s="31"/>
      <c r="S95" s="31"/>
      <c r="T95" s="34"/>
      <c r="U95" s="13"/>
      <c r="V95" s="31"/>
      <c r="W95" s="31"/>
      <c r="X95" s="31"/>
      <c r="Y95" s="31"/>
      <c r="Z95" s="34"/>
      <c r="AA95" s="34"/>
      <c r="AB95" s="34"/>
    </row>
    <row r="96" spans="2:28" s="10" customFormat="1" ht="38.25" x14ac:dyDescent="0.2">
      <c r="B96" s="2">
        <v>94</v>
      </c>
      <c r="C96" s="7">
        <v>53131600</v>
      </c>
      <c r="D96" s="7" t="s">
        <v>283</v>
      </c>
      <c r="E96" s="26" t="s">
        <v>284</v>
      </c>
      <c r="F96" s="4" t="s">
        <v>259</v>
      </c>
      <c r="G96" s="7" t="s">
        <v>154</v>
      </c>
      <c r="H96" s="3">
        <v>24</v>
      </c>
      <c r="I96" s="22">
        <v>28492</v>
      </c>
      <c r="J96" s="22">
        <f>Tabla2[[#This Row],[VALOR UNITARIO]]*19%</f>
        <v>5413.4800000000005</v>
      </c>
      <c r="K96" s="22">
        <f>Tabla2[[#This Row],[IMPUESTO]]+Tabla2[[#This Row],[VALOR UNITARIO]]</f>
        <v>33905.480000000003</v>
      </c>
      <c r="L96" s="22">
        <f>Tabla2[[#This Row],[VALOR UNITARIO INCLUIDO IMPUESTO ]]*Tabla2[[#This Row],[CANTIDAD TOTAL]]</f>
        <v>813731.52</v>
      </c>
      <c r="N96" s="19"/>
      <c r="O96" s="16"/>
      <c r="P96" s="31"/>
      <c r="Q96" s="31"/>
      <c r="R96" s="31"/>
      <c r="S96" s="31"/>
      <c r="T96" s="34"/>
      <c r="U96" s="13"/>
      <c r="V96" s="31"/>
      <c r="W96" s="31"/>
      <c r="X96" s="31"/>
      <c r="Y96" s="31"/>
      <c r="Z96" s="34"/>
      <c r="AA96" s="34"/>
      <c r="AB96" s="34"/>
    </row>
    <row r="97" spans="2:28" s="10" customFormat="1" ht="51" x14ac:dyDescent="0.2">
      <c r="B97" s="3">
        <v>95</v>
      </c>
      <c r="C97" s="7">
        <v>53131600</v>
      </c>
      <c r="D97" s="7" t="s">
        <v>285</v>
      </c>
      <c r="E97" s="26" t="s">
        <v>285</v>
      </c>
      <c r="F97" s="4" t="s">
        <v>259</v>
      </c>
      <c r="G97" s="7" t="s">
        <v>286</v>
      </c>
      <c r="H97" s="2">
        <v>24</v>
      </c>
      <c r="I97" s="22">
        <v>133311</v>
      </c>
      <c r="J97" s="22">
        <f>Tabla2[[#This Row],[VALOR UNITARIO]]*19%</f>
        <v>25329.09</v>
      </c>
      <c r="K97" s="22">
        <f>Tabla2[[#This Row],[IMPUESTO]]+Tabla2[[#This Row],[VALOR UNITARIO]]</f>
        <v>158640.09</v>
      </c>
      <c r="L97" s="22">
        <f>Tabla2[[#This Row],[VALOR UNITARIO INCLUIDO IMPUESTO ]]*Tabla2[[#This Row],[CANTIDAD TOTAL]]</f>
        <v>3807362.16</v>
      </c>
      <c r="N97" s="19"/>
      <c r="O97" s="16"/>
      <c r="P97" s="31"/>
      <c r="Q97" s="31"/>
      <c r="R97" s="31"/>
      <c r="S97" s="31"/>
      <c r="T97" s="34"/>
      <c r="U97" s="13"/>
      <c r="V97" s="31"/>
      <c r="W97" s="31"/>
      <c r="X97" s="31"/>
      <c r="Y97" s="31"/>
      <c r="Z97" s="34"/>
      <c r="AA97" s="34"/>
      <c r="AB97" s="34"/>
    </row>
    <row r="98" spans="2:28" s="10" customFormat="1" ht="45" x14ac:dyDescent="0.2">
      <c r="B98" s="3">
        <v>96</v>
      </c>
      <c r="C98" s="7">
        <v>53131600</v>
      </c>
      <c r="D98" s="7" t="s">
        <v>287</v>
      </c>
      <c r="E98" s="26" t="s">
        <v>287</v>
      </c>
      <c r="F98" s="2" t="s">
        <v>268</v>
      </c>
      <c r="G98" s="7" t="s">
        <v>288</v>
      </c>
      <c r="H98" s="3">
        <v>12</v>
      </c>
      <c r="I98" s="22">
        <v>14507</v>
      </c>
      <c r="J98" s="22">
        <f>Tabla2[[#This Row],[VALOR UNITARIO]]*19%</f>
        <v>2756.33</v>
      </c>
      <c r="K98" s="22">
        <f>Tabla2[[#This Row],[IMPUESTO]]+Tabla2[[#This Row],[VALOR UNITARIO]]</f>
        <v>17263.330000000002</v>
      </c>
      <c r="L98" s="22">
        <f>Tabla2[[#This Row],[VALOR UNITARIO INCLUIDO IMPUESTO ]]*Tabla2[[#This Row],[CANTIDAD TOTAL]]</f>
        <v>207159.96000000002</v>
      </c>
      <c r="N98" s="19"/>
      <c r="O98" s="16"/>
      <c r="P98" s="31"/>
      <c r="Q98" s="31"/>
      <c r="R98" s="31"/>
      <c r="S98" s="31"/>
      <c r="T98" s="34"/>
      <c r="U98" s="13"/>
      <c r="V98" s="31"/>
      <c r="W98" s="31"/>
      <c r="X98" s="31"/>
      <c r="Y98" s="31"/>
      <c r="Z98" s="34"/>
      <c r="AA98" s="34"/>
      <c r="AB98" s="34"/>
    </row>
    <row r="99" spans="2:28" s="10" customFormat="1" ht="25.5" customHeight="1" x14ac:dyDescent="0.2">
      <c r="B99" s="2">
        <v>97</v>
      </c>
      <c r="C99" s="7">
        <v>53131600</v>
      </c>
      <c r="D99" s="7" t="s">
        <v>289</v>
      </c>
      <c r="E99" s="26" t="s">
        <v>290</v>
      </c>
      <c r="F99" s="4" t="s">
        <v>291</v>
      </c>
      <c r="G99" s="7" t="s">
        <v>154</v>
      </c>
      <c r="H99" s="2">
        <v>3</v>
      </c>
      <c r="I99" s="22">
        <v>143636</v>
      </c>
      <c r="J99" s="22">
        <f>Tabla2[[#This Row],[VALOR UNITARIO]]*19%</f>
        <v>27290.84</v>
      </c>
      <c r="K99" s="22">
        <f>Tabla2[[#This Row],[IMPUESTO]]+Tabla2[[#This Row],[VALOR UNITARIO]]</f>
        <v>170926.84</v>
      </c>
      <c r="L99" s="22">
        <f>Tabla2[[#This Row],[VALOR UNITARIO INCLUIDO IMPUESTO ]]*Tabla2[[#This Row],[CANTIDAD TOTAL]]</f>
        <v>512780.52</v>
      </c>
      <c r="N99" s="19"/>
      <c r="O99" s="16"/>
      <c r="P99" s="31"/>
      <c r="Q99" s="31"/>
      <c r="R99" s="31"/>
      <c r="S99" s="31"/>
      <c r="T99" s="34"/>
      <c r="U99" s="13"/>
      <c r="V99" s="31"/>
      <c r="W99" s="31"/>
      <c r="X99" s="31"/>
      <c r="Y99" s="31"/>
      <c r="Z99" s="34"/>
      <c r="AA99" s="34"/>
      <c r="AB99" s="34"/>
    </row>
    <row r="100" spans="2:28" s="10" customFormat="1" ht="38.25" x14ac:dyDescent="0.2">
      <c r="B100" s="3">
        <v>98</v>
      </c>
      <c r="C100" s="7">
        <v>53131600</v>
      </c>
      <c r="D100" s="7" t="s">
        <v>292</v>
      </c>
      <c r="E100" s="26" t="s">
        <v>293</v>
      </c>
      <c r="F100" s="5" t="s">
        <v>294</v>
      </c>
      <c r="G100" s="7" t="s">
        <v>154</v>
      </c>
      <c r="H100" s="3">
        <v>30</v>
      </c>
      <c r="I100" s="22">
        <v>19474</v>
      </c>
      <c r="J100" s="22">
        <f>Tabla2[[#This Row],[VALOR UNITARIO]]*19%</f>
        <v>3700.06</v>
      </c>
      <c r="K100" s="22">
        <f>Tabla2[[#This Row],[IMPUESTO]]+Tabla2[[#This Row],[VALOR UNITARIO]]</f>
        <v>23174.06</v>
      </c>
      <c r="L100" s="22">
        <f>Tabla2[[#This Row],[VALOR UNITARIO INCLUIDO IMPUESTO ]]*Tabla2[[#This Row],[CANTIDAD TOTAL]]</f>
        <v>695221.8</v>
      </c>
      <c r="N100" s="19"/>
      <c r="O100" s="16"/>
      <c r="P100" s="31"/>
      <c r="Q100" s="31"/>
      <c r="R100" s="31"/>
      <c r="S100" s="31"/>
      <c r="T100" s="34"/>
      <c r="U100" s="13"/>
      <c r="V100" s="31"/>
      <c r="W100" s="31"/>
      <c r="X100" s="31"/>
      <c r="Y100" s="31"/>
      <c r="Z100" s="34"/>
      <c r="AA100" s="34"/>
      <c r="AB100" s="34"/>
    </row>
    <row r="101" spans="2:28" s="10" customFormat="1" ht="51" customHeight="1" x14ac:dyDescent="0.2">
      <c r="B101" s="3">
        <v>99</v>
      </c>
      <c r="C101" s="7">
        <v>53131600</v>
      </c>
      <c r="D101" s="7" t="s">
        <v>295</v>
      </c>
      <c r="E101" s="26" t="s">
        <v>295</v>
      </c>
      <c r="F101" s="2" t="s">
        <v>294</v>
      </c>
      <c r="G101" s="7" t="s">
        <v>154</v>
      </c>
      <c r="H101" s="2">
        <v>30</v>
      </c>
      <c r="I101" s="22">
        <v>50906</v>
      </c>
      <c r="J101" s="22">
        <f>Tabla2[[#This Row],[VALOR UNITARIO]]*19%</f>
        <v>9672.14</v>
      </c>
      <c r="K101" s="22">
        <f>Tabla2[[#This Row],[IMPUESTO]]+Tabla2[[#This Row],[VALOR UNITARIO]]</f>
        <v>60578.14</v>
      </c>
      <c r="L101" s="22">
        <f>Tabla2[[#This Row],[VALOR UNITARIO INCLUIDO IMPUESTO ]]*Tabla2[[#This Row],[CANTIDAD TOTAL]]</f>
        <v>1817344.2</v>
      </c>
      <c r="N101" s="19"/>
      <c r="O101" s="16"/>
      <c r="P101" s="31"/>
      <c r="Q101" s="31"/>
      <c r="R101" s="31"/>
      <c r="S101" s="31"/>
      <c r="T101" s="34"/>
      <c r="U101" s="13"/>
      <c r="V101" s="31"/>
      <c r="W101" s="31"/>
      <c r="X101" s="31"/>
      <c r="Y101" s="31"/>
      <c r="Z101" s="34"/>
      <c r="AA101" s="34"/>
      <c r="AB101" s="34"/>
    </row>
    <row r="102" spans="2:28" s="10" customFormat="1" ht="25.5" customHeight="1" x14ac:dyDescent="0.2">
      <c r="B102" s="2">
        <v>100</v>
      </c>
      <c r="C102" s="7">
        <v>53131600</v>
      </c>
      <c r="D102" s="7" t="s">
        <v>296</v>
      </c>
      <c r="E102" s="26" t="s">
        <v>296</v>
      </c>
      <c r="F102" s="4" t="s">
        <v>263</v>
      </c>
      <c r="G102" s="7" t="s">
        <v>154</v>
      </c>
      <c r="H102" s="3">
        <v>6</v>
      </c>
      <c r="I102" s="22">
        <v>104427</v>
      </c>
      <c r="J102" s="22">
        <f>Tabla2[[#This Row],[VALOR UNITARIO]]*19%</f>
        <v>19841.13</v>
      </c>
      <c r="K102" s="22">
        <f>Tabla2[[#This Row],[IMPUESTO]]+Tabla2[[#This Row],[VALOR UNITARIO]]</f>
        <v>124268.13</v>
      </c>
      <c r="L102" s="22">
        <f>Tabla2[[#This Row],[VALOR UNITARIO INCLUIDO IMPUESTO ]]*Tabla2[[#This Row],[CANTIDAD TOTAL]]</f>
        <v>745608.78</v>
      </c>
      <c r="N102" s="19"/>
      <c r="O102" s="16"/>
      <c r="P102" s="31"/>
      <c r="Q102" s="31"/>
      <c r="R102" s="31"/>
      <c r="S102" s="31"/>
      <c r="T102" s="34"/>
      <c r="U102" s="13"/>
      <c r="V102" s="31"/>
      <c r="W102" s="31"/>
      <c r="X102" s="31"/>
      <c r="Y102" s="31"/>
      <c r="Z102" s="34"/>
      <c r="AA102" s="34"/>
      <c r="AB102" s="34"/>
    </row>
    <row r="103" spans="2:28" s="10" customFormat="1" ht="38.25" x14ac:dyDescent="0.2">
      <c r="B103" s="3">
        <v>101</v>
      </c>
      <c r="C103" s="7">
        <v>53131600</v>
      </c>
      <c r="D103" s="7" t="s">
        <v>297</v>
      </c>
      <c r="E103" s="26" t="s">
        <v>298</v>
      </c>
      <c r="F103" s="4" t="s">
        <v>299</v>
      </c>
      <c r="G103" s="7" t="s">
        <v>154</v>
      </c>
      <c r="H103" s="2">
        <v>10</v>
      </c>
      <c r="I103" s="22">
        <v>26074</v>
      </c>
      <c r="J103" s="22">
        <f>Tabla2[[#This Row],[VALOR UNITARIO]]*19%</f>
        <v>4954.0600000000004</v>
      </c>
      <c r="K103" s="22">
        <f>Tabla2[[#This Row],[IMPUESTO]]+Tabla2[[#This Row],[VALOR UNITARIO]]</f>
        <v>31028.06</v>
      </c>
      <c r="L103" s="22">
        <f>Tabla2[[#This Row],[VALOR UNITARIO INCLUIDO IMPUESTO ]]*Tabla2[[#This Row],[CANTIDAD TOTAL]]</f>
        <v>310280.60000000003</v>
      </c>
      <c r="N103" s="19"/>
      <c r="O103" s="16"/>
      <c r="P103" s="31"/>
      <c r="Q103" s="31"/>
      <c r="R103" s="31"/>
      <c r="S103" s="31"/>
      <c r="T103" s="34"/>
      <c r="U103" s="13"/>
      <c r="V103" s="31"/>
      <c r="W103" s="31"/>
      <c r="X103" s="31"/>
      <c r="Y103" s="31"/>
      <c r="Z103" s="34"/>
      <c r="AA103" s="34"/>
      <c r="AB103" s="34"/>
    </row>
    <row r="104" spans="2:28" s="10" customFormat="1" ht="31.5" customHeight="1" x14ac:dyDescent="0.2">
      <c r="B104" s="3">
        <v>102</v>
      </c>
      <c r="C104" s="7">
        <v>53131600</v>
      </c>
      <c r="D104" s="7" t="s">
        <v>300</v>
      </c>
      <c r="E104" s="26" t="s">
        <v>301</v>
      </c>
      <c r="F104" s="2" t="s">
        <v>299</v>
      </c>
      <c r="G104" s="7" t="s">
        <v>154</v>
      </c>
      <c r="H104" s="3">
        <v>10</v>
      </c>
      <c r="I104" s="22">
        <v>50319</v>
      </c>
      <c r="J104" s="22">
        <f>Tabla2[[#This Row],[VALOR UNITARIO]]*19%</f>
        <v>9560.61</v>
      </c>
      <c r="K104" s="22">
        <f>Tabla2[[#This Row],[IMPUESTO]]+Tabla2[[#This Row],[VALOR UNITARIO]]</f>
        <v>59879.61</v>
      </c>
      <c r="L104" s="22">
        <f>Tabla2[[#This Row],[VALOR UNITARIO INCLUIDO IMPUESTO ]]*Tabla2[[#This Row],[CANTIDAD TOTAL]]</f>
        <v>598796.1</v>
      </c>
      <c r="N104" s="19"/>
      <c r="O104" s="16"/>
      <c r="P104" s="31"/>
      <c r="Q104" s="31"/>
      <c r="R104" s="31"/>
      <c r="S104" s="31"/>
      <c r="T104" s="34"/>
      <c r="U104" s="13"/>
      <c r="V104" s="31"/>
      <c r="W104" s="31"/>
      <c r="X104" s="31"/>
      <c r="Y104" s="31"/>
      <c r="Z104" s="34"/>
      <c r="AA104" s="34"/>
      <c r="AB104" s="34"/>
    </row>
    <row r="105" spans="2:28" s="10" customFormat="1" ht="42.75" customHeight="1" x14ac:dyDescent="0.2">
      <c r="B105" s="2">
        <v>103</v>
      </c>
      <c r="C105" s="7">
        <v>53131600</v>
      </c>
      <c r="D105" s="7" t="s">
        <v>302</v>
      </c>
      <c r="E105" s="26" t="s">
        <v>302</v>
      </c>
      <c r="F105" s="2" t="s">
        <v>263</v>
      </c>
      <c r="G105" s="7" t="s">
        <v>154</v>
      </c>
      <c r="H105" s="2">
        <v>6</v>
      </c>
      <c r="I105" s="22">
        <v>5228</v>
      </c>
      <c r="J105" s="22">
        <f>Tabla2[[#This Row],[VALOR UNITARIO]]*19%</f>
        <v>993.32</v>
      </c>
      <c r="K105" s="22">
        <f>Tabla2[[#This Row],[IMPUESTO]]+Tabla2[[#This Row],[VALOR UNITARIO]]</f>
        <v>6221.32</v>
      </c>
      <c r="L105" s="22">
        <f>Tabla2[[#This Row],[VALOR UNITARIO INCLUIDO IMPUESTO ]]*Tabla2[[#This Row],[CANTIDAD TOTAL]]</f>
        <v>37327.919999999998</v>
      </c>
      <c r="N105" s="19"/>
      <c r="O105" s="16"/>
      <c r="P105" s="31"/>
      <c r="Q105" s="31"/>
      <c r="R105" s="31"/>
      <c r="S105" s="31"/>
      <c r="T105" s="34"/>
      <c r="U105" s="13"/>
      <c r="V105" s="31"/>
      <c r="W105" s="31"/>
      <c r="X105" s="31"/>
      <c r="Y105" s="31"/>
      <c r="Z105" s="34"/>
      <c r="AA105" s="34"/>
      <c r="AB105" s="34"/>
    </row>
    <row r="106" spans="2:28" s="10" customFormat="1" ht="57" customHeight="1" x14ac:dyDescent="0.2">
      <c r="B106" s="3">
        <v>104</v>
      </c>
      <c r="C106" s="7">
        <v>53131600</v>
      </c>
      <c r="D106" s="7" t="s">
        <v>303</v>
      </c>
      <c r="E106" s="26" t="s">
        <v>304</v>
      </c>
      <c r="F106" s="4" t="s">
        <v>305</v>
      </c>
      <c r="G106" s="7" t="s">
        <v>154</v>
      </c>
      <c r="H106" s="3">
        <v>4</v>
      </c>
      <c r="I106" s="22">
        <v>258781</v>
      </c>
      <c r="J106" s="22">
        <f>Tabla2[[#This Row],[VALOR UNITARIO]]*19%</f>
        <v>49168.39</v>
      </c>
      <c r="K106" s="22">
        <f>Tabla2[[#This Row],[IMPUESTO]]+Tabla2[[#This Row],[VALOR UNITARIO]]</f>
        <v>307949.39</v>
      </c>
      <c r="L106" s="22">
        <f>Tabla2[[#This Row],[VALOR UNITARIO INCLUIDO IMPUESTO ]]*Tabla2[[#This Row],[CANTIDAD TOTAL]]</f>
        <v>1231797.56</v>
      </c>
      <c r="N106" s="19"/>
      <c r="O106" s="16"/>
      <c r="P106" s="31"/>
      <c r="Q106" s="31"/>
      <c r="R106" s="31"/>
      <c r="S106" s="31"/>
      <c r="T106" s="34"/>
      <c r="U106" s="13"/>
      <c r="V106" s="31"/>
      <c r="W106" s="31"/>
      <c r="X106" s="31"/>
      <c r="Y106" s="31"/>
      <c r="Z106" s="34"/>
      <c r="AA106" s="34"/>
      <c r="AB106" s="34"/>
    </row>
    <row r="107" spans="2:28" s="10" customFormat="1" ht="53.25" customHeight="1" x14ac:dyDescent="0.2">
      <c r="B107" s="3">
        <v>105</v>
      </c>
      <c r="C107" s="7">
        <v>53131600</v>
      </c>
      <c r="D107" s="7" t="s">
        <v>306</v>
      </c>
      <c r="E107" s="26" t="s">
        <v>306</v>
      </c>
      <c r="F107" s="4" t="s">
        <v>282</v>
      </c>
      <c r="G107" s="7" t="s">
        <v>154</v>
      </c>
      <c r="H107" s="2">
        <v>5</v>
      </c>
      <c r="I107" s="22">
        <v>351576</v>
      </c>
      <c r="J107" s="22">
        <f>Tabla2[[#This Row],[VALOR UNITARIO]]*19%</f>
        <v>66799.44</v>
      </c>
      <c r="K107" s="22">
        <f>Tabla2[[#This Row],[IMPUESTO]]+Tabla2[[#This Row],[VALOR UNITARIO]]</f>
        <v>418375.44</v>
      </c>
      <c r="L107" s="22">
        <f>Tabla2[[#This Row],[VALOR UNITARIO INCLUIDO IMPUESTO ]]*Tabla2[[#This Row],[CANTIDAD TOTAL]]</f>
        <v>2091877.2</v>
      </c>
      <c r="N107" s="19"/>
      <c r="O107" s="16"/>
      <c r="P107" s="31"/>
      <c r="Q107" s="31"/>
      <c r="R107" s="31"/>
      <c r="S107" s="31"/>
      <c r="T107" s="34"/>
      <c r="U107" s="13"/>
      <c r="V107" s="31"/>
      <c r="W107" s="31"/>
      <c r="X107" s="31"/>
      <c r="Y107" s="31"/>
      <c r="Z107" s="34"/>
      <c r="AA107" s="34"/>
      <c r="AB107" s="34"/>
    </row>
    <row r="108" spans="2:28" s="10" customFormat="1" ht="51" x14ac:dyDescent="0.2">
      <c r="B108" s="2">
        <v>106</v>
      </c>
      <c r="C108" s="7">
        <v>53131600</v>
      </c>
      <c r="D108" s="7" t="s">
        <v>307</v>
      </c>
      <c r="E108" s="26" t="s">
        <v>307</v>
      </c>
      <c r="F108" s="4" t="s">
        <v>282</v>
      </c>
      <c r="G108" s="7" t="s">
        <v>154</v>
      </c>
      <c r="H108" s="3">
        <v>5</v>
      </c>
      <c r="I108" s="22">
        <v>228707</v>
      </c>
      <c r="J108" s="22">
        <f>Tabla2[[#This Row],[VALOR UNITARIO]]*19%</f>
        <v>43454.33</v>
      </c>
      <c r="K108" s="22">
        <f>Tabla2[[#This Row],[IMPUESTO]]+Tabla2[[#This Row],[VALOR UNITARIO]]</f>
        <v>272161.33</v>
      </c>
      <c r="L108" s="22">
        <f>Tabla2[[#This Row],[VALOR UNITARIO INCLUIDO IMPUESTO ]]*Tabla2[[#This Row],[CANTIDAD TOTAL]]</f>
        <v>1360806.6500000001</v>
      </c>
      <c r="N108" s="19"/>
      <c r="O108" s="16"/>
      <c r="P108" s="31"/>
      <c r="Q108" s="31"/>
      <c r="R108" s="31"/>
      <c r="S108" s="31"/>
      <c r="T108" s="34"/>
      <c r="U108" s="13"/>
      <c r="V108" s="31"/>
      <c r="W108" s="31"/>
      <c r="X108" s="31"/>
      <c r="Y108" s="31"/>
      <c r="Z108" s="34"/>
      <c r="AA108" s="34"/>
      <c r="AB108" s="34"/>
    </row>
    <row r="109" spans="2:28" s="10" customFormat="1" ht="45" x14ac:dyDescent="0.2">
      <c r="B109" s="3">
        <v>107</v>
      </c>
      <c r="C109" s="7">
        <v>53131600</v>
      </c>
      <c r="D109" s="7" t="s">
        <v>308</v>
      </c>
      <c r="E109" s="26" t="s">
        <v>308</v>
      </c>
      <c r="F109" s="2" t="s">
        <v>299</v>
      </c>
      <c r="G109" s="7" t="s">
        <v>154</v>
      </c>
      <c r="H109" s="2">
        <v>10</v>
      </c>
      <c r="I109" s="22">
        <v>14246</v>
      </c>
      <c r="J109" s="22">
        <f>Tabla2[[#This Row],[VALOR UNITARIO]]*19%</f>
        <v>2706.7400000000002</v>
      </c>
      <c r="K109" s="22">
        <f>Tabla2[[#This Row],[IMPUESTO]]+Tabla2[[#This Row],[VALOR UNITARIO]]</f>
        <v>16952.740000000002</v>
      </c>
      <c r="L109" s="22">
        <f>Tabla2[[#This Row],[VALOR UNITARIO INCLUIDO IMPUESTO ]]*Tabla2[[#This Row],[CANTIDAD TOTAL]]</f>
        <v>169527.40000000002</v>
      </c>
      <c r="N109" s="19"/>
      <c r="O109" s="16"/>
      <c r="P109" s="31"/>
      <c r="Q109" s="31"/>
      <c r="R109" s="31"/>
      <c r="S109" s="31"/>
      <c r="T109" s="34"/>
      <c r="U109" s="13"/>
      <c r="V109" s="31"/>
      <c r="W109" s="31"/>
      <c r="X109" s="31"/>
      <c r="Y109" s="31"/>
      <c r="Z109" s="34"/>
      <c r="AA109" s="34"/>
      <c r="AB109" s="34"/>
    </row>
    <row r="110" spans="2:28" s="10" customFormat="1" ht="38.25" x14ac:dyDescent="0.2">
      <c r="B110" s="3">
        <v>108</v>
      </c>
      <c r="C110" s="7">
        <v>53131600</v>
      </c>
      <c r="D110" s="7" t="s">
        <v>309</v>
      </c>
      <c r="E110" s="26" t="s">
        <v>310</v>
      </c>
      <c r="F110" s="4" t="s">
        <v>263</v>
      </c>
      <c r="G110" s="7" t="s">
        <v>154</v>
      </c>
      <c r="H110" s="3">
        <v>6</v>
      </c>
      <c r="I110" s="22">
        <v>29930</v>
      </c>
      <c r="J110" s="22">
        <f>Tabla2[[#This Row],[VALOR UNITARIO]]*19%</f>
        <v>5686.7</v>
      </c>
      <c r="K110" s="22">
        <f>Tabla2[[#This Row],[IMPUESTO]]+Tabla2[[#This Row],[VALOR UNITARIO]]</f>
        <v>35616.699999999997</v>
      </c>
      <c r="L110" s="22">
        <f>Tabla2[[#This Row],[VALOR UNITARIO INCLUIDO IMPUESTO ]]*Tabla2[[#This Row],[CANTIDAD TOTAL]]</f>
        <v>213700.19999999998</v>
      </c>
      <c r="N110" s="19"/>
      <c r="O110" s="16"/>
      <c r="P110" s="31"/>
      <c r="Q110" s="31"/>
      <c r="R110" s="31"/>
      <c r="S110" s="31"/>
      <c r="T110" s="34"/>
      <c r="U110" s="13"/>
      <c r="V110" s="31"/>
      <c r="W110" s="31"/>
      <c r="X110" s="31"/>
      <c r="Y110" s="31"/>
      <c r="Z110" s="34"/>
      <c r="AA110" s="34"/>
      <c r="AB110" s="34"/>
    </row>
    <row r="111" spans="2:28" s="10" customFormat="1" ht="38.25" x14ac:dyDescent="0.2">
      <c r="B111" s="2">
        <v>109</v>
      </c>
      <c r="C111" s="7">
        <v>53131600</v>
      </c>
      <c r="D111" s="7" t="s">
        <v>311</v>
      </c>
      <c r="E111" s="26" t="s">
        <v>311</v>
      </c>
      <c r="F111" s="5" t="s">
        <v>312</v>
      </c>
      <c r="G111" s="7" t="s">
        <v>154</v>
      </c>
      <c r="H111" s="2">
        <v>18</v>
      </c>
      <c r="I111" s="22">
        <v>13723</v>
      </c>
      <c r="J111" s="22">
        <f>Tabla2[[#This Row],[VALOR UNITARIO]]*19%</f>
        <v>2607.37</v>
      </c>
      <c r="K111" s="22">
        <f>Tabla2[[#This Row],[IMPUESTO]]+Tabla2[[#This Row],[VALOR UNITARIO]]</f>
        <v>16330.369999999999</v>
      </c>
      <c r="L111" s="22">
        <f>Tabla2[[#This Row],[VALOR UNITARIO INCLUIDO IMPUESTO ]]*Tabla2[[#This Row],[CANTIDAD TOTAL]]</f>
        <v>293946.65999999997</v>
      </c>
      <c r="N111" s="19"/>
      <c r="O111" s="16"/>
      <c r="P111" s="31"/>
      <c r="Q111" s="31"/>
      <c r="R111" s="31"/>
      <c r="S111" s="31"/>
      <c r="T111" s="34"/>
      <c r="U111" s="13"/>
      <c r="V111" s="31"/>
      <c r="W111" s="31"/>
      <c r="X111" s="31"/>
      <c r="Y111" s="31"/>
      <c r="Z111" s="34"/>
      <c r="AA111" s="34"/>
      <c r="AB111" s="34"/>
    </row>
    <row r="112" spans="2:28" s="10" customFormat="1" ht="63.75" x14ac:dyDescent="0.2">
      <c r="B112" s="3">
        <v>110</v>
      </c>
      <c r="C112" s="7">
        <v>53131600</v>
      </c>
      <c r="D112" s="7" t="s">
        <v>313</v>
      </c>
      <c r="E112" s="26" t="s">
        <v>313</v>
      </c>
      <c r="F112" s="5" t="s">
        <v>299</v>
      </c>
      <c r="G112" s="7" t="s">
        <v>154</v>
      </c>
      <c r="H112" s="3">
        <v>10</v>
      </c>
      <c r="I112" s="22">
        <v>111093</v>
      </c>
      <c r="J112" s="22">
        <f>Tabla2[[#This Row],[VALOR UNITARIO]]*19%</f>
        <v>21107.670000000002</v>
      </c>
      <c r="K112" s="22">
        <f>Tabla2[[#This Row],[IMPUESTO]]+Tabla2[[#This Row],[VALOR UNITARIO]]</f>
        <v>132200.67000000001</v>
      </c>
      <c r="L112" s="22">
        <f>Tabla2[[#This Row],[VALOR UNITARIO INCLUIDO IMPUESTO ]]*Tabla2[[#This Row],[CANTIDAD TOTAL]]</f>
        <v>1322006.7000000002</v>
      </c>
      <c r="N112" s="19"/>
      <c r="O112" s="16"/>
      <c r="P112" s="31"/>
      <c r="Q112" s="31"/>
      <c r="R112" s="31"/>
      <c r="S112" s="31"/>
      <c r="T112" s="34"/>
      <c r="U112" s="13"/>
      <c r="V112" s="31"/>
      <c r="W112" s="31"/>
      <c r="X112" s="31"/>
      <c r="Y112" s="31"/>
      <c r="Z112" s="34"/>
      <c r="AA112" s="34"/>
      <c r="AB112" s="34"/>
    </row>
    <row r="113" spans="2:28" s="10" customFormat="1" ht="76.5" x14ac:dyDescent="0.2">
      <c r="B113" s="3">
        <v>111</v>
      </c>
      <c r="C113" s="7">
        <v>53131600</v>
      </c>
      <c r="D113" s="7" t="s">
        <v>314</v>
      </c>
      <c r="E113" s="26" t="s">
        <v>314</v>
      </c>
      <c r="F113" s="4" t="s">
        <v>315</v>
      </c>
      <c r="G113" s="7" t="s">
        <v>154</v>
      </c>
      <c r="H113" s="2">
        <v>8</v>
      </c>
      <c r="I113" s="22">
        <v>20912</v>
      </c>
      <c r="J113" s="22">
        <f>Tabla2[[#This Row],[VALOR UNITARIO]]*19%</f>
        <v>3973.28</v>
      </c>
      <c r="K113" s="22">
        <f>Tabla2[[#This Row],[IMPUESTO]]+Tabla2[[#This Row],[VALOR UNITARIO]]</f>
        <v>24885.279999999999</v>
      </c>
      <c r="L113" s="22">
        <f>Tabla2[[#This Row],[VALOR UNITARIO INCLUIDO IMPUESTO ]]*Tabla2[[#This Row],[CANTIDAD TOTAL]]</f>
        <v>199082.23999999999</v>
      </c>
      <c r="N113" s="19"/>
      <c r="O113" s="16"/>
      <c r="P113" s="31"/>
      <c r="Q113" s="31"/>
      <c r="R113" s="31"/>
      <c r="S113" s="31"/>
      <c r="T113" s="34"/>
      <c r="U113" s="13"/>
      <c r="V113" s="31"/>
      <c r="W113" s="31"/>
      <c r="X113" s="31"/>
      <c r="Y113" s="31"/>
      <c r="Z113" s="34"/>
      <c r="AA113" s="34"/>
      <c r="AB113" s="34"/>
    </row>
    <row r="114" spans="2:28" s="10" customFormat="1" ht="38.25" x14ac:dyDescent="0.2">
      <c r="B114" s="2">
        <v>112</v>
      </c>
      <c r="C114" s="7">
        <v>53131600</v>
      </c>
      <c r="D114" s="7" t="s">
        <v>316</v>
      </c>
      <c r="E114" s="26" t="s">
        <v>316</v>
      </c>
      <c r="F114" s="4" t="s">
        <v>317</v>
      </c>
      <c r="G114" s="7" t="s">
        <v>154</v>
      </c>
      <c r="H114" s="3">
        <v>15</v>
      </c>
      <c r="I114" s="22">
        <v>3529</v>
      </c>
      <c r="J114" s="22">
        <f>Tabla2[[#This Row],[VALOR UNITARIO]]*19%</f>
        <v>670.51</v>
      </c>
      <c r="K114" s="22">
        <f>Tabla2[[#This Row],[IMPUESTO]]+Tabla2[[#This Row],[VALOR UNITARIO]]</f>
        <v>4199.51</v>
      </c>
      <c r="L114" s="22">
        <f>Tabla2[[#This Row],[VALOR UNITARIO INCLUIDO IMPUESTO ]]*Tabla2[[#This Row],[CANTIDAD TOTAL]]</f>
        <v>62992.65</v>
      </c>
      <c r="N114" s="19"/>
      <c r="O114" s="16"/>
      <c r="P114" s="31"/>
      <c r="Q114" s="31"/>
      <c r="R114" s="31"/>
      <c r="S114" s="31"/>
      <c r="T114" s="34"/>
      <c r="U114" s="13"/>
      <c r="V114" s="31"/>
      <c r="W114" s="31"/>
      <c r="X114" s="31"/>
      <c r="Y114" s="31"/>
      <c r="Z114" s="34"/>
      <c r="AA114" s="34"/>
      <c r="AB114" s="34"/>
    </row>
    <row r="115" spans="2:28" s="10" customFormat="1" ht="63.75" x14ac:dyDescent="0.2">
      <c r="B115" s="3">
        <v>113</v>
      </c>
      <c r="C115" s="7">
        <v>53131600</v>
      </c>
      <c r="D115" s="7" t="s">
        <v>318</v>
      </c>
      <c r="E115" s="26" t="s">
        <v>318</v>
      </c>
      <c r="F115" s="2" t="s">
        <v>317</v>
      </c>
      <c r="G115" s="7" t="s">
        <v>154</v>
      </c>
      <c r="H115" s="2">
        <v>15</v>
      </c>
      <c r="I115" s="22">
        <v>16991</v>
      </c>
      <c r="J115" s="22">
        <f>Tabla2[[#This Row],[VALOR UNITARIO]]*19%</f>
        <v>3228.29</v>
      </c>
      <c r="K115" s="22">
        <f>Tabla2[[#This Row],[IMPUESTO]]+Tabla2[[#This Row],[VALOR UNITARIO]]</f>
        <v>20219.29</v>
      </c>
      <c r="L115" s="22">
        <f>Tabla2[[#This Row],[VALOR UNITARIO INCLUIDO IMPUESTO ]]*Tabla2[[#This Row],[CANTIDAD TOTAL]]</f>
        <v>303289.35000000003</v>
      </c>
      <c r="N115" s="19"/>
      <c r="O115" s="16"/>
      <c r="P115" s="31"/>
      <c r="Q115" s="31"/>
      <c r="R115" s="31"/>
      <c r="S115" s="31"/>
      <c r="T115" s="34"/>
      <c r="U115" s="13"/>
      <c r="V115" s="31"/>
      <c r="W115" s="31"/>
      <c r="X115" s="31"/>
      <c r="Y115" s="31"/>
      <c r="Z115" s="34"/>
      <c r="AA115" s="34"/>
      <c r="AB115" s="34"/>
    </row>
    <row r="116" spans="2:28" s="10" customFormat="1" ht="38.25" customHeight="1" x14ac:dyDescent="0.2">
      <c r="B116" s="3">
        <v>114</v>
      </c>
      <c r="C116" s="7">
        <v>53131600</v>
      </c>
      <c r="D116" s="7" t="s">
        <v>319</v>
      </c>
      <c r="E116" s="26" t="s">
        <v>319</v>
      </c>
      <c r="F116" s="2" t="s">
        <v>317</v>
      </c>
      <c r="G116" s="7" t="s">
        <v>154</v>
      </c>
      <c r="H116" s="3">
        <v>15</v>
      </c>
      <c r="I116" s="22">
        <v>102467</v>
      </c>
      <c r="J116" s="22">
        <f>Tabla2[[#This Row],[VALOR UNITARIO]]*19%</f>
        <v>19468.73</v>
      </c>
      <c r="K116" s="22">
        <f>Tabla2[[#This Row],[IMPUESTO]]+Tabla2[[#This Row],[VALOR UNITARIO]]</f>
        <v>121935.73</v>
      </c>
      <c r="L116" s="22">
        <f>Tabla2[[#This Row],[VALOR UNITARIO INCLUIDO IMPUESTO ]]*Tabla2[[#This Row],[CANTIDAD TOTAL]]</f>
        <v>1829035.95</v>
      </c>
      <c r="N116" s="19"/>
      <c r="O116" s="16"/>
      <c r="P116" s="31"/>
      <c r="Q116" s="31"/>
      <c r="R116" s="31"/>
      <c r="S116" s="31"/>
      <c r="T116" s="34"/>
      <c r="U116" s="13"/>
      <c r="V116" s="31"/>
      <c r="W116" s="31"/>
      <c r="X116" s="31"/>
      <c r="Y116" s="31"/>
      <c r="Z116" s="34"/>
      <c r="AA116" s="34"/>
      <c r="AB116" s="34"/>
    </row>
    <row r="117" spans="2:28" s="10" customFormat="1" ht="38.25" x14ac:dyDescent="0.2">
      <c r="B117" s="2">
        <v>115</v>
      </c>
      <c r="C117" s="7">
        <v>53131600</v>
      </c>
      <c r="D117" s="7" t="s">
        <v>320</v>
      </c>
      <c r="E117" s="26" t="s">
        <v>321</v>
      </c>
      <c r="F117" s="4" t="s">
        <v>263</v>
      </c>
      <c r="G117" s="7" t="s">
        <v>154</v>
      </c>
      <c r="H117" s="2">
        <v>6</v>
      </c>
      <c r="I117" s="22">
        <v>44306</v>
      </c>
      <c r="J117" s="22">
        <f>Tabla2[[#This Row],[VALOR UNITARIO]]*19%</f>
        <v>8418.14</v>
      </c>
      <c r="K117" s="22">
        <f>Tabla2[[#This Row],[IMPUESTO]]+Tabla2[[#This Row],[VALOR UNITARIO]]</f>
        <v>52724.14</v>
      </c>
      <c r="L117" s="22">
        <f>Tabla2[[#This Row],[VALOR UNITARIO INCLUIDO IMPUESTO ]]*Tabla2[[#This Row],[CANTIDAD TOTAL]]</f>
        <v>316344.83999999997</v>
      </c>
      <c r="N117" s="19"/>
      <c r="O117" s="16"/>
      <c r="P117" s="31"/>
      <c r="Q117" s="31"/>
      <c r="R117" s="31"/>
      <c r="S117" s="31"/>
      <c r="T117" s="34"/>
      <c r="U117" s="13"/>
      <c r="V117" s="31"/>
      <c r="W117" s="31"/>
      <c r="X117" s="31"/>
      <c r="Y117" s="31"/>
      <c r="Z117" s="34"/>
      <c r="AA117" s="34"/>
      <c r="AB117" s="34"/>
    </row>
    <row r="118" spans="2:28" s="10" customFormat="1" ht="53.25" customHeight="1" x14ac:dyDescent="0.2">
      <c r="B118" s="3">
        <v>116</v>
      </c>
      <c r="C118" s="7">
        <v>53131600</v>
      </c>
      <c r="D118" s="7" t="s">
        <v>322</v>
      </c>
      <c r="E118" s="26" t="s">
        <v>323</v>
      </c>
      <c r="F118" s="4" t="s">
        <v>263</v>
      </c>
      <c r="G118" s="7" t="s">
        <v>154</v>
      </c>
      <c r="H118" s="3">
        <v>6</v>
      </c>
      <c r="I118" s="22">
        <v>64460</v>
      </c>
      <c r="J118" s="22">
        <f>Tabla2[[#This Row],[VALOR UNITARIO]]*19%</f>
        <v>12247.4</v>
      </c>
      <c r="K118" s="22">
        <f>Tabla2[[#This Row],[IMPUESTO]]+Tabla2[[#This Row],[VALOR UNITARIO]]</f>
        <v>76707.399999999994</v>
      </c>
      <c r="L118" s="22">
        <f>Tabla2[[#This Row],[VALOR UNITARIO INCLUIDO IMPUESTO ]]*Tabla2[[#This Row],[CANTIDAD TOTAL]]</f>
        <v>460244.39999999997</v>
      </c>
      <c r="N118" s="19"/>
      <c r="O118" s="16"/>
      <c r="P118" s="31"/>
      <c r="Q118" s="31"/>
      <c r="R118" s="31"/>
      <c r="S118" s="31"/>
      <c r="T118" s="34"/>
      <c r="U118" s="13"/>
      <c r="V118" s="31"/>
      <c r="W118" s="31"/>
      <c r="X118" s="31"/>
      <c r="Y118" s="31"/>
      <c r="Z118" s="34"/>
      <c r="AA118" s="34"/>
      <c r="AB118" s="34"/>
    </row>
    <row r="119" spans="2:28" s="10" customFormat="1" ht="76.5" x14ac:dyDescent="0.2">
      <c r="B119" s="3">
        <v>117</v>
      </c>
      <c r="C119" s="7">
        <v>53131600</v>
      </c>
      <c r="D119" s="7" t="s">
        <v>324</v>
      </c>
      <c r="E119" s="26" t="s">
        <v>324</v>
      </c>
      <c r="F119" s="2" t="s">
        <v>305</v>
      </c>
      <c r="G119" s="7" t="s">
        <v>154</v>
      </c>
      <c r="H119" s="2">
        <v>4</v>
      </c>
      <c r="I119" s="22">
        <v>1045580</v>
      </c>
      <c r="J119" s="22">
        <f>Tabla2[[#This Row],[VALOR UNITARIO]]*19%</f>
        <v>198660.2</v>
      </c>
      <c r="K119" s="22">
        <f>Tabla2[[#This Row],[IMPUESTO]]+Tabla2[[#This Row],[VALOR UNITARIO]]</f>
        <v>1244240.2</v>
      </c>
      <c r="L119" s="22">
        <f>Tabla2[[#This Row],[VALOR UNITARIO INCLUIDO IMPUESTO ]]*Tabla2[[#This Row],[CANTIDAD TOTAL]]</f>
        <v>4976960.8</v>
      </c>
      <c r="N119" s="19"/>
      <c r="O119" s="16"/>
      <c r="P119" s="31"/>
      <c r="Q119" s="31"/>
      <c r="R119" s="31"/>
      <c r="S119" s="31"/>
      <c r="T119" s="34"/>
      <c r="U119" s="13"/>
      <c r="V119" s="31"/>
      <c r="W119" s="31"/>
      <c r="X119" s="31"/>
      <c r="Y119" s="31"/>
      <c r="Z119" s="34"/>
      <c r="AA119" s="34"/>
      <c r="AB119" s="34"/>
    </row>
    <row r="120" spans="2:28" s="10" customFormat="1" ht="38.25" x14ac:dyDescent="0.2">
      <c r="B120" s="2">
        <v>118</v>
      </c>
      <c r="C120" s="7">
        <v>53131600</v>
      </c>
      <c r="D120" s="7" t="s">
        <v>325</v>
      </c>
      <c r="E120" s="26" t="s">
        <v>325</v>
      </c>
      <c r="F120" s="4" t="s">
        <v>326</v>
      </c>
      <c r="G120" s="7" t="s">
        <v>154</v>
      </c>
      <c r="H120" s="3">
        <v>20</v>
      </c>
      <c r="I120" s="22">
        <v>32152</v>
      </c>
      <c r="J120" s="22">
        <f>Tabla2[[#This Row],[VALOR UNITARIO]]*19%</f>
        <v>6108.88</v>
      </c>
      <c r="K120" s="22">
        <f>Tabla2[[#This Row],[IMPUESTO]]+Tabla2[[#This Row],[VALOR UNITARIO]]</f>
        <v>38260.879999999997</v>
      </c>
      <c r="L120" s="22">
        <f>Tabla2[[#This Row],[VALOR UNITARIO INCLUIDO IMPUESTO ]]*Tabla2[[#This Row],[CANTIDAD TOTAL]]</f>
        <v>765217.6</v>
      </c>
      <c r="N120" s="19"/>
      <c r="O120" s="16"/>
      <c r="P120" s="31"/>
      <c r="Q120" s="31"/>
      <c r="R120" s="31"/>
      <c r="S120" s="31"/>
      <c r="T120" s="34"/>
      <c r="U120" s="13"/>
      <c r="V120" s="31"/>
      <c r="W120" s="31"/>
      <c r="X120" s="31"/>
      <c r="Y120" s="31"/>
      <c r="Z120" s="34"/>
      <c r="AA120" s="34"/>
      <c r="AB120" s="34"/>
    </row>
    <row r="121" spans="2:28" s="10" customFormat="1" ht="38.25" x14ac:dyDescent="0.2">
      <c r="B121" s="3">
        <v>119</v>
      </c>
      <c r="C121" s="7">
        <v>53131600</v>
      </c>
      <c r="D121" s="7" t="s">
        <v>327</v>
      </c>
      <c r="E121" s="26" t="s">
        <v>327</v>
      </c>
      <c r="F121" s="5" t="s">
        <v>305</v>
      </c>
      <c r="G121" s="7" t="s">
        <v>154</v>
      </c>
      <c r="H121" s="2">
        <v>4</v>
      </c>
      <c r="I121" s="22">
        <v>2614</v>
      </c>
      <c r="J121" s="22">
        <f>Tabla2[[#This Row],[VALOR UNITARIO]]*19%</f>
        <v>496.66</v>
      </c>
      <c r="K121" s="22">
        <f>Tabla2[[#This Row],[IMPUESTO]]+Tabla2[[#This Row],[VALOR UNITARIO]]</f>
        <v>3110.66</v>
      </c>
      <c r="L121" s="22">
        <f>Tabla2[[#This Row],[VALOR UNITARIO INCLUIDO IMPUESTO ]]*Tabla2[[#This Row],[CANTIDAD TOTAL]]</f>
        <v>12442.64</v>
      </c>
      <c r="N121" s="19"/>
      <c r="O121" s="16"/>
      <c r="P121" s="31"/>
      <c r="Q121" s="31"/>
      <c r="R121" s="31"/>
      <c r="S121" s="31"/>
      <c r="T121" s="34"/>
      <c r="U121" s="13"/>
      <c r="V121" s="31"/>
      <c r="W121" s="31"/>
      <c r="X121" s="31"/>
      <c r="Y121" s="31"/>
      <c r="Z121" s="34"/>
      <c r="AA121" s="34"/>
      <c r="AB121" s="34"/>
    </row>
    <row r="122" spans="2:28" s="10" customFormat="1" ht="63.75" x14ac:dyDescent="0.2">
      <c r="B122" s="3">
        <v>120</v>
      </c>
      <c r="C122" s="7">
        <v>53131600</v>
      </c>
      <c r="D122" s="7" t="s">
        <v>328</v>
      </c>
      <c r="E122" s="26" t="s">
        <v>328</v>
      </c>
      <c r="F122" s="5" t="s">
        <v>263</v>
      </c>
      <c r="G122" s="7" t="s">
        <v>154</v>
      </c>
      <c r="H122" s="3">
        <v>6</v>
      </c>
      <c r="I122" s="22">
        <v>111093</v>
      </c>
      <c r="J122" s="22">
        <f>Tabla2[[#This Row],[VALOR UNITARIO]]*19%</f>
        <v>21107.670000000002</v>
      </c>
      <c r="K122" s="22">
        <f>Tabla2[[#This Row],[IMPUESTO]]+Tabla2[[#This Row],[VALOR UNITARIO]]</f>
        <v>132200.67000000001</v>
      </c>
      <c r="L122" s="22">
        <f>Tabla2[[#This Row],[VALOR UNITARIO INCLUIDO IMPUESTO ]]*Tabla2[[#This Row],[CANTIDAD TOTAL]]</f>
        <v>793204.02</v>
      </c>
      <c r="N122" s="19"/>
      <c r="O122" s="16"/>
      <c r="P122" s="31"/>
      <c r="Q122" s="31"/>
      <c r="R122" s="31"/>
      <c r="S122" s="31"/>
      <c r="T122" s="34"/>
      <c r="U122" s="13"/>
      <c r="V122" s="31"/>
      <c r="W122" s="31"/>
      <c r="X122" s="31"/>
      <c r="Y122" s="31"/>
      <c r="Z122" s="34"/>
      <c r="AA122" s="34"/>
      <c r="AB122" s="34"/>
    </row>
    <row r="123" spans="2:28" s="10" customFormat="1" ht="140.25" x14ac:dyDescent="0.2">
      <c r="B123" s="2">
        <v>121</v>
      </c>
      <c r="C123" s="7">
        <v>53131600</v>
      </c>
      <c r="D123" s="7" t="s">
        <v>329</v>
      </c>
      <c r="E123" s="26" t="s">
        <v>329</v>
      </c>
      <c r="F123" s="2" t="s">
        <v>299</v>
      </c>
      <c r="G123" s="7" t="s">
        <v>154</v>
      </c>
      <c r="H123" s="2">
        <v>10</v>
      </c>
      <c r="I123" s="22">
        <v>66002</v>
      </c>
      <c r="J123" s="22">
        <f>Tabla2[[#This Row],[VALOR UNITARIO]]*19%</f>
        <v>12540.380000000001</v>
      </c>
      <c r="K123" s="22">
        <f>Tabla2[[#This Row],[IMPUESTO]]+Tabla2[[#This Row],[VALOR UNITARIO]]</f>
        <v>78542.38</v>
      </c>
      <c r="L123" s="22">
        <f>Tabla2[[#This Row],[VALOR UNITARIO INCLUIDO IMPUESTO ]]*Tabla2[[#This Row],[CANTIDAD TOTAL]]</f>
        <v>785423.8</v>
      </c>
      <c r="N123" s="19"/>
      <c r="O123" s="16"/>
      <c r="P123" s="31"/>
      <c r="Q123" s="31"/>
      <c r="R123" s="31"/>
      <c r="S123" s="31"/>
      <c r="T123" s="34"/>
      <c r="U123" s="13"/>
      <c r="V123" s="31"/>
      <c r="W123" s="31"/>
      <c r="X123" s="31"/>
      <c r="Y123" s="31"/>
      <c r="Z123" s="34"/>
      <c r="AA123" s="34"/>
      <c r="AB123" s="34"/>
    </row>
    <row r="124" spans="2:28" s="10" customFormat="1" ht="76.5" x14ac:dyDescent="0.2">
      <c r="B124" s="3">
        <v>122</v>
      </c>
      <c r="C124" s="7">
        <v>53131600</v>
      </c>
      <c r="D124" s="7" t="s">
        <v>330</v>
      </c>
      <c r="E124" s="26" t="s">
        <v>330</v>
      </c>
      <c r="F124" s="4" t="s">
        <v>263</v>
      </c>
      <c r="G124" s="7" t="s">
        <v>154</v>
      </c>
      <c r="H124" s="3">
        <v>6</v>
      </c>
      <c r="I124" s="22">
        <v>101813</v>
      </c>
      <c r="J124" s="22">
        <f>Tabla2[[#This Row],[VALOR UNITARIO]]*19%</f>
        <v>19344.47</v>
      </c>
      <c r="K124" s="22">
        <f>Tabla2[[#This Row],[IMPUESTO]]+Tabla2[[#This Row],[VALOR UNITARIO]]</f>
        <v>121157.47</v>
      </c>
      <c r="L124" s="22">
        <f>Tabla2[[#This Row],[VALOR UNITARIO INCLUIDO IMPUESTO ]]*Tabla2[[#This Row],[CANTIDAD TOTAL]]</f>
        <v>726944.82000000007</v>
      </c>
      <c r="N124" s="19"/>
      <c r="O124" s="16"/>
      <c r="P124" s="31"/>
      <c r="Q124" s="31"/>
      <c r="R124" s="31"/>
      <c r="S124" s="31"/>
      <c r="T124" s="34"/>
      <c r="U124" s="13"/>
      <c r="V124" s="31"/>
      <c r="W124" s="31"/>
      <c r="X124" s="31"/>
      <c r="Y124" s="31"/>
      <c r="Z124" s="34"/>
      <c r="AA124" s="34"/>
      <c r="AB124" s="34"/>
    </row>
    <row r="125" spans="2:28" s="10" customFormat="1" ht="51" x14ac:dyDescent="0.2">
      <c r="B125" s="3">
        <v>123</v>
      </c>
      <c r="C125" s="7">
        <v>53131600</v>
      </c>
      <c r="D125" s="7" t="s">
        <v>331</v>
      </c>
      <c r="E125" s="26" t="s">
        <v>331</v>
      </c>
      <c r="F125" s="4" t="s">
        <v>263</v>
      </c>
      <c r="G125" s="7" t="s">
        <v>154</v>
      </c>
      <c r="H125" s="2">
        <v>6</v>
      </c>
      <c r="I125" s="22">
        <v>37772</v>
      </c>
      <c r="J125" s="22">
        <f>Tabla2[[#This Row],[VALOR UNITARIO]]*19%</f>
        <v>7176.68</v>
      </c>
      <c r="K125" s="22">
        <f>Tabla2[[#This Row],[IMPUESTO]]+Tabla2[[#This Row],[VALOR UNITARIO]]</f>
        <v>44948.68</v>
      </c>
      <c r="L125" s="22">
        <f>Tabla2[[#This Row],[VALOR UNITARIO INCLUIDO IMPUESTO ]]*Tabla2[[#This Row],[CANTIDAD TOTAL]]</f>
        <v>269692.08</v>
      </c>
      <c r="N125" s="19"/>
      <c r="O125" s="16"/>
      <c r="P125" s="31"/>
      <c r="Q125" s="31"/>
      <c r="R125" s="31"/>
      <c r="S125" s="31"/>
      <c r="T125" s="34"/>
      <c r="U125" s="13"/>
      <c r="V125" s="31"/>
      <c r="W125" s="31"/>
      <c r="X125" s="31"/>
      <c r="Y125" s="31"/>
      <c r="Z125" s="34"/>
      <c r="AA125" s="34"/>
      <c r="AB125" s="34"/>
    </row>
    <row r="126" spans="2:28" s="10" customFormat="1" ht="38.25" customHeight="1" x14ac:dyDescent="0.2">
      <c r="B126" s="2">
        <v>124</v>
      </c>
      <c r="C126" s="7">
        <v>53131600</v>
      </c>
      <c r="D126" s="7" t="s">
        <v>332</v>
      </c>
      <c r="E126" s="26" t="s">
        <v>332</v>
      </c>
      <c r="F126" s="2" t="s">
        <v>282</v>
      </c>
      <c r="G126" s="7" t="s">
        <v>154</v>
      </c>
      <c r="H126" s="3">
        <v>5</v>
      </c>
      <c r="I126" s="22">
        <v>457310</v>
      </c>
      <c r="J126" s="22">
        <f>Tabla2[[#This Row],[VALOR UNITARIO]]*19%</f>
        <v>86888.9</v>
      </c>
      <c r="K126" s="22">
        <f>Tabla2[[#This Row],[IMPUESTO]]+Tabla2[[#This Row],[VALOR UNITARIO]]</f>
        <v>544198.9</v>
      </c>
      <c r="L126" s="22">
        <f>Tabla2[[#This Row],[VALOR UNITARIO INCLUIDO IMPUESTO ]]*Tabla2[[#This Row],[CANTIDAD TOTAL]]</f>
        <v>2720994.5</v>
      </c>
      <c r="N126" s="19"/>
      <c r="O126" s="16"/>
      <c r="P126" s="31"/>
      <c r="Q126" s="31"/>
      <c r="R126" s="31"/>
      <c r="S126" s="31"/>
      <c r="T126" s="34"/>
      <c r="U126" s="13"/>
      <c r="V126" s="31"/>
      <c r="W126" s="31"/>
      <c r="X126" s="31"/>
      <c r="Y126" s="31"/>
      <c r="Z126" s="34"/>
      <c r="AA126" s="34"/>
      <c r="AB126" s="34"/>
    </row>
    <row r="127" spans="2:28" s="10" customFormat="1" ht="63.75" x14ac:dyDescent="0.2">
      <c r="B127" s="3">
        <v>125</v>
      </c>
      <c r="C127" s="7">
        <v>53131600</v>
      </c>
      <c r="D127" s="7" t="s">
        <v>333</v>
      </c>
      <c r="E127" s="26" t="s">
        <v>333</v>
      </c>
      <c r="F127" s="2" t="s">
        <v>263</v>
      </c>
      <c r="G127" s="7" t="s">
        <v>154</v>
      </c>
      <c r="H127" s="2">
        <v>6</v>
      </c>
      <c r="I127" s="22">
        <v>10456</v>
      </c>
      <c r="J127" s="22">
        <f>Tabla2[[#This Row],[VALOR UNITARIO]]*19%</f>
        <v>1986.64</v>
      </c>
      <c r="K127" s="22">
        <f>Tabla2[[#This Row],[IMPUESTO]]+Tabla2[[#This Row],[VALOR UNITARIO]]</f>
        <v>12442.64</v>
      </c>
      <c r="L127" s="22">
        <f>Tabla2[[#This Row],[VALOR UNITARIO INCLUIDO IMPUESTO ]]*Tabla2[[#This Row],[CANTIDAD TOTAL]]</f>
        <v>74655.839999999997</v>
      </c>
      <c r="N127" s="19"/>
      <c r="O127" s="41"/>
      <c r="P127" s="42"/>
      <c r="Q127" s="42"/>
      <c r="R127" s="42"/>
      <c r="S127" s="42"/>
      <c r="T127" s="43"/>
      <c r="U127" s="13"/>
      <c r="V127" s="42"/>
      <c r="W127" s="42"/>
      <c r="X127" s="42"/>
      <c r="Y127" s="42"/>
      <c r="Z127" s="43"/>
      <c r="AA127" s="43"/>
      <c r="AB127" s="43"/>
    </row>
    <row r="128" spans="2:28" s="10" customFormat="1" ht="38.25" x14ac:dyDescent="0.2">
      <c r="B128" s="3">
        <v>126</v>
      </c>
      <c r="C128" s="7">
        <v>53131600</v>
      </c>
      <c r="D128" s="7" t="s">
        <v>334</v>
      </c>
      <c r="E128" s="26" t="s">
        <v>334</v>
      </c>
      <c r="F128" s="4" t="s">
        <v>335</v>
      </c>
      <c r="G128" s="7" t="s">
        <v>154</v>
      </c>
      <c r="H128" s="3">
        <v>7</v>
      </c>
      <c r="I128" s="22">
        <v>44437</v>
      </c>
      <c r="J128" s="22">
        <f>Tabla2[[#This Row],[VALOR UNITARIO]]*19%</f>
        <v>8443.0300000000007</v>
      </c>
      <c r="K128" s="22">
        <f>Tabla2[[#This Row],[IMPUESTO]]+Tabla2[[#This Row],[VALOR UNITARIO]]</f>
        <v>52880.03</v>
      </c>
      <c r="L128" s="22">
        <f>Tabla2[[#This Row],[VALOR UNITARIO INCLUIDO IMPUESTO ]]*Tabla2[[#This Row],[CANTIDAD TOTAL]]</f>
        <v>370160.20999999996</v>
      </c>
      <c r="N128" s="19"/>
      <c r="O128" s="41"/>
      <c r="P128" s="42"/>
      <c r="Q128" s="42"/>
      <c r="R128" s="42"/>
      <c r="S128" s="42"/>
      <c r="T128" s="43"/>
      <c r="U128" s="13"/>
      <c r="V128" s="42"/>
      <c r="W128" s="42"/>
      <c r="X128" s="42"/>
      <c r="Y128" s="42"/>
      <c r="Z128" s="43"/>
      <c r="AA128" s="43"/>
      <c r="AB128" s="43"/>
    </row>
    <row r="129" spans="2:28" s="10" customFormat="1" ht="38.25" customHeight="1" x14ac:dyDescent="0.2">
      <c r="B129" s="2">
        <v>127</v>
      </c>
      <c r="C129" s="7">
        <v>53131600</v>
      </c>
      <c r="D129" s="7" t="s">
        <v>336</v>
      </c>
      <c r="E129" s="26" t="s">
        <v>337</v>
      </c>
      <c r="F129" s="4" t="s">
        <v>259</v>
      </c>
      <c r="G129" s="7" t="s">
        <v>154</v>
      </c>
      <c r="H129" s="2">
        <v>24</v>
      </c>
      <c r="I129" s="22">
        <v>7215</v>
      </c>
      <c r="J129" s="22">
        <f>Tabla2[[#This Row],[VALOR UNITARIO]]*19%</f>
        <v>1370.85</v>
      </c>
      <c r="K129" s="22">
        <f>Tabla2[[#This Row],[IMPUESTO]]+Tabla2[[#This Row],[VALOR UNITARIO]]</f>
        <v>8585.85</v>
      </c>
      <c r="L129" s="22">
        <f>Tabla2[[#This Row],[VALOR UNITARIO INCLUIDO IMPUESTO ]]*Tabla2[[#This Row],[CANTIDAD TOTAL]]</f>
        <v>206060.40000000002</v>
      </c>
      <c r="N129" s="19"/>
      <c r="O129" s="41"/>
      <c r="P129" s="42"/>
      <c r="Q129" s="42"/>
      <c r="R129" s="42"/>
      <c r="S129" s="42"/>
      <c r="T129" s="43"/>
      <c r="U129" s="13"/>
      <c r="V129" s="42"/>
      <c r="W129" s="42"/>
      <c r="X129" s="42"/>
      <c r="Y129" s="42"/>
      <c r="Z129" s="43"/>
      <c r="AA129" s="43"/>
      <c r="AB129" s="43"/>
    </row>
    <row r="130" spans="2:28" s="10" customFormat="1" ht="14.25" x14ac:dyDescent="0.2">
      <c r="B130" s="11" t="s">
        <v>338</v>
      </c>
      <c r="C130" s="12"/>
      <c r="D130" s="12"/>
      <c r="E130" s="12"/>
      <c r="F130" s="12"/>
      <c r="G130" s="12"/>
      <c r="H130" s="12" t="s">
        <v>7</v>
      </c>
      <c r="I130" s="15"/>
      <c r="J130" s="15"/>
      <c r="K130" s="15"/>
      <c r="L130" s="23">
        <f>SUBTOTAL(109,Tabla2[VALOR TOTAL INCLUIDO IMPUESTO])</f>
        <v>62272999.880000032</v>
      </c>
      <c r="N130" s="19"/>
      <c r="O130" s="44"/>
      <c r="P130" s="43"/>
      <c r="Q130" s="43"/>
      <c r="R130" s="43"/>
      <c r="S130" s="43"/>
      <c r="T130" s="43"/>
      <c r="U130" s="13"/>
      <c r="V130" s="43"/>
      <c r="W130" s="43"/>
      <c r="X130" s="43"/>
      <c r="Y130" s="43"/>
      <c r="Z130" s="43"/>
      <c r="AA130" s="43"/>
      <c r="AB130" s="43"/>
    </row>
    <row r="131" spans="2:28" x14ac:dyDescent="0.25">
      <c r="O131" s="41"/>
      <c r="P131" s="42"/>
      <c r="Q131" s="42"/>
      <c r="R131" s="42"/>
      <c r="S131" s="42"/>
      <c r="T131" s="42"/>
      <c r="V131" s="42"/>
      <c r="W131" s="42"/>
      <c r="X131" s="42"/>
      <c r="Y131" s="42"/>
      <c r="Z131" s="42"/>
      <c r="AA131" s="42"/>
      <c r="AB131" s="42"/>
    </row>
    <row r="132" spans="2:28" ht="18.95" customHeight="1" x14ac:dyDescent="0.25">
      <c r="B132" s="38"/>
      <c r="C132" s="39"/>
      <c r="D132" s="39"/>
      <c r="E132" s="39"/>
      <c r="O132" s="41"/>
      <c r="P132" s="42"/>
      <c r="Q132" s="42"/>
      <c r="R132" s="42"/>
      <c r="S132" s="42"/>
      <c r="T132" s="42"/>
      <c r="V132" s="42"/>
      <c r="W132" s="42"/>
      <c r="X132" s="42"/>
      <c r="Y132" s="42"/>
      <c r="Z132" s="42"/>
      <c r="AA132" s="42"/>
      <c r="AB132" s="42"/>
    </row>
    <row r="133" spans="2:28" x14ac:dyDescent="0.25">
      <c r="B133" s="36" t="s">
        <v>345</v>
      </c>
      <c r="C133" s="36"/>
      <c r="D133" s="36"/>
      <c r="E133" s="36"/>
      <c r="O133" s="41"/>
      <c r="P133" s="42"/>
      <c r="Q133" s="42"/>
      <c r="R133" s="42"/>
      <c r="S133" s="42"/>
      <c r="T133" s="42"/>
      <c r="V133" s="42"/>
      <c r="W133" s="42"/>
      <c r="X133" s="42"/>
      <c r="Y133" s="42"/>
      <c r="Z133" s="42"/>
      <c r="AA133" s="42"/>
      <c r="AB133" s="42"/>
    </row>
    <row r="134" spans="2:28" x14ac:dyDescent="0.25">
      <c r="B134" s="36"/>
      <c r="C134" s="36"/>
      <c r="D134" s="36"/>
      <c r="E134" s="36"/>
      <c r="O134" s="41"/>
      <c r="P134" s="42"/>
      <c r="Q134" s="42"/>
      <c r="R134" s="42"/>
      <c r="S134" s="42"/>
      <c r="T134" s="42"/>
      <c r="V134" s="42"/>
      <c r="W134" s="42"/>
      <c r="X134" s="42"/>
      <c r="Y134" s="45"/>
      <c r="Z134" s="42"/>
      <c r="AA134" s="42"/>
      <c r="AB134" s="42"/>
    </row>
    <row r="135" spans="2:28" x14ac:dyDescent="0.25">
      <c r="B135" s="36" t="s">
        <v>346</v>
      </c>
      <c r="C135" s="36"/>
      <c r="D135" s="36"/>
      <c r="E135" s="36"/>
      <c r="O135" s="41"/>
      <c r="P135" s="42"/>
      <c r="Q135" s="42"/>
      <c r="R135" s="42"/>
      <c r="S135" s="42"/>
      <c r="T135" s="42"/>
      <c r="V135" s="42"/>
      <c r="W135" s="42"/>
      <c r="X135" s="42"/>
      <c r="Y135" s="42"/>
      <c r="Z135" s="42"/>
      <c r="AA135" s="42"/>
      <c r="AB135" s="42"/>
    </row>
    <row r="136" spans="2:28" x14ac:dyDescent="0.25">
      <c r="B136" s="36" t="s">
        <v>347</v>
      </c>
      <c r="C136" s="36"/>
      <c r="D136" s="36"/>
      <c r="E136" s="36" t="s">
        <v>354</v>
      </c>
      <c r="O136" s="41"/>
      <c r="P136" s="42"/>
      <c r="Q136" s="42"/>
      <c r="R136" s="42"/>
      <c r="S136" s="42"/>
      <c r="T136" s="42"/>
      <c r="V136" s="42"/>
      <c r="W136" s="42"/>
      <c r="X136" s="42"/>
      <c r="Y136" s="42"/>
      <c r="Z136" s="42"/>
      <c r="AA136" s="42"/>
      <c r="AB136" s="42"/>
    </row>
    <row r="137" spans="2:28" x14ac:dyDescent="0.25">
      <c r="B137" s="36" t="s">
        <v>348</v>
      </c>
      <c r="C137" s="36"/>
      <c r="D137" s="36"/>
      <c r="E137" s="36" t="s">
        <v>355</v>
      </c>
      <c r="O137" s="41"/>
      <c r="P137" s="42"/>
      <c r="Q137" s="42"/>
      <c r="R137" s="42"/>
      <c r="S137" s="42"/>
      <c r="T137" s="42"/>
      <c r="V137" s="42"/>
      <c r="W137" s="42"/>
      <c r="X137" s="42"/>
      <c r="Y137" s="42"/>
      <c r="Z137" s="42"/>
      <c r="AA137" s="42"/>
      <c r="AB137" s="42"/>
    </row>
    <row r="138" spans="2:28" x14ac:dyDescent="0.25">
      <c r="B138" s="36" t="s">
        <v>349</v>
      </c>
      <c r="C138" s="36"/>
      <c r="D138" s="36"/>
      <c r="E138" s="36" t="s">
        <v>356</v>
      </c>
      <c r="O138" s="41"/>
      <c r="P138" s="42"/>
      <c r="Q138" s="42"/>
      <c r="R138" s="42"/>
      <c r="S138" s="42"/>
      <c r="T138" s="42"/>
      <c r="V138" s="42"/>
      <c r="W138" s="42"/>
      <c r="X138" s="42"/>
      <c r="Y138" s="42"/>
      <c r="Z138" s="42"/>
      <c r="AA138" s="42"/>
      <c r="AB138" s="42"/>
    </row>
    <row r="139" spans="2:28" x14ac:dyDescent="0.25">
      <c r="B139" s="36" t="s">
        <v>350</v>
      </c>
      <c r="C139" s="36"/>
      <c r="D139" s="36"/>
      <c r="E139" s="37">
        <v>79966791</v>
      </c>
      <c r="O139" s="41"/>
      <c r="P139" s="42"/>
      <c r="Q139" s="42"/>
      <c r="R139" s="42"/>
      <c r="S139" s="42"/>
      <c r="T139" s="42"/>
      <c r="V139" s="42"/>
      <c r="W139" s="42"/>
      <c r="X139" s="42"/>
      <c r="Y139" s="42"/>
      <c r="Z139" s="42"/>
      <c r="AA139" s="42"/>
      <c r="AB139" s="42"/>
    </row>
    <row r="140" spans="2:28" x14ac:dyDescent="0.25">
      <c r="B140" s="36" t="s">
        <v>351</v>
      </c>
      <c r="C140" s="36"/>
      <c r="D140" s="36"/>
      <c r="E140" s="36" t="s">
        <v>357</v>
      </c>
      <c r="O140" s="41"/>
      <c r="P140" s="42"/>
      <c r="Q140" s="42"/>
      <c r="R140" s="42"/>
      <c r="S140" s="42"/>
      <c r="T140" s="42"/>
      <c r="V140" s="42"/>
      <c r="W140" s="42"/>
      <c r="X140" s="42"/>
      <c r="Y140" s="42"/>
      <c r="Z140" s="42"/>
      <c r="AA140" s="42"/>
      <c r="AB140" s="42"/>
    </row>
    <row r="141" spans="2:28" x14ac:dyDescent="0.25">
      <c r="B141" s="36" t="s">
        <v>352</v>
      </c>
      <c r="C141" s="36"/>
      <c r="D141" s="36"/>
      <c r="E141" s="36">
        <v>3156910742</v>
      </c>
      <c r="O141" s="41"/>
      <c r="P141" s="42"/>
      <c r="Q141" s="42"/>
      <c r="R141" s="42"/>
      <c r="S141" s="42"/>
      <c r="T141" s="42"/>
      <c r="V141" s="42"/>
      <c r="W141" s="42"/>
      <c r="X141" s="42"/>
      <c r="Y141" s="42"/>
      <c r="Z141" s="42"/>
      <c r="AA141" s="42"/>
      <c r="AB141" s="42"/>
    </row>
    <row r="142" spans="2:28" ht="15.75" x14ac:dyDescent="0.25">
      <c r="B142" s="36" t="s">
        <v>353</v>
      </c>
      <c r="C142" s="36"/>
      <c r="D142" s="36"/>
      <c r="E142" s="40" t="s">
        <v>358</v>
      </c>
      <c r="O142" s="41"/>
      <c r="P142" s="42"/>
      <c r="Q142" s="42"/>
      <c r="R142" s="42"/>
      <c r="S142" s="42"/>
      <c r="T142" s="42"/>
      <c r="V142" s="42"/>
      <c r="W142" s="42"/>
      <c r="X142" s="42"/>
      <c r="Y142" s="42"/>
      <c r="Z142" s="42"/>
      <c r="AA142" s="42"/>
      <c r="AB142" s="42"/>
    </row>
    <row r="143" spans="2:28" x14ac:dyDescent="0.25">
      <c r="B143" s="36"/>
      <c r="C143" s="36"/>
      <c r="D143" s="36"/>
      <c r="E143" s="36"/>
      <c r="O143" s="41"/>
      <c r="P143" s="42"/>
      <c r="Q143" s="42"/>
      <c r="R143" s="42"/>
      <c r="S143" s="42"/>
      <c r="T143" s="42"/>
      <c r="V143" s="42"/>
      <c r="W143" s="42"/>
      <c r="X143" s="42"/>
      <c r="Y143" s="42"/>
      <c r="Z143" s="42"/>
      <c r="AA143" s="42"/>
      <c r="AB143" s="42"/>
    </row>
    <row r="144" spans="2:28" x14ac:dyDescent="0.25">
      <c r="B144" s="35"/>
      <c r="C144" s="35"/>
      <c r="D144" s="35"/>
      <c r="E144" s="35"/>
      <c r="O144" s="41"/>
      <c r="P144" s="42"/>
      <c r="Q144" s="42"/>
      <c r="R144" s="42"/>
      <c r="S144" s="42"/>
      <c r="T144" s="42"/>
      <c r="V144" s="42"/>
      <c r="W144" s="42"/>
      <c r="X144" s="42"/>
      <c r="Y144" s="42"/>
      <c r="Z144" s="42"/>
      <c r="AA144" s="42"/>
      <c r="AB144" s="42"/>
    </row>
    <row r="145" spans="2:28" x14ac:dyDescent="0.25">
      <c r="B145" s="35"/>
      <c r="C145" s="35"/>
      <c r="D145" s="35"/>
      <c r="E145" s="35"/>
      <c r="O145" s="41"/>
      <c r="P145" s="42"/>
      <c r="Q145" s="42"/>
      <c r="R145" s="42"/>
      <c r="S145" s="42"/>
      <c r="T145" s="42"/>
      <c r="V145" s="42"/>
      <c r="W145" s="42"/>
      <c r="X145" s="42"/>
      <c r="Y145" s="42"/>
      <c r="Z145" s="42"/>
      <c r="AA145" s="42"/>
      <c r="AB145" s="42"/>
    </row>
    <row r="146" spans="2:28" x14ac:dyDescent="0.25">
      <c r="B146" s="35"/>
      <c r="C146" s="35"/>
      <c r="D146" s="35"/>
      <c r="E146" s="35"/>
      <c r="O146" s="41"/>
      <c r="P146" s="42"/>
      <c r="Q146" s="42"/>
      <c r="R146" s="42"/>
      <c r="S146" s="42"/>
      <c r="T146" s="42"/>
      <c r="V146" s="42"/>
      <c r="W146" s="42"/>
      <c r="X146" s="42"/>
      <c r="Y146" s="42"/>
      <c r="Z146" s="42"/>
      <c r="AA146" s="42"/>
      <c r="AB146" s="42"/>
    </row>
    <row r="147" spans="2:28" x14ac:dyDescent="0.25">
      <c r="B147" s="35"/>
      <c r="C147" s="35"/>
      <c r="D147" s="35"/>
      <c r="E147" s="35"/>
      <c r="O147" s="41"/>
      <c r="P147" s="42"/>
      <c r="Q147" s="42"/>
      <c r="R147" s="42"/>
      <c r="S147" s="42"/>
      <c r="T147" s="42"/>
      <c r="V147" s="42"/>
      <c r="W147" s="42"/>
      <c r="X147" s="42"/>
      <c r="Y147" s="42"/>
      <c r="Z147" s="42"/>
      <c r="AA147" s="42"/>
      <c r="AB147" s="42"/>
    </row>
    <row r="148" spans="2:28" x14ac:dyDescent="0.25">
      <c r="O148" s="41"/>
      <c r="P148" s="42"/>
      <c r="Q148" s="42"/>
      <c r="R148" s="42"/>
      <c r="S148" s="42"/>
      <c r="T148" s="42"/>
      <c r="V148" s="42"/>
      <c r="W148" s="42"/>
      <c r="X148" s="42"/>
      <c r="Y148" s="42"/>
      <c r="Z148" s="42"/>
      <c r="AA148" s="42"/>
      <c r="AB148" s="42"/>
    </row>
  </sheetData>
  <sheetProtection algorithmName="SHA-512" hashValue="poCDpnir1YeKaAFvJHJnSNz9xk+6EW8VWvQ6wawfzPs4aFoHH2ELBmq9FFt9ueKsR7YIoYzAFy9GKOyTwW3gYA==" saltValue="igRdwaUZ5WKGmXEmYyLlxg==" spinCount="100000" sheet="1" objects="1" scenarios="1"/>
  <mergeCells count="1">
    <mergeCell ref="B1:H1"/>
  </mergeCells>
  <hyperlinks>
    <hyperlink ref="E142" r:id="rId1" xr:uid="{DDC45EB2-BA27-4868-8925-7DFE1ACBFC1B}"/>
  </hyperlinks>
  <pageMargins left="0.51181102362204722" right="0.51181102362204722" top="0.55118110236220474" bottom="0.55118110236220474" header="0.31496062992125984" footer="0.31496062992125984"/>
  <pageSetup scale="39" fitToHeight="0" orientation="portrait" r:id="rId2"/>
  <drawing r:id="rId3"/>
  <tableParts count="1">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7F1CF827C7C694999BE2B0ACB2EAF53" ma:contentTypeVersion="17" ma:contentTypeDescription="Create a new document." ma:contentTypeScope="" ma:versionID="b85bdab4b955d411fa744050c101d434">
  <xsd:schema xmlns:xsd="http://www.w3.org/2001/XMLSchema" xmlns:xs="http://www.w3.org/2001/XMLSchema" xmlns:p="http://schemas.microsoft.com/office/2006/metadata/properties" xmlns:ns1="http://schemas.microsoft.com/sharepoint/v3" xmlns:ns3="38981254-cab8-4fc7-9c06-9326932965c2" xmlns:ns4="7b19cce8-df31-48a2-a777-959a75c43666" targetNamespace="http://schemas.microsoft.com/office/2006/metadata/properties" ma:root="true" ma:fieldsID="fd5fbee3255b9d1ea44a57cecea520ff" ns1:_="" ns3:_="" ns4:_="">
    <xsd:import namespace="http://schemas.microsoft.com/sharepoint/v3"/>
    <xsd:import namespace="38981254-cab8-4fc7-9c06-9326932965c2"/>
    <xsd:import namespace="7b19cce8-df31-48a2-a777-959a75c43666"/>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4:SharedWithUsers" minOccurs="0"/>
                <xsd:element ref="ns4:SharedWithDetails" minOccurs="0"/>
                <xsd:element ref="ns4:SharingHintHash" minOccurs="0"/>
                <xsd:element ref="ns3:_activity"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8981254-cab8-4fc7-9c06-9326932965c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_activity" ma:index="18" nillable="true" ma:displayName="_activity" ma:hidden="true" ma:internalName="_activity">
      <xsd:simpleType>
        <xsd:restriction base="dms:Note"/>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b19cce8-df31-48a2-a777-959a75c43666"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38981254-cab8-4fc7-9c06-9326932965c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0AD22EA-3FB2-4317-A3B7-5607550751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38981254-cab8-4fc7-9c06-9326932965c2"/>
    <ds:schemaRef ds:uri="7b19cce8-df31-48a2-a777-959a75c436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ADB921-A727-4F3A-8ACF-63705EDC3AD7}">
  <ds:schemaRefs>
    <ds:schemaRef ds:uri="http://schemas.microsoft.com/office/2006/metadata/properties"/>
    <ds:schemaRef ds:uri="http://purl.org/dc/elements/1.1/"/>
    <ds:schemaRef ds:uri="http://schemas.microsoft.com/sharepoint/v3"/>
    <ds:schemaRef ds:uri="7b19cce8-df31-48a2-a777-959a75c43666"/>
    <ds:schemaRef ds:uri="38981254-cab8-4fc7-9c06-9326932965c2"/>
    <ds:schemaRef ds:uri="http://purl.org/dc/terms/"/>
    <ds:schemaRef ds:uri="http://purl.org/dc/dcmitype/"/>
    <ds:schemaRef ds:uri="http://schemas.microsoft.com/office/infopath/2007/PartnerControls"/>
    <ds:schemaRef ds:uri="http://schemas.microsoft.com/office/2006/documentManagement/type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F941BC28-9C6E-40C6-8592-15072F0A222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Cosmetolog, Estetica y Pelq</vt:lpstr>
      <vt:lpstr>'Cosmetolog, Estetica y Pelq'!Área_de_impresión</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Jhanerys Paola Gomez Bayona</dc:creator>
  <cp:lastModifiedBy>Jhanerys Paola Gomez Bayona</cp:lastModifiedBy>
  <cp:lastPrinted>2024-09-12T14:11:19Z</cp:lastPrinted>
  <dcterms:created xsi:type="dcterms:W3CDTF">2024-08-01T16:49:11Z</dcterms:created>
  <dcterms:modified xsi:type="dcterms:W3CDTF">2024-09-12T15:27:02Z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2024-08-01T18:49:21Z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8a7ed2c5-8f15-495c-af08-4aa0be780707</vt:lpwstr>
  </property>
  <property fmtid="{D5CDD505-2E9C-101B-9397-08002B2CF9AE}" pid="8" name="MSIP_Label_fc111285-cafa-4fc9-8a9a-bd902089b24f_ContentBits">
    <vt:lpwstr>0</vt:lpwstr>
  </property>
  <property fmtid="{D5CDD505-2E9C-101B-9397-08002B2CF9AE}" pid="9" name="ContentTypeId">
    <vt:lpwstr>0x01010007F1CF827C7C694999BE2B0ACB2EAF53</vt:lpwstr>
  </property>
</Properties>
</file>