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i unidad\ICANH\ICANH\CONTRATACIONES 2024\CHALECOS INSTITUCIONALES\EVALUACION PRELIMINAR CHALECOS\"/>
    </mc:Choice>
  </mc:AlternateContent>
  <workbookProtection workbookAlgorithmName="SHA-512" workbookHashValue="6vWjzqpDuj82AqE0bDMHga6alMSvKhhO102NMI8VzBorkeR6bZrA/GQgSxv4KN8wWDSXy7d4ni4PGt35xaGk8Q==" workbookSaltValue="S3knrPXVDg6sHKMHZHgVrA==" workbookSpinCount="100000" lockStructure="1"/>
  <bookViews>
    <workbookView xWindow="0" yWindow="0" windowWidth="17520" windowHeight="6390" tabRatio="887" firstSheet="1" activeTab="3"/>
  </bookViews>
  <sheets>
    <sheet name="OFERTA ECONÓMICA" sheetId="16" state="hidden" r:id="rId1"/>
    <sheet name="Ofertas Recibidas" sheetId="4" r:id="rId2"/>
    <sheet name="Posiciones" sheetId="14" r:id="rId3"/>
    <sheet name="Precios Artif Bajos" sheetId="15" r:id="rId4"/>
    <sheet name="Oferta 1 ADN" sheetId="17" r:id="rId5"/>
    <sheet name="Oferta 2 ARMY" sheetId="18" r:id="rId6"/>
    <sheet name="Oferta 3 ANDREA" sheetId="19" r:id="rId7"/>
    <sheet name="Oferta 4 BONSANTE" sheetId="20" r:id="rId8"/>
    <sheet name="Oferta 5 CAFE" sheetId="21" r:id="rId9"/>
    <sheet name="Oferta 6 DGERARD" sheetId="22" r:id="rId10"/>
    <sheet name="Oferta 7 CAPITAL" sheetId="23" r:id="rId11"/>
    <sheet name="Oferta 8 MAG" sheetId="24" r:id="rId12"/>
    <sheet name="Oferta 9 OPEN" sheetId="25" r:id="rId13"/>
    <sheet name="Oferta 10 PACIFIC" sheetId="26" r:id="rId14"/>
    <sheet name="Oferta 11 HC" sheetId="27" r:id="rId15"/>
    <sheet name="Oferta 12 SALAMYM" sheetId="28" r:id="rId16"/>
    <sheet name="Oferta 13 SUPERIOR" sheetId="29" r:id="rId17"/>
    <sheet name="Oferta 14 MSM" sheetId="30"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4" hidden="1">{0,#N/A,FALSE,0;0,#N/A,FALSE,0;0,#N/A,FALSE,0;0,#N/A,FALSE,0;0,#N/A,FALSE,0;0,#N/A,FALSE,0}</definedName>
    <definedName name="_456" localSheetId="13" hidden="1">{0,#N/A,FALSE,0;0,#N/A,FALSE,0;0,#N/A,FALSE,0;0,#N/A,FALSE,0;0,#N/A,FALSE,0;0,#N/A,FALSE,0}</definedName>
    <definedName name="_456" localSheetId="14" hidden="1">{0,#N/A,FALSE,0;0,#N/A,FALSE,0;0,#N/A,FALSE,0;0,#N/A,FALSE,0;0,#N/A,FALSE,0;0,#N/A,FALSE,0}</definedName>
    <definedName name="_456" localSheetId="15" hidden="1">{0,#N/A,FALSE,0;0,#N/A,FALSE,0;0,#N/A,FALSE,0;0,#N/A,FALSE,0;0,#N/A,FALSE,0;0,#N/A,FALSE,0}</definedName>
    <definedName name="_456" localSheetId="16" hidden="1">{0,#N/A,FALSE,0;0,#N/A,FALSE,0;0,#N/A,FALSE,0;0,#N/A,FALSE,0;0,#N/A,FALSE,0;0,#N/A,FALSE,0}</definedName>
    <definedName name="_456" localSheetId="17" hidden="1">{0,#N/A,FALSE,0;0,#N/A,FALSE,0;0,#N/A,FALSE,0;0,#N/A,FALSE,0;0,#N/A,FALSE,0;0,#N/A,FALSE,0}</definedName>
    <definedName name="_456" localSheetId="5" hidden="1">{0,#N/A,FALSE,0;0,#N/A,FALSE,0;0,#N/A,FALSE,0;0,#N/A,FALSE,0;0,#N/A,FALSE,0;0,#N/A,FALSE,0}</definedName>
    <definedName name="_456" localSheetId="6" hidden="1">{0,#N/A,FALSE,0;0,#N/A,FALSE,0;0,#N/A,FALSE,0;0,#N/A,FALSE,0;0,#N/A,FALSE,0;0,#N/A,FALSE,0}</definedName>
    <definedName name="_456" localSheetId="7" hidden="1">{0,#N/A,FALSE,0;0,#N/A,FALSE,0;0,#N/A,FALSE,0;0,#N/A,FALSE,0;0,#N/A,FALSE,0;0,#N/A,FALSE,0}</definedName>
    <definedName name="_456" localSheetId="8" hidden="1">{0,#N/A,FALSE,0;0,#N/A,FALSE,0;0,#N/A,FALSE,0;0,#N/A,FALSE,0;0,#N/A,FALSE,0;0,#N/A,FALSE,0}</definedName>
    <definedName name="_456" localSheetId="9" hidden="1">{0,#N/A,FALSE,0;0,#N/A,FALSE,0;0,#N/A,FALSE,0;0,#N/A,FALSE,0;0,#N/A,FALSE,0;0,#N/A,FALSE,0}</definedName>
    <definedName name="_456" localSheetId="10" hidden="1">{0,#N/A,FALSE,0;0,#N/A,FALSE,0;0,#N/A,FALSE,0;0,#N/A,FALSE,0;0,#N/A,FALSE,0;0,#N/A,FALSE,0}</definedName>
    <definedName name="_456" localSheetId="11" hidden="1">{0,#N/A,FALSE,0;0,#N/A,FALSE,0;0,#N/A,FALSE,0;0,#N/A,FALSE,0;0,#N/A,FALSE,0;0,#N/A,FALSE,0}</definedName>
    <definedName name="_456" localSheetId="12" hidden="1">{0,#N/A,FALSE,0;0,#N/A,FALSE,0;0,#N/A,FALSE,0;0,#N/A,FALSE,0;0,#N/A,FALSE,0;0,#N/A,FALSE,0}</definedName>
    <definedName name="_456" localSheetId="0" hidden="1">{0,#N/A,FALSE,0;0,#N/A,FALSE,0;0,#N/A,FALSE,0;0,#N/A,FALSE,0;0,#N/A,FALSE,0;0,#N/A,FALSE,0}</definedName>
    <definedName name="_456" hidden="1">{0,#N/A,FALSE,0;0,#N/A,FALSE,0;0,#N/A,FALSE,0;0,#N/A,FALSE,0;0,#N/A,FALSE,0;0,#N/A,FALSE,0}</definedName>
    <definedName name="_Fill" hidden="1">#REF!</definedName>
    <definedName name="_xlnm._FilterDatabase" localSheetId="4" hidden="1">#REF!</definedName>
    <definedName name="_xlnm._FilterDatabase" localSheetId="13" hidden="1">#REF!</definedName>
    <definedName name="_xlnm._FilterDatabase" localSheetId="14" hidden="1">#REF!</definedName>
    <definedName name="_xlnm._FilterDatabase" localSheetId="15" hidden="1">#REF!</definedName>
    <definedName name="_xlnm._FilterDatabase" localSheetId="16" hidden="1">#REF!</definedName>
    <definedName name="_xlnm._FilterDatabase" localSheetId="17" hidden="1">#REF!</definedName>
    <definedName name="_xlnm._FilterDatabase" localSheetId="5" hidden="1">#REF!</definedName>
    <definedName name="_xlnm._FilterDatabase" localSheetId="6" hidden="1">#REF!</definedName>
    <definedName name="_xlnm._FilterDatabase" localSheetId="7" hidden="1">#REF!</definedName>
    <definedName name="_xlnm._FilterDatabase" localSheetId="8" hidden="1">#REF!</definedName>
    <definedName name="_xlnm._FilterDatabase" localSheetId="9" hidden="1">#REF!</definedName>
    <definedName name="_xlnm._FilterDatabase" localSheetId="10" hidden="1">#REF!</definedName>
    <definedName name="_xlnm._FilterDatabase" localSheetId="11" hidden="1">#REF!</definedName>
    <definedName name="_xlnm._FilterDatabase" localSheetId="12" hidden="1">#REF!</definedName>
    <definedName name="_xlnm._FilterDatabase" localSheetId="0" hidden="1">#REF!</definedName>
    <definedName name="_xlnm._FilterDatabase" localSheetId="2" hidden="1">Posiciones!$B$7:$H$7</definedName>
    <definedName name="_xlnm._FilterDatabase" localSheetId="3" hidden="1">'Precios Artif Bajos'!$B$45:$D$45</definedName>
    <definedName name="_xlnm._FilterDatabase" hidden="1">#REF!</definedName>
    <definedName name="_NDC1" localSheetId="4" hidden="1">{"'内訳表'!$B$2:$N$64"}</definedName>
    <definedName name="_NDC1" localSheetId="13" hidden="1">{"'内訳表'!$B$2:$N$64"}</definedName>
    <definedName name="_NDC1" localSheetId="14" hidden="1">{"'内訳表'!$B$2:$N$64"}</definedName>
    <definedName name="_NDC1" localSheetId="15" hidden="1">{"'内訳表'!$B$2:$N$64"}</definedName>
    <definedName name="_NDC1" localSheetId="16" hidden="1">{"'内訳表'!$B$2:$N$64"}</definedName>
    <definedName name="_NDC1" localSheetId="17" hidden="1">{"'内訳表'!$B$2:$N$64"}</definedName>
    <definedName name="_NDC1" localSheetId="5" hidden="1">{"'内訳表'!$B$2:$N$64"}</definedName>
    <definedName name="_NDC1" localSheetId="6" hidden="1">{"'内訳表'!$B$2:$N$64"}</definedName>
    <definedName name="_NDC1" localSheetId="7" hidden="1">{"'内訳表'!$B$2:$N$64"}</definedName>
    <definedName name="_NDC1" localSheetId="8" hidden="1">{"'内訳表'!$B$2:$N$64"}</definedName>
    <definedName name="_NDC1" localSheetId="9" hidden="1">{"'内訳表'!$B$2:$N$64"}</definedName>
    <definedName name="_NDC1" localSheetId="10" hidden="1">{"'内訳表'!$B$2:$N$64"}</definedName>
    <definedName name="_NDC1" localSheetId="11" hidden="1">{"'内訳表'!$B$2:$N$64"}</definedName>
    <definedName name="_NDC1" localSheetId="12" hidden="1">{"'内訳表'!$B$2:$N$64"}</definedName>
    <definedName name="_NDC1" localSheetId="0" hidden="1">{"'内訳表'!$B$2:$N$64"}</definedName>
    <definedName name="_NDC1" hidden="1">{"'内訳表'!$B$2:$N$64"}</definedName>
    <definedName name="_Order1" hidden="1">0</definedName>
    <definedName name="_Order2" hidden="1">255</definedName>
    <definedName name="_r3d" localSheetId="4" hidden="1">{#N/A,#N/A,FALSE,"POLONNA 8";#N/A,#N/A,FALSE,"POLONNA 7";#N/A,#N/A,FALSE,"POLONNA 6";#N/A,#N/A,FALSE,"POLONNA 5 ";#N/A,#N/A,FALSE,"POLONNA 3";#N/A,#N/A,FALSE,"POLONNA 4";#N/A,#N/A,FALSE,"POLONNA 2";#N/A,#N/A,FALSE,"POLONNA 1"}</definedName>
    <definedName name="_r3d" localSheetId="13" hidden="1">{#N/A,#N/A,FALSE,"POLONNA 8";#N/A,#N/A,FALSE,"POLONNA 7";#N/A,#N/A,FALSE,"POLONNA 6";#N/A,#N/A,FALSE,"POLONNA 5 ";#N/A,#N/A,FALSE,"POLONNA 3";#N/A,#N/A,FALSE,"POLONNA 4";#N/A,#N/A,FALSE,"POLONNA 2";#N/A,#N/A,FALSE,"POLONNA 1"}</definedName>
    <definedName name="_r3d" localSheetId="14" hidden="1">{#N/A,#N/A,FALSE,"POLONNA 8";#N/A,#N/A,FALSE,"POLONNA 7";#N/A,#N/A,FALSE,"POLONNA 6";#N/A,#N/A,FALSE,"POLONNA 5 ";#N/A,#N/A,FALSE,"POLONNA 3";#N/A,#N/A,FALSE,"POLONNA 4";#N/A,#N/A,FALSE,"POLONNA 2";#N/A,#N/A,FALSE,"POLONNA 1"}</definedName>
    <definedName name="_r3d" localSheetId="15" hidden="1">{#N/A,#N/A,FALSE,"POLONNA 8";#N/A,#N/A,FALSE,"POLONNA 7";#N/A,#N/A,FALSE,"POLONNA 6";#N/A,#N/A,FALSE,"POLONNA 5 ";#N/A,#N/A,FALSE,"POLONNA 3";#N/A,#N/A,FALSE,"POLONNA 4";#N/A,#N/A,FALSE,"POLONNA 2";#N/A,#N/A,FALSE,"POLONNA 1"}</definedName>
    <definedName name="_r3d" localSheetId="16" hidden="1">{#N/A,#N/A,FALSE,"POLONNA 8";#N/A,#N/A,FALSE,"POLONNA 7";#N/A,#N/A,FALSE,"POLONNA 6";#N/A,#N/A,FALSE,"POLONNA 5 ";#N/A,#N/A,FALSE,"POLONNA 3";#N/A,#N/A,FALSE,"POLONNA 4";#N/A,#N/A,FALSE,"POLONNA 2";#N/A,#N/A,FALSE,"POLONNA 1"}</definedName>
    <definedName name="_r3d" localSheetId="17" hidden="1">{#N/A,#N/A,FALSE,"POLONNA 8";#N/A,#N/A,FALSE,"POLONNA 7";#N/A,#N/A,FALSE,"POLONNA 6";#N/A,#N/A,FALSE,"POLONNA 5 ";#N/A,#N/A,FALSE,"POLONNA 3";#N/A,#N/A,FALSE,"POLONNA 4";#N/A,#N/A,FALSE,"POLONNA 2";#N/A,#N/A,FALSE,"POLONNA 1"}</definedName>
    <definedName name="_r3d" localSheetId="5" hidden="1">{#N/A,#N/A,FALSE,"POLONNA 8";#N/A,#N/A,FALSE,"POLONNA 7";#N/A,#N/A,FALSE,"POLONNA 6";#N/A,#N/A,FALSE,"POLONNA 5 ";#N/A,#N/A,FALSE,"POLONNA 3";#N/A,#N/A,FALSE,"POLONNA 4";#N/A,#N/A,FALSE,"POLONNA 2";#N/A,#N/A,FALSE,"POLONNA 1"}</definedName>
    <definedName name="_r3d" localSheetId="6" hidden="1">{#N/A,#N/A,FALSE,"POLONNA 8";#N/A,#N/A,FALSE,"POLONNA 7";#N/A,#N/A,FALSE,"POLONNA 6";#N/A,#N/A,FALSE,"POLONNA 5 ";#N/A,#N/A,FALSE,"POLONNA 3";#N/A,#N/A,FALSE,"POLONNA 4";#N/A,#N/A,FALSE,"POLONNA 2";#N/A,#N/A,FALSE,"POLONNA 1"}</definedName>
    <definedName name="_r3d" localSheetId="7" hidden="1">{#N/A,#N/A,FALSE,"POLONNA 8";#N/A,#N/A,FALSE,"POLONNA 7";#N/A,#N/A,FALSE,"POLONNA 6";#N/A,#N/A,FALSE,"POLONNA 5 ";#N/A,#N/A,FALSE,"POLONNA 3";#N/A,#N/A,FALSE,"POLONNA 4";#N/A,#N/A,FALSE,"POLONNA 2";#N/A,#N/A,FALSE,"POLONNA 1"}</definedName>
    <definedName name="_r3d" localSheetId="8" hidden="1">{#N/A,#N/A,FALSE,"POLONNA 8";#N/A,#N/A,FALSE,"POLONNA 7";#N/A,#N/A,FALSE,"POLONNA 6";#N/A,#N/A,FALSE,"POLONNA 5 ";#N/A,#N/A,FALSE,"POLONNA 3";#N/A,#N/A,FALSE,"POLONNA 4";#N/A,#N/A,FALSE,"POLONNA 2";#N/A,#N/A,FALSE,"POLONNA 1"}</definedName>
    <definedName name="_r3d" localSheetId="9" hidden="1">{#N/A,#N/A,FALSE,"POLONNA 8";#N/A,#N/A,FALSE,"POLONNA 7";#N/A,#N/A,FALSE,"POLONNA 6";#N/A,#N/A,FALSE,"POLONNA 5 ";#N/A,#N/A,FALSE,"POLONNA 3";#N/A,#N/A,FALSE,"POLONNA 4";#N/A,#N/A,FALSE,"POLONNA 2";#N/A,#N/A,FALSE,"POLONNA 1"}</definedName>
    <definedName name="_r3d" localSheetId="10" hidden="1">{#N/A,#N/A,FALSE,"POLONNA 8";#N/A,#N/A,FALSE,"POLONNA 7";#N/A,#N/A,FALSE,"POLONNA 6";#N/A,#N/A,FALSE,"POLONNA 5 ";#N/A,#N/A,FALSE,"POLONNA 3";#N/A,#N/A,FALSE,"POLONNA 4";#N/A,#N/A,FALSE,"POLONNA 2";#N/A,#N/A,FALSE,"POLONNA 1"}</definedName>
    <definedName name="_r3d" localSheetId="11" hidden="1">{#N/A,#N/A,FALSE,"POLONNA 8";#N/A,#N/A,FALSE,"POLONNA 7";#N/A,#N/A,FALSE,"POLONNA 6";#N/A,#N/A,FALSE,"POLONNA 5 ";#N/A,#N/A,FALSE,"POLONNA 3";#N/A,#N/A,FALSE,"POLONNA 4";#N/A,#N/A,FALSE,"POLONNA 2";#N/A,#N/A,FALSE,"POLONNA 1"}</definedName>
    <definedName name="_r3d" localSheetId="12" hidden="1">{#N/A,#N/A,FALSE,"POLONNA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4" hidden="1">#REF!</definedName>
    <definedName name="aaaa" localSheetId="13" hidden="1">#REF!</definedName>
    <definedName name="aaaa" localSheetId="14" hidden="1">#REF!</definedName>
    <definedName name="aaaa" localSheetId="15" hidden="1">#REF!</definedName>
    <definedName name="aaaa" localSheetId="16" hidden="1">#REF!</definedName>
    <definedName name="aaaa" localSheetId="17" hidden="1">#REF!</definedName>
    <definedName name="aaaa" localSheetId="5" hidden="1">#REF!</definedName>
    <definedName name="aaaa" localSheetId="6" hidden="1">#REF!</definedName>
    <definedName name="aaaa" localSheetId="7" hidden="1">#REF!</definedName>
    <definedName name="aaaa" localSheetId="8" hidden="1">#REF!</definedName>
    <definedName name="aaaa" localSheetId="9" hidden="1">#REF!</definedName>
    <definedName name="aaaa" localSheetId="10" hidden="1">#REF!</definedName>
    <definedName name="aaaa" localSheetId="11" hidden="1">#REF!</definedName>
    <definedName name="aaaa" localSheetId="12" hidden="1">#REF!</definedName>
    <definedName name="aaaa" localSheetId="0" hidden="1">#REF!</definedName>
    <definedName name="aaaa" hidden="1">#REF!</definedName>
    <definedName name="ABF" localSheetId="4" hidden="1">#REF!</definedName>
    <definedName name="ABF" localSheetId="13" hidden="1">#REF!</definedName>
    <definedName name="ABF" localSheetId="14" hidden="1">#REF!</definedName>
    <definedName name="ABF" localSheetId="15" hidden="1">#REF!</definedName>
    <definedName name="ABF" localSheetId="16" hidden="1">#REF!</definedName>
    <definedName name="ABF" localSheetId="17" hidden="1">#REF!</definedName>
    <definedName name="ABF" localSheetId="5" hidden="1">#REF!</definedName>
    <definedName name="ABF" localSheetId="6" hidden="1">#REF!</definedName>
    <definedName name="ABF" localSheetId="7" hidden="1">#REF!</definedName>
    <definedName name="ABF" localSheetId="8" hidden="1">#REF!</definedName>
    <definedName name="ABF" localSheetId="9" hidden="1">#REF!</definedName>
    <definedName name="ABF" localSheetId="10" hidden="1">#REF!</definedName>
    <definedName name="ABF" localSheetId="11" hidden="1">#REF!</definedName>
    <definedName name="ABF" localSheetId="12" hidden="1">#REF!</definedName>
    <definedName name="ABF" localSheetId="0" hidden="1">#REF!</definedName>
    <definedName name="ABF" hidden="1">#REF!</definedName>
    <definedName name="AccessDatabase" hidden="1">"C:\My Documents\New MMR\INPUT.mdb"</definedName>
    <definedName name="ACCV" hidden="1">#REF!</definedName>
    <definedName name="ADSF" hidden="1">#REF!</definedName>
    <definedName name="afdgbva" localSheetId="4" hidden="1">{#N/A,#N/A,TRUE,"Report"}</definedName>
    <definedName name="afdgbva" localSheetId="13" hidden="1">{#N/A,#N/A,TRUE,"Report"}</definedName>
    <definedName name="afdgbva" localSheetId="14" hidden="1">{#N/A,#N/A,TRUE,"Report"}</definedName>
    <definedName name="afdgbva" localSheetId="15" hidden="1">{#N/A,#N/A,TRUE,"Report"}</definedName>
    <definedName name="afdgbva" localSheetId="16" hidden="1">{#N/A,#N/A,TRUE,"Report"}</definedName>
    <definedName name="afdgbva" localSheetId="17" hidden="1">{#N/A,#N/A,TRUE,"Report"}</definedName>
    <definedName name="afdgbva" localSheetId="5" hidden="1">{#N/A,#N/A,TRUE,"Report"}</definedName>
    <definedName name="afdgbva" localSheetId="6" hidden="1">{#N/A,#N/A,TRUE,"Report"}</definedName>
    <definedName name="afdgbva" localSheetId="7" hidden="1">{#N/A,#N/A,TRUE,"Report"}</definedName>
    <definedName name="afdgbva" localSheetId="8" hidden="1">{#N/A,#N/A,TRUE,"Report"}</definedName>
    <definedName name="afdgbva" localSheetId="9" hidden="1">{#N/A,#N/A,TRUE,"Report"}</definedName>
    <definedName name="afdgbva" localSheetId="10" hidden="1">{#N/A,#N/A,TRUE,"Report"}</definedName>
    <definedName name="afdgbva" localSheetId="11" hidden="1">{#N/A,#N/A,TRUE,"Report"}</definedName>
    <definedName name="afdgbva" localSheetId="12" hidden="1">{#N/A,#N/A,TRUE,"Report"}</definedName>
    <definedName name="afdgbva" localSheetId="0" hidden="1">{#N/A,#N/A,TRUE,"Report"}</definedName>
    <definedName name="afdgbva" hidden="1">{#N/A,#N/A,TRUE,"Report"}</definedName>
    <definedName name="aga" localSheetId="4" hidden="1">{#N/A,#N/A,TRUE,"Report"}</definedName>
    <definedName name="aga" localSheetId="13" hidden="1">{#N/A,#N/A,TRUE,"Report"}</definedName>
    <definedName name="aga" localSheetId="14" hidden="1">{#N/A,#N/A,TRUE,"Report"}</definedName>
    <definedName name="aga" localSheetId="15" hidden="1">{#N/A,#N/A,TRUE,"Report"}</definedName>
    <definedName name="aga" localSheetId="16" hidden="1">{#N/A,#N/A,TRUE,"Report"}</definedName>
    <definedName name="aga" localSheetId="17" hidden="1">{#N/A,#N/A,TRUE,"Report"}</definedName>
    <definedName name="aga" localSheetId="5" hidden="1">{#N/A,#N/A,TRUE,"Report"}</definedName>
    <definedName name="aga" localSheetId="6" hidden="1">{#N/A,#N/A,TRUE,"Report"}</definedName>
    <definedName name="aga" localSheetId="7" hidden="1">{#N/A,#N/A,TRUE,"Report"}</definedName>
    <definedName name="aga" localSheetId="8" hidden="1">{#N/A,#N/A,TRUE,"Report"}</definedName>
    <definedName name="aga" localSheetId="9" hidden="1">{#N/A,#N/A,TRUE,"Report"}</definedName>
    <definedName name="aga" localSheetId="10" hidden="1">{#N/A,#N/A,TRUE,"Report"}</definedName>
    <definedName name="aga" localSheetId="11" hidden="1">{#N/A,#N/A,TRUE,"Report"}</definedName>
    <definedName name="aga" localSheetId="12" hidden="1">{#N/A,#N/A,TRUE,"Report"}</definedName>
    <definedName name="aga" localSheetId="0"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 localSheetId="4">#REF!</definedName>
    <definedName name="APLICA" localSheetId="13">#REF!</definedName>
    <definedName name="APLICA" localSheetId="14">#REF!</definedName>
    <definedName name="APLICA" localSheetId="15">#REF!</definedName>
    <definedName name="APLICA" localSheetId="16">#REF!</definedName>
    <definedName name="APLICA" localSheetId="17">#REF!</definedName>
    <definedName name="APLICA" localSheetId="5">#REF!</definedName>
    <definedName name="APLICA" localSheetId="6">#REF!</definedName>
    <definedName name="APLICA" localSheetId="7">#REF!</definedName>
    <definedName name="APLICA" localSheetId="8">#REF!</definedName>
    <definedName name="APLICA" localSheetId="9">#REF!</definedName>
    <definedName name="APLICA" localSheetId="10">#REF!</definedName>
    <definedName name="APLICA" localSheetId="11">#REF!</definedName>
    <definedName name="APLICA" localSheetId="12">#REF!</definedName>
    <definedName name="APLICA" localSheetId="0">#REF!</definedName>
    <definedName name="APLICA">#REF!</definedName>
    <definedName name="APLICA." localSheetId="4">#REF!</definedName>
    <definedName name="APLICA." localSheetId="13">#REF!</definedName>
    <definedName name="APLICA." localSheetId="14">#REF!</definedName>
    <definedName name="APLICA." localSheetId="15">#REF!</definedName>
    <definedName name="APLICA." localSheetId="16">#REF!</definedName>
    <definedName name="APLICA." localSheetId="17">#REF!</definedName>
    <definedName name="APLICA." localSheetId="5">#REF!</definedName>
    <definedName name="APLICA." localSheetId="6">#REF!</definedName>
    <definedName name="APLICA." localSheetId="7">#REF!</definedName>
    <definedName name="APLICA." localSheetId="8">#REF!</definedName>
    <definedName name="APLICA." localSheetId="9">#REF!</definedName>
    <definedName name="APLICA." localSheetId="10">#REF!</definedName>
    <definedName name="APLICA." localSheetId="11">#REF!</definedName>
    <definedName name="APLICA." localSheetId="12">#REF!</definedName>
    <definedName name="APLICA." localSheetId="0">#REF!</definedName>
    <definedName name="APLICA.">#REF!</definedName>
    <definedName name="_xlnm.Print_Area" localSheetId="4">'Oferta 1 ADN'!$A$1:$N$39</definedName>
    <definedName name="_xlnm.Print_Area" localSheetId="13">'Oferta 10 PACIFIC'!$A$1:$N$39</definedName>
    <definedName name="_xlnm.Print_Area" localSheetId="14">'Oferta 11 HC'!$A$1:$N$39</definedName>
    <definedName name="_xlnm.Print_Area" localSheetId="15">'Oferta 12 SALAMYM'!$A$1:$N$39</definedName>
    <definedName name="_xlnm.Print_Area" localSheetId="16">'Oferta 13 SUPERIOR'!$A$1:$N$39</definedName>
    <definedName name="_xlnm.Print_Area" localSheetId="17">'Oferta 14 MSM'!$A$1:$N$39</definedName>
    <definedName name="_xlnm.Print_Area" localSheetId="5">'Oferta 2 ARMY'!$A$1:$N$39</definedName>
    <definedName name="_xlnm.Print_Area" localSheetId="6">'Oferta 3 ANDREA'!$A$1:$N$39</definedName>
    <definedName name="_xlnm.Print_Area" localSheetId="7">'Oferta 4 BONSANTE'!$A$1:$N$39</definedName>
    <definedName name="_xlnm.Print_Area" localSheetId="8">'Oferta 5 CAFE'!$A$1:$N$39</definedName>
    <definedName name="_xlnm.Print_Area" localSheetId="9">'Oferta 6 DGERARD'!$A$1:$N$39</definedName>
    <definedName name="_xlnm.Print_Area" localSheetId="10">'Oferta 7 CAPITAL'!$A$1:$N$39</definedName>
    <definedName name="_xlnm.Print_Area" localSheetId="11">'Oferta 8 MAG'!$A$1:$N$39</definedName>
    <definedName name="_xlnm.Print_Area" localSheetId="12">'Oferta 9 OPEN'!$A$1:$N$39</definedName>
    <definedName name="_xlnm.Print_Area" localSheetId="0">'OFERTA ECONÓMICA'!$A$1:$L$27</definedName>
    <definedName name="_xlnm.Print_Area" localSheetId="3">'Precios Artif Bajos'!$A$1:$D$70</definedName>
    <definedName name="ATGHH" localSheetId="4" hidden="1">#REF!</definedName>
    <definedName name="ATGHH" localSheetId="13" hidden="1">#REF!</definedName>
    <definedName name="ATGHH" localSheetId="14" hidden="1">#REF!</definedName>
    <definedName name="ATGHH" localSheetId="15" hidden="1">#REF!</definedName>
    <definedName name="ATGHH" localSheetId="16" hidden="1">#REF!</definedName>
    <definedName name="ATGHH" localSheetId="17" hidden="1">#REF!</definedName>
    <definedName name="ATGHH" localSheetId="5" hidden="1">#REF!</definedName>
    <definedName name="ATGHH" localSheetId="6" hidden="1">#REF!</definedName>
    <definedName name="ATGHH" localSheetId="7" hidden="1">#REF!</definedName>
    <definedName name="ATGHH" localSheetId="8" hidden="1">#REF!</definedName>
    <definedName name="ATGHH" localSheetId="9" hidden="1">#REF!</definedName>
    <definedName name="ATGHH" localSheetId="10" hidden="1">#REF!</definedName>
    <definedName name="ATGHH" localSheetId="11" hidden="1">#REF!</definedName>
    <definedName name="ATGHH" localSheetId="12" hidden="1">#REF!</definedName>
    <definedName name="ATGHH" localSheetId="0" hidden="1">#REF!</definedName>
    <definedName name="ATGHH" hidden="1">#REF!</definedName>
    <definedName name="AVBC" localSheetId="4" hidden="1">#REF!</definedName>
    <definedName name="AVBC" localSheetId="13" hidden="1">#REF!</definedName>
    <definedName name="AVBC" localSheetId="14" hidden="1">#REF!</definedName>
    <definedName name="AVBC" localSheetId="15" hidden="1">#REF!</definedName>
    <definedName name="AVBC" localSheetId="16" hidden="1">#REF!</definedName>
    <definedName name="AVBC" localSheetId="17" hidden="1">#REF!</definedName>
    <definedName name="AVBC" localSheetId="5" hidden="1">#REF!</definedName>
    <definedName name="AVBC" localSheetId="6" hidden="1">#REF!</definedName>
    <definedName name="AVBC" localSheetId="7" hidden="1">#REF!</definedName>
    <definedName name="AVBC" localSheetId="8" hidden="1">#REF!</definedName>
    <definedName name="AVBC" localSheetId="9" hidden="1">#REF!</definedName>
    <definedName name="AVBC" localSheetId="10" hidden="1">#REF!</definedName>
    <definedName name="AVBC" localSheetId="11" hidden="1">#REF!</definedName>
    <definedName name="AVBC" localSheetId="12" hidden="1">#REF!</definedName>
    <definedName name="AVBC" localSheetId="0" hidden="1">#REF!</definedName>
    <definedName name="AVBC" hidden="1">#REF!</definedName>
    <definedName name="AXCC" localSheetId="4" hidden="1">#REF!</definedName>
    <definedName name="AXCC" localSheetId="13" hidden="1">#REF!</definedName>
    <definedName name="AXCC" localSheetId="14" hidden="1">#REF!</definedName>
    <definedName name="AXCC" localSheetId="15" hidden="1">#REF!</definedName>
    <definedName name="AXCC" localSheetId="16" hidden="1">#REF!</definedName>
    <definedName name="AXCC" localSheetId="17" hidden="1">#REF!</definedName>
    <definedName name="AXCC" localSheetId="5" hidden="1">#REF!</definedName>
    <definedName name="AXCC" localSheetId="6" hidden="1">#REF!</definedName>
    <definedName name="AXCC" localSheetId="7" hidden="1">#REF!</definedName>
    <definedName name="AXCC" localSheetId="8" hidden="1">#REF!</definedName>
    <definedName name="AXCC" localSheetId="9" hidden="1">#REF!</definedName>
    <definedName name="AXCC" localSheetId="10" hidden="1">#REF!</definedName>
    <definedName name="AXCC" localSheetId="11" hidden="1">#REF!</definedName>
    <definedName name="AXCC" localSheetId="12" hidden="1">#REF!</definedName>
    <definedName name="AXCC" localSheetId="0" hidden="1">#REF!</definedName>
    <definedName name="AXCC" hidden="1">#REF!</definedName>
    <definedName name="AXX" hidden="1">#REF!</definedName>
    <definedName name="Aグラフ" hidden="1">#REF!</definedName>
    <definedName name="badb" localSheetId="4" hidden="1">{"MG-2002-F1",#N/A,FALSE,"PPU-Telemig";"MG-2002-F2",#N/A,FALSE,"PPU-Telemig";"MG-2002-F3",#N/A,FALSE,"PPU-Telemig";"MG-2002-F4",#N/A,FALSE,"PPU-Telemig";"MG-2003-F1",#N/A,FALSE,"PPU-Telemig";"MG-2004-F1",#N/A,FALSE,"PPU-Telemig"}</definedName>
    <definedName name="badb" localSheetId="13" hidden="1">{"MG-2002-F1",#N/A,FALSE,"PPU-Telemig";"MG-2002-F2",#N/A,FALSE,"PPU-Telemig";"MG-2002-F3",#N/A,FALSE,"PPU-Telemig";"MG-2002-F4",#N/A,FALSE,"PPU-Telemig";"MG-2003-F1",#N/A,FALSE,"PPU-Telemig";"MG-2004-F1",#N/A,FALSE,"PPU-Telemig"}</definedName>
    <definedName name="badb" localSheetId="14" hidden="1">{"MG-2002-F1",#N/A,FALSE,"PPU-Telemig";"MG-2002-F2",#N/A,FALSE,"PPU-Telemig";"MG-2002-F3",#N/A,FALSE,"PPU-Telemig";"MG-2002-F4",#N/A,FALSE,"PPU-Telemig";"MG-2003-F1",#N/A,FALSE,"PPU-Telemig";"MG-2004-F1",#N/A,FALSE,"PPU-Telemig"}</definedName>
    <definedName name="badb" localSheetId="15" hidden="1">{"MG-2002-F1",#N/A,FALSE,"PPU-Telemig";"MG-2002-F2",#N/A,FALSE,"PPU-Telemig";"MG-2002-F3",#N/A,FALSE,"PPU-Telemig";"MG-2002-F4",#N/A,FALSE,"PPU-Telemig";"MG-2003-F1",#N/A,FALSE,"PPU-Telemig";"MG-2004-F1",#N/A,FALSE,"PPU-Telemig"}</definedName>
    <definedName name="badb" localSheetId="16" hidden="1">{"MG-2002-F1",#N/A,FALSE,"PPU-Telemig";"MG-2002-F2",#N/A,FALSE,"PPU-Telemig";"MG-2002-F3",#N/A,FALSE,"PPU-Telemig";"MG-2002-F4",#N/A,FALSE,"PPU-Telemig";"MG-2003-F1",#N/A,FALSE,"PPU-Telemig";"MG-2004-F1",#N/A,FALSE,"PPU-Telemig"}</definedName>
    <definedName name="badb" localSheetId="17" hidden="1">{"MG-2002-F1",#N/A,FALSE,"PPU-Telemig";"MG-2002-F2",#N/A,FALSE,"PPU-Telemig";"MG-2002-F3",#N/A,FALSE,"PPU-Telemig";"MG-2002-F4",#N/A,FALSE,"PPU-Telemig";"MG-2003-F1",#N/A,FALSE,"PPU-Telemig";"MG-2004-F1",#N/A,FALSE,"PPU-Telemig"}</definedName>
    <definedName name="badb" localSheetId="5" hidden="1">{"MG-2002-F1",#N/A,FALSE,"PPU-Telemig";"MG-2002-F2",#N/A,FALSE,"PPU-Telemig";"MG-2002-F3",#N/A,FALSE,"PPU-Telemig";"MG-2002-F4",#N/A,FALSE,"PPU-Telemig";"MG-2003-F1",#N/A,FALSE,"PPU-Telemig";"MG-2004-F1",#N/A,FALSE,"PPU-Telemig"}</definedName>
    <definedName name="badb" localSheetId="6" hidden="1">{"MG-2002-F1",#N/A,FALSE,"PPU-Telemig";"MG-2002-F2",#N/A,FALSE,"PPU-Telemig";"MG-2002-F3",#N/A,FALSE,"PPU-Telemig";"MG-2002-F4",#N/A,FALSE,"PPU-Telemig";"MG-2003-F1",#N/A,FALSE,"PPU-Telemig";"MG-2004-F1",#N/A,FALSE,"PPU-Telemig"}</definedName>
    <definedName name="badb" localSheetId="7" hidden="1">{"MG-2002-F1",#N/A,FALSE,"PPU-Telemig";"MG-2002-F2",#N/A,FALSE,"PPU-Telemig";"MG-2002-F3",#N/A,FALSE,"PPU-Telemig";"MG-2002-F4",#N/A,FALSE,"PPU-Telemig";"MG-2003-F1",#N/A,FALSE,"PPU-Telemig";"MG-2004-F1",#N/A,FALSE,"PPU-Telemig"}</definedName>
    <definedName name="badb" localSheetId="8" hidden="1">{"MG-2002-F1",#N/A,FALSE,"PPU-Telemig";"MG-2002-F2",#N/A,FALSE,"PPU-Telemig";"MG-2002-F3",#N/A,FALSE,"PPU-Telemig";"MG-2002-F4",#N/A,FALSE,"PPU-Telemig";"MG-2003-F1",#N/A,FALSE,"PPU-Telemig";"MG-2004-F1",#N/A,FALSE,"PPU-Telemig"}</definedName>
    <definedName name="badb" localSheetId="9" hidden="1">{"MG-2002-F1",#N/A,FALSE,"PPU-Telemig";"MG-2002-F2",#N/A,FALSE,"PPU-Telemig";"MG-2002-F3",#N/A,FALSE,"PPU-Telemig";"MG-2002-F4",#N/A,FALSE,"PPU-Telemig";"MG-2003-F1",#N/A,FALSE,"PPU-Telemig";"MG-2004-F1",#N/A,FALSE,"PPU-Telemig"}</definedName>
    <definedName name="badb" localSheetId="10" hidden="1">{"MG-2002-F1",#N/A,FALSE,"PPU-Telemig";"MG-2002-F2",#N/A,FALSE,"PPU-Telemig";"MG-2002-F3",#N/A,FALSE,"PPU-Telemig";"MG-2002-F4",#N/A,FALSE,"PPU-Telemig";"MG-2003-F1",#N/A,FALSE,"PPU-Telemig";"MG-2004-F1",#N/A,FALSE,"PPU-Telemig"}</definedName>
    <definedName name="badb" localSheetId="11" hidden="1">{"MG-2002-F1",#N/A,FALSE,"PPU-Telemig";"MG-2002-F2",#N/A,FALSE,"PPU-Telemig";"MG-2002-F3",#N/A,FALSE,"PPU-Telemig";"MG-2002-F4",#N/A,FALSE,"PPU-Telemig";"MG-2003-F1",#N/A,FALSE,"PPU-Telemig";"MG-2004-F1",#N/A,FALSE,"PPU-Telemig"}</definedName>
    <definedName name="badb" localSheetId="12" hidden="1">{"MG-2002-F1",#N/A,FALSE,"PPU-Telemig";"MG-2002-F2",#N/A,FALSE,"PPU-Telemig";"MG-2002-F3",#N/A,FALSE,"PPU-Telemig";"MG-2002-F4",#N/A,FALSE,"PPU-Telemig";"MG-2003-F1",#N/A,FALSE,"PPU-Telemig";"MG-2004-F1",#N/A,FALSE,"PPU-Telemig"}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4" hidden="1">{"'内訳表'!$B$2:$N$64"}</definedName>
    <definedName name="bn" localSheetId="13" hidden="1">{"'内訳表'!$B$2:$N$64"}</definedName>
    <definedName name="bn" localSheetId="14" hidden="1">{"'内訳表'!$B$2:$N$64"}</definedName>
    <definedName name="bn" localSheetId="15" hidden="1">{"'内訳表'!$B$2:$N$64"}</definedName>
    <definedName name="bn" localSheetId="16" hidden="1">{"'内訳表'!$B$2:$N$64"}</definedName>
    <definedName name="bn" localSheetId="17" hidden="1">{"'内訳表'!$B$2:$N$64"}</definedName>
    <definedName name="bn" localSheetId="5" hidden="1">{"'内訳表'!$B$2:$N$64"}</definedName>
    <definedName name="bn" localSheetId="6" hidden="1">{"'内訳表'!$B$2:$N$64"}</definedName>
    <definedName name="bn" localSheetId="7" hidden="1">{"'内訳表'!$B$2:$N$64"}</definedName>
    <definedName name="bn" localSheetId="8" hidden="1">{"'内訳表'!$B$2:$N$64"}</definedName>
    <definedName name="bn" localSheetId="9" hidden="1">{"'内訳表'!$B$2:$N$64"}</definedName>
    <definedName name="bn" localSheetId="10" hidden="1">{"'内訳表'!$B$2:$N$64"}</definedName>
    <definedName name="bn" localSheetId="11" hidden="1">{"'内訳表'!$B$2:$N$64"}</definedName>
    <definedName name="bn" localSheetId="12" hidden="1">{"'内訳表'!$B$2:$N$64"}</definedName>
    <definedName name="bn" localSheetId="0"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localSheetId="4" hidden="1">#REF!</definedName>
    <definedName name="Ｃグラフ" localSheetId="13" hidden="1">#REF!</definedName>
    <definedName name="Ｃグラフ" localSheetId="14" hidden="1">#REF!</definedName>
    <definedName name="Ｃグラフ" localSheetId="15" hidden="1">#REF!</definedName>
    <definedName name="Ｃグラフ" localSheetId="16" hidden="1">#REF!</definedName>
    <definedName name="Ｃグラフ" localSheetId="17" hidden="1">#REF!</definedName>
    <definedName name="Ｃグラフ" localSheetId="5" hidden="1">#REF!</definedName>
    <definedName name="Ｃグラフ" localSheetId="6" hidden="1">#REF!</definedName>
    <definedName name="Ｃグラフ" localSheetId="7" hidden="1">#REF!</definedName>
    <definedName name="Ｃグラフ" localSheetId="8" hidden="1">#REF!</definedName>
    <definedName name="Ｃグラフ" localSheetId="9" hidden="1">#REF!</definedName>
    <definedName name="Ｃグラフ" localSheetId="10" hidden="1">#REF!</definedName>
    <definedName name="Ｃグラフ" localSheetId="11" hidden="1">#REF!</definedName>
    <definedName name="Ｃグラフ" localSheetId="12" hidden="1">#REF!</definedName>
    <definedName name="Ｃグラフ" localSheetId="0" hidden="1">#REF!</definedName>
    <definedName name="Ｃグラフ" hidden="1">#REF!</definedName>
    <definedName name="dasd" localSheetId="4" hidden="1">#REF!</definedName>
    <definedName name="dasd" localSheetId="13" hidden="1">#REF!</definedName>
    <definedName name="dasd" localSheetId="14" hidden="1">#REF!</definedName>
    <definedName name="dasd" localSheetId="15" hidden="1">#REF!</definedName>
    <definedName name="dasd" localSheetId="16" hidden="1">#REF!</definedName>
    <definedName name="dasd" localSheetId="17" hidden="1">#REF!</definedName>
    <definedName name="dasd" localSheetId="5" hidden="1">#REF!</definedName>
    <definedName name="dasd" localSheetId="6" hidden="1">#REF!</definedName>
    <definedName name="dasd" localSheetId="7" hidden="1">#REF!</definedName>
    <definedName name="dasd" localSheetId="8" hidden="1">#REF!</definedName>
    <definedName name="dasd" localSheetId="9" hidden="1">#REF!</definedName>
    <definedName name="dasd" localSheetId="10" hidden="1">#REF!</definedName>
    <definedName name="dasd" localSheetId="11" hidden="1">#REF!</definedName>
    <definedName name="dasd" localSheetId="12" hidden="1">#REF!</definedName>
    <definedName name="dasd" localSheetId="0"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localSheetId="4" hidden="1">#REF!</definedName>
    <definedName name="DFG" localSheetId="13" hidden="1">#REF!</definedName>
    <definedName name="DFG" localSheetId="14" hidden="1">#REF!</definedName>
    <definedName name="DFG" localSheetId="15" hidden="1">#REF!</definedName>
    <definedName name="DFG" localSheetId="16" hidden="1">#REF!</definedName>
    <definedName name="DFG" localSheetId="17" hidden="1">#REF!</definedName>
    <definedName name="DFG" localSheetId="5" hidden="1">#REF!</definedName>
    <definedName name="DFG" localSheetId="6" hidden="1">#REF!</definedName>
    <definedName name="DFG" localSheetId="7" hidden="1">#REF!</definedName>
    <definedName name="DFG" localSheetId="8" hidden="1">#REF!</definedName>
    <definedName name="DFG" localSheetId="9" hidden="1">#REF!</definedName>
    <definedName name="DFG" localSheetId="10" hidden="1">#REF!</definedName>
    <definedName name="DFG" localSheetId="11" hidden="1">#REF!</definedName>
    <definedName name="DFG" localSheetId="12" hidden="1">#REF!</definedName>
    <definedName name="DFG" localSheetId="0" hidden="1">#REF!</definedName>
    <definedName name="DFG" hidden="1">#REF!</definedName>
    <definedName name="dfgd56" localSheetId="4" hidden="1">{0,#N/A,FALSE,0;0,#N/A,FALSE,0;0,#N/A,FALSE,0;0,#N/A,FALSE,0;0,#N/A,FALSE,0;0,#N/A,FALSE,0}</definedName>
    <definedName name="dfgd56" localSheetId="13" hidden="1">{0,#N/A,FALSE,0;0,#N/A,FALSE,0;0,#N/A,FALSE,0;0,#N/A,FALSE,0;0,#N/A,FALSE,0;0,#N/A,FALSE,0}</definedName>
    <definedName name="dfgd56" localSheetId="14" hidden="1">{0,#N/A,FALSE,0;0,#N/A,FALSE,0;0,#N/A,FALSE,0;0,#N/A,FALSE,0;0,#N/A,FALSE,0;0,#N/A,FALSE,0}</definedName>
    <definedName name="dfgd56" localSheetId="15" hidden="1">{0,#N/A,FALSE,0;0,#N/A,FALSE,0;0,#N/A,FALSE,0;0,#N/A,FALSE,0;0,#N/A,FALSE,0;0,#N/A,FALSE,0}</definedName>
    <definedName name="dfgd56" localSheetId="16" hidden="1">{0,#N/A,FALSE,0;0,#N/A,FALSE,0;0,#N/A,FALSE,0;0,#N/A,FALSE,0;0,#N/A,FALSE,0;0,#N/A,FALSE,0}</definedName>
    <definedName name="dfgd56" localSheetId="17" hidden="1">{0,#N/A,FALSE,0;0,#N/A,FALSE,0;0,#N/A,FALSE,0;0,#N/A,FALSE,0;0,#N/A,FALSE,0;0,#N/A,FALSE,0}</definedName>
    <definedName name="dfgd56" localSheetId="5" hidden="1">{0,#N/A,FALSE,0;0,#N/A,FALSE,0;0,#N/A,FALSE,0;0,#N/A,FALSE,0;0,#N/A,FALSE,0;0,#N/A,FALSE,0}</definedName>
    <definedName name="dfgd56" localSheetId="6" hidden="1">{0,#N/A,FALSE,0;0,#N/A,FALSE,0;0,#N/A,FALSE,0;0,#N/A,FALSE,0;0,#N/A,FALSE,0;0,#N/A,FALSE,0}</definedName>
    <definedName name="dfgd56" localSheetId="7" hidden="1">{0,#N/A,FALSE,0;0,#N/A,FALSE,0;0,#N/A,FALSE,0;0,#N/A,FALSE,0;0,#N/A,FALSE,0;0,#N/A,FALSE,0}</definedName>
    <definedName name="dfgd56" localSheetId="8" hidden="1">{0,#N/A,FALSE,0;0,#N/A,FALSE,0;0,#N/A,FALSE,0;0,#N/A,FALSE,0;0,#N/A,FALSE,0;0,#N/A,FALSE,0}</definedName>
    <definedName name="dfgd56" localSheetId="9" hidden="1">{0,#N/A,FALSE,0;0,#N/A,FALSE,0;0,#N/A,FALSE,0;0,#N/A,FALSE,0;0,#N/A,FALSE,0;0,#N/A,FALSE,0}</definedName>
    <definedName name="dfgd56" localSheetId="10" hidden="1">{0,#N/A,FALSE,0;0,#N/A,FALSE,0;0,#N/A,FALSE,0;0,#N/A,FALSE,0;0,#N/A,FALSE,0;0,#N/A,FALSE,0}</definedName>
    <definedName name="dfgd56" localSheetId="11" hidden="1">{0,#N/A,FALSE,0;0,#N/A,FALSE,0;0,#N/A,FALSE,0;0,#N/A,FALSE,0;0,#N/A,FALSE,0;0,#N/A,FALSE,0}</definedName>
    <definedName name="dfgd56" localSheetId="12" hidden="1">{0,#N/A,FALSE,0;0,#N/A,FALSE,0;0,#N/A,FALSE,0;0,#N/A,FALSE,0;0,#N/A,FALSE,0;0,#N/A,FALSE,0}</definedName>
    <definedName name="dfgd56" localSheetId="0"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4" hidden="1">{"'内訳表'!$B$2:$N$64"}</definedName>
    <definedName name="dgb" localSheetId="13" hidden="1">{"'内訳表'!$B$2:$N$64"}</definedName>
    <definedName name="dgb" localSheetId="14" hidden="1">{"'内訳表'!$B$2:$N$64"}</definedName>
    <definedName name="dgb" localSheetId="15" hidden="1">{"'内訳表'!$B$2:$N$64"}</definedName>
    <definedName name="dgb" localSheetId="16" hidden="1">{"'内訳表'!$B$2:$N$64"}</definedName>
    <definedName name="dgb" localSheetId="17" hidden="1">{"'内訳表'!$B$2:$N$64"}</definedName>
    <definedName name="dgb" localSheetId="5" hidden="1">{"'内訳表'!$B$2:$N$64"}</definedName>
    <definedName name="dgb" localSheetId="6" hidden="1">{"'内訳表'!$B$2:$N$64"}</definedName>
    <definedName name="dgb" localSheetId="7" hidden="1">{"'内訳表'!$B$2:$N$64"}</definedName>
    <definedName name="dgb" localSheetId="8" hidden="1">{"'内訳表'!$B$2:$N$64"}</definedName>
    <definedName name="dgb" localSheetId="9" hidden="1">{"'内訳表'!$B$2:$N$64"}</definedName>
    <definedName name="dgb" localSheetId="10" hidden="1">{"'内訳表'!$B$2:$N$64"}</definedName>
    <definedName name="dgb" localSheetId="11" hidden="1">{"'内訳表'!$B$2:$N$64"}</definedName>
    <definedName name="dgb" localSheetId="12" hidden="1">{"'内訳表'!$B$2:$N$64"}</definedName>
    <definedName name="dgb" localSheetId="0" hidden="1">{"'内訳表'!$B$2:$N$64"}</definedName>
    <definedName name="dgb" hidden="1">{"'内訳表'!$B$2:$N$64"}</definedName>
    <definedName name="dhb" localSheetId="4" hidden="1">{"'内訳表'!$B$2:$N$64"}</definedName>
    <definedName name="dhb" localSheetId="13" hidden="1">{"'内訳表'!$B$2:$N$64"}</definedName>
    <definedName name="dhb" localSheetId="14" hidden="1">{"'内訳表'!$B$2:$N$64"}</definedName>
    <definedName name="dhb" localSheetId="15" hidden="1">{"'内訳表'!$B$2:$N$64"}</definedName>
    <definedName name="dhb" localSheetId="16" hidden="1">{"'内訳表'!$B$2:$N$64"}</definedName>
    <definedName name="dhb" localSheetId="17" hidden="1">{"'内訳表'!$B$2:$N$64"}</definedName>
    <definedName name="dhb" localSheetId="5" hidden="1">{"'内訳表'!$B$2:$N$64"}</definedName>
    <definedName name="dhb" localSheetId="6" hidden="1">{"'内訳表'!$B$2:$N$64"}</definedName>
    <definedName name="dhb" localSheetId="7" hidden="1">{"'内訳表'!$B$2:$N$64"}</definedName>
    <definedName name="dhb" localSheetId="8" hidden="1">{"'内訳表'!$B$2:$N$64"}</definedName>
    <definedName name="dhb" localSheetId="9" hidden="1">{"'内訳表'!$B$2:$N$64"}</definedName>
    <definedName name="dhb" localSheetId="10" hidden="1">{"'内訳表'!$B$2:$N$64"}</definedName>
    <definedName name="dhb" localSheetId="11" hidden="1">{"'内訳表'!$B$2:$N$64"}</definedName>
    <definedName name="dhb" localSheetId="12" hidden="1">{"'内訳表'!$B$2:$N$64"}</definedName>
    <definedName name="dhb" localSheetId="0" hidden="1">{"'内訳表'!$B$2:$N$64"}</definedName>
    <definedName name="dhb" hidden="1">{"'内訳表'!$B$2:$N$64"}</definedName>
    <definedName name="dszgre" localSheetId="4" hidden="1">{"MG-2002-F1",#N/A,FALSE,"PPU-Telemig";"MG-2002-F2",#N/A,FALSE,"PPU-Telemig";"MG-2002-F3",#N/A,FALSE,"PPU-Telemig";"MG-2002-F4",#N/A,FALSE,"PPU-Telemig";"MG-2003-F1",#N/A,FALSE,"PPU-Telemig";"MG-2004-F1",#N/A,FALSE,"PPU-Telemig"}</definedName>
    <definedName name="dszgre" localSheetId="13" hidden="1">{"MG-2002-F1",#N/A,FALSE,"PPU-Telemig";"MG-2002-F2",#N/A,FALSE,"PPU-Telemig";"MG-2002-F3",#N/A,FALSE,"PPU-Telemig";"MG-2002-F4",#N/A,FALSE,"PPU-Telemig";"MG-2003-F1",#N/A,FALSE,"PPU-Telemig";"MG-2004-F1",#N/A,FALSE,"PPU-Telemig"}</definedName>
    <definedName name="dszgre" localSheetId="14" hidden="1">{"MG-2002-F1",#N/A,FALSE,"PPU-Telemig";"MG-2002-F2",#N/A,FALSE,"PPU-Telemig";"MG-2002-F3",#N/A,FALSE,"PPU-Telemig";"MG-2002-F4",#N/A,FALSE,"PPU-Telemig";"MG-2003-F1",#N/A,FALSE,"PPU-Telemig";"MG-2004-F1",#N/A,FALSE,"PPU-Telemig"}</definedName>
    <definedName name="dszgre" localSheetId="15" hidden="1">{"MG-2002-F1",#N/A,FALSE,"PPU-Telemig";"MG-2002-F2",#N/A,FALSE,"PPU-Telemig";"MG-2002-F3",#N/A,FALSE,"PPU-Telemig";"MG-2002-F4",#N/A,FALSE,"PPU-Telemig";"MG-2003-F1",#N/A,FALSE,"PPU-Telemig";"MG-2004-F1",#N/A,FALSE,"PPU-Telemig"}</definedName>
    <definedName name="dszgre" localSheetId="16" hidden="1">{"MG-2002-F1",#N/A,FALSE,"PPU-Telemig";"MG-2002-F2",#N/A,FALSE,"PPU-Telemig";"MG-2002-F3",#N/A,FALSE,"PPU-Telemig";"MG-2002-F4",#N/A,FALSE,"PPU-Telemig";"MG-2003-F1",#N/A,FALSE,"PPU-Telemig";"MG-2004-F1",#N/A,FALSE,"PPU-Telemig"}</definedName>
    <definedName name="dszgre" localSheetId="17" hidden="1">{"MG-2002-F1",#N/A,FALSE,"PPU-Telemig";"MG-2002-F2",#N/A,FALSE,"PPU-Telemig";"MG-2002-F3",#N/A,FALSE,"PPU-Telemig";"MG-2002-F4",#N/A,FALSE,"PPU-Telemig";"MG-2003-F1",#N/A,FALSE,"PPU-Telemig";"MG-2004-F1",#N/A,FALSE,"PPU-Telemig"}</definedName>
    <definedName name="dszgre" localSheetId="5" hidden="1">{"MG-2002-F1",#N/A,FALSE,"PPU-Telemig";"MG-2002-F2",#N/A,FALSE,"PPU-Telemig";"MG-2002-F3",#N/A,FALSE,"PPU-Telemig";"MG-2002-F4",#N/A,FALSE,"PPU-Telemig";"MG-2003-F1",#N/A,FALSE,"PPU-Telemig";"MG-2004-F1",#N/A,FALSE,"PPU-Telemig"}</definedName>
    <definedName name="dszgre" localSheetId="6" hidden="1">{"MG-2002-F1",#N/A,FALSE,"PPU-Telemig";"MG-2002-F2",#N/A,FALSE,"PPU-Telemig";"MG-2002-F3",#N/A,FALSE,"PPU-Telemig";"MG-2002-F4",#N/A,FALSE,"PPU-Telemig";"MG-2003-F1",#N/A,FALSE,"PPU-Telemig";"MG-2004-F1",#N/A,FALSE,"PPU-Telemig"}</definedName>
    <definedName name="dszgre" localSheetId="7" hidden="1">{"MG-2002-F1",#N/A,FALSE,"PPU-Telemig";"MG-2002-F2",#N/A,FALSE,"PPU-Telemig";"MG-2002-F3",#N/A,FALSE,"PPU-Telemig";"MG-2002-F4",#N/A,FALSE,"PPU-Telemig";"MG-2003-F1",#N/A,FALSE,"PPU-Telemig";"MG-2004-F1",#N/A,FALSE,"PPU-Telemig"}</definedName>
    <definedName name="dszgre" localSheetId="8" hidden="1">{"MG-2002-F1",#N/A,FALSE,"PPU-Telemig";"MG-2002-F2",#N/A,FALSE,"PPU-Telemig";"MG-2002-F3",#N/A,FALSE,"PPU-Telemig";"MG-2002-F4",#N/A,FALSE,"PPU-Telemig";"MG-2003-F1",#N/A,FALSE,"PPU-Telemig";"MG-2004-F1",#N/A,FALSE,"PPU-Telemig"}</definedName>
    <definedName name="dszgre" localSheetId="9" hidden="1">{"MG-2002-F1",#N/A,FALSE,"PPU-Telemig";"MG-2002-F2",#N/A,FALSE,"PPU-Telemig";"MG-2002-F3",#N/A,FALSE,"PPU-Telemig";"MG-2002-F4",#N/A,FALSE,"PPU-Telemig";"MG-2003-F1",#N/A,FALSE,"PPU-Telemig";"MG-2004-F1",#N/A,FALSE,"PPU-Telemig"}</definedName>
    <definedName name="dszgre" localSheetId="10" hidden="1">{"MG-2002-F1",#N/A,FALSE,"PPU-Telemig";"MG-2002-F2",#N/A,FALSE,"PPU-Telemig";"MG-2002-F3",#N/A,FALSE,"PPU-Telemig";"MG-2002-F4",#N/A,FALSE,"PPU-Telemig";"MG-2003-F1",#N/A,FALSE,"PPU-Telemig";"MG-2004-F1",#N/A,FALSE,"PPU-Telemig"}</definedName>
    <definedName name="dszgre" localSheetId="11" hidden="1">{"MG-2002-F1",#N/A,FALSE,"PPU-Telemig";"MG-2002-F2",#N/A,FALSE,"PPU-Telemig";"MG-2002-F3",#N/A,FALSE,"PPU-Telemig";"MG-2002-F4",#N/A,FALSE,"PPU-Telemig";"MG-2003-F1",#N/A,FALSE,"PPU-Telemig";"MG-2004-F1",#N/A,FALSE,"PPU-Telemig"}</definedName>
    <definedName name="dszgre" localSheetId="12" hidden="1">{"MG-2002-F1",#N/A,FALSE,"PPU-Telemig";"MG-2002-F2",#N/A,FALSE,"PPU-Telemig";"MG-2002-F3",#N/A,FALSE,"PPU-Telemig";"MG-2002-F4",#N/A,FALSE,"PPU-Telemig";"MG-2003-F1",#N/A,FALSE,"PPU-Telemig";"MG-2004-F1",#N/A,FALSE,"PPU-Telemig"}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localSheetId="13" hidden="1">{"MG-2002-F1",#N/A,FALSE,"PPU-Telemig";"MG-2002-F2",#N/A,FALSE,"PPU-Telemig";"MG-2002-F3",#N/A,FALSE,"PPU-Telemig";"MG-2002-F4",#N/A,FALSE,"PPU-Telemig";"MG-2003-F1",#N/A,FALSE,"PPU-Telemig";"MG-2004-F1",#N/A,FALSE,"PPU-Telemig"}</definedName>
    <definedName name="dxhm" localSheetId="14" hidden="1">{"MG-2002-F1",#N/A,FALSE,"PPU-Telemig";"MG-2002-F2",#N/A,FALSE,"PPU-Telemig";"MG-2002-F3",#N/A,FALSE,"PPU-Telemig";"MG-2002-F4",#N/A,FALSE,"PPU-Telemig";"MG-2003-F1",#N/A,FALSE,"PPU-Telemig";"MG-2004-F1",#N/A,FALSE,"PPU-Telemig"}</definedName>
    <definedName name="dxhm" localSheetId="15" hidden="1">{"MG-2002-F1",#N/A,FALSE,"PPU-Telemig";"MG-2002-F2",#N/A,FALSE,"PPU-Telemig";"MG-2002-F3",#N/A,FALSE,"PPU-Telemig";"MG-2002-F4",#N/A,FALSE,"PPU-Telemig";"MG-2003-F1",#N/A,FALSE,"PPU-Telemig";"MG-2004-F1",#N/A,FALSE,"PPU-Telemig"}</definedName>
    <definedName name="dxhm" localSheetId="16" hidden="1">{"MG-2002-F1",#N/A,FALSE,"PPU-Telemig";"MG-2002-F2",#N/A,FALSE,"PPU-Telemig";"MG-2002-F3",#N/A,FALSE,"PPU-Telemig";"MG-2002-F4",#N/A,FALSE,"PPU-Telemig";"MG-2003-F1",#N/A,FALSE,"PPU-Telemig";"MG-2004-F1",#N/A,FALSE,"PPU-Telemig"}</definedName>
    <definedName name="dxhm" localSheetId="17"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 hidden="1">{"MG-2002-F1",#N/A,FALSE,"PPU-Telemig";"MG-2002-F2",#N/A,FALSE,"PPU-Telemig";"MG-2002-F3",#N/A,FALSE,"PPU-Telemig";"MG-2002-F4",#N/A,FALSE,"PPU-Telemig";"MG-2003-F1",#N/A,FALSE,"PPU-Telemig";"MG-2004-F1",#N/A,FALSE,"PPU-Telemig"}</definedName>
    <definedName name="dxhm" localSheetId="8" hidden="1">{"MG-2002-F1",#N/A,FALSE,"PPU-Telemig";"MG-2002-F2",#N/A,FALSE,"PPU-Telemig";"MG-2002-F3",#N/A,FALSE,"PPU-Telemig";"MG-2002-F4",#N/A,FALSE,"PPU-Telemig";"MG-2003-F1",#N/A,FALSE,"PPU-Telemig";"MG-2004-F1",#N/A,FALSE,"PPU-Telemig"}</definedName>
    <definedName name="dxhm" localSheetId="9" hidden="1">{"MG-2002-F1",#N/A,FALSE,"PPU-Telemig";"MG-2002-F2",#N/A,FALSE,"PPU-Telemig";"MG-2002-F3",#N/A,FALSE,"PPU-Telemig";"MG-2002-F4",#N/A,FALSE,"PPU-Telemig";"MG-2003-F1",#N/A,FALSE,"PPU-Telemig";"MG-2004-F1",#N/A,FALSE,"PPU-Telemig"}</definedName>
    <definedName name="dxhm" localSheetId="10" hidden="1">{"MG-2002-F1",#N/A,FALSE,"PPU-Telemig";"MG-2002-F2",#N/A,FALSE,"PPU-Telemig";"MG-2002-F3",#N/A,FALSE,"PPU-Telemig";"MG-2002-F4",#N/A,FALSE,"PPU-Telemig";"MG-2003-F1",#N/A,FALSE,"PPU-Telemig";"MG-2004-F1",#N/A,FALSE,"PPU-Telemig"}</definedName>
    <definedName name="dxhm" localSheetId="11" hidden="1">{"MG-2002-F1",#N/A,FALSE,"PPU-Telemig";"MG-2002-F2",#N/A,FALSE,"PPU-Telemig";"MG-2002-F3",#N/A,FALSE,"PPU-Telemig";"MG-2002-F4",#N/A,FALSE,"PPU-Telemig";"MG-2003-F1",#N/A,FALSE,"PPU-Telemig";"MG-2004-F1",#N/A,FALSE,"PPU-Telemig"}</definedName>
    <definedName name="dxhm" localSheetId="12"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4" hidden="1">{"'内訳表'!$B$2:$N$64"}</definedName>
    <definedName name="eagrbve" localSheetId="13" hidden="1">{"'内訳表'!$B$2:$N$64"}</definedName>
    <definedName name="eagrbve" localSheetId="14" hidden="1">{"'内訳表'!$B$2:$N$64"}</definedName>
    <definedName name="eagrbve" localSheetId="15" hidden="1">{"'内訳表'!$B$2:$N$64"}</definedName>
    <definedName name="eagrbve" localSheetId="16" hidden="1">{"'内訳表'!$B$2:$N$64"}</definedName>
    <definedName name="eagrbve" localSheetId="17" hidden="1">{"'内訳表'!$B$2:$N$64"}</definedName>
    <definedName name="eagrbve" localSheetId="5" hidden="1">{"'内訳表'!$B$2:$N$64"}</definedName>
    <definedName name="eagrbve" localSheetId="6" hidden="1">{"'内訳表'!$B$2:$N$64"}</definedName>
    <definedName name="eagrbve" localSheetId="7" hidden="1">{"'内訳表'!$B$2:$N$64"}</definedName>
    <definedName name="eagrbve" localSheetId="8" hidden="1">{"'内訳表'!$B$2:$N$64"}</definedName>
    <definedName name="eagrbve" localSheetId="9" hidden="1">{"'内訳表'!$B$2:$N$64"}</definedName>
    <definedName name="eagrbve" localSheetId="10" hidden="1">{"'内訳表'!$B$2:$N$64"}</definedName>
    <definedName name="eagrbve" localSheetId="11" hidden="1">{"'内訳表'!$B$2:$N$64"}</definedName>
    <definedName name="eagrbve" localSheetId="12" hidden="1">{"'内訳表'!$B$2:$N$64"}</definedName>
    <definedName name="eagrbve" localSheetId="0" hidden="1">{"'内訳表'!$B$2:$N$64"}</definedName>
    <definedName name="eagrbve" hidden="1">{"'内訳表'!$B$2:$N$64"}</definedName>
    <definedName name="eargbwrg" localSheetId="4" hidden="1">{"'内訳表'!$B$2:$N$64"}</definedName>
    <definedName name="eargbwrg" localSheetId="13" hidden="1">{"'内訳表'!$B$2:$N$64"}</definedName>
    <definedName name="eargbwrg" localSheetId="14" hidden="1">{"'内訳表'!$B$2:$N$64"}</definedName>
    <definedName name="eargbwrg" localSheetId="15" hidden="1">{"'内訳表'!$B$2:$N$64"}</definedName>
    <definedName name="eargbwrg" localSheetId="16" hidden="1">{"'内訳表'!$B$2:$N$64"}</definedName>
    <definedName name="eargbwrg" localSheetId="17" hidden="1">{"'内訳表'!$B$2:$N$64"}</definedName>
    <definedName name="eargbwrg" localSheetId="5" hidden="1">{"'内訳表'!$B$2:$N$64"}</definedName>
    <definedName name="eargbwrg" localSheetId="6" hidden="1">{"'内訳表'!$B$2:$N$64"}</definedName>
    <definedName name="eargbwrg" localSheetId="7" hidden="1">{"'内訳表'!$B$2:$N$64"}</definedName>
    <definedName name="eargbwrg" localSheetId="8" hidden="1">{"'内訳表'!$B$2:$N$64"}</definedName>
    <definedName name="eargbwrg" localSheetId="9" hidden="1">{"'内訳表'!$B$2:$N$64"}</definedName>
    <definedName name="eargbwrg" localSheetId="10" hidden="1">{"'内訳表'!$B$2:$N$64"}</definedName>
    <definedName name="eargbwrg" localSheetId="11" hidden="1">{"'内訳表'!$B$2:$N$64"}</definedName>
    <definedName name="eargbwrg" localSheetId="12" hidden="1">{"'内訳表'!$B$2:$N$64"}</definedName>
    <definedName name="eargbwrg" localSheetId="0" hidden="1">{"'内訳表'!$B$2:$N$64"}</definedName>
    <definedName name="eargbwrg" hidden="1">{"'内訳表'!$B$2:$N$64"}</definedName>
    <definedName name="EE" localSheetId="4" hidden="1">{"MG-2002-F1",#N/A,FALSE,"PPU-Telemig";"MG-2002-F2",#N/A,FALSE,"PPU-Telemig";"MG-2002-F3",#N/A,FALSE,"PPU-Telemig";"MG-2002-F4",#N/A,FALSE,"PPU-Telemig";"MG-2003-F1",#N/A,FALSE,"PPU-Telemig";"MG-2004-F1",#N/A,FALSE,"PPU-Telemig"}</definedName>
    <definedName name="EE" localSheetId="13" hidden="1">{"MG-2002-F1",#N/A,FALSE,"PPU-Telemig";"MG-2002-F2",#N/A,FALSE,"PPU-Telemig";"MG-2002-F3",#N/A,FALSE,"PPU-Telemig";"MG-2002-F4",#N/A,FALSE,"PPU-Telemig";"MG-2003-F1",#N/A,FALSE,"PPU-Telemig";"MG-2004-F1",#N/A,FALSE,"PPU-Telemig"}</definedName>
    <definedName name="EE" localSheetId="14" hidden="1">{"MG-2002-F1",#N/A,FALSE,"PPU-Telemig";"MG-2002-F2",#N/A,FALSE,"PPU-Telemig";"MG-2002-F3",#N/A,FALSE,"PPU-Telemig";"MG-2002-F4",#N/A,FALSE,"PPU-Telemig";"MG-2003-F1",#N/A,FALSE,"PPU-Telemig";"MG-2004-F1",#N/A,FALSE,"PPU-Telemig"}</definedName>
    <definedName name="EE" localSheetId="15" hidden="1">{"MG-2002-F1",#N/A,FALSE,"PPU-Telemig";"MG-2002-F2",#N/A,FALSE,"PPU-Telemig";"MG-2002-F3",#N/A,FALSE,"PPU-Telemig";"MG-2002-F4",#N/A,FALSE,"PPU-Telemig";"MG-2003-F1",#N/A,FALSE,"PPU-Telemig";"MG-2004-F1",#N/A,FALSE,"PPU-Telemig"}</definedName>
    <definedName name="EE" localSheetId="16" hidden="1">{"MG-2002-F1",#N/A,FALSE,"PPU-Telemig";"MG-2002-F2",#N/A,FALSE,"PPU-Telemig";"MG-2002-F3",#N/A,FALSE,"PPU-Telemig";"MG-2002-F4",#N/A,FALSE,"PPU-Telemig";"MG-2003-F1",#N/A,FALSE,"PPU-Telemig";"MG-2004-F1",#N/A,FALSE,"PPU-Telemig"}</definedName>
    <definedName name="EE" localSheetId="17" hidden="1">{"MG-2002-F1",#N/A,FALSE,"PPU-Telemig";"MG-2002-F2",#N/A,FALSE,"PPU-Telemig";"MG-2002-F3",#N/A,FALSE,"PPU-Telemig";"MG-2002-F4",#N/A,FALSE,"PPU-Telemig";"MG-2003-F1",#N/A,FALSE,"PPU-Telemig";"MG-2004-F1",#N/A,FALSE,"PPU-Telemig"}</definedName>
    <definedName name="EE" localSheetId="5" hidden="1">{"MG-2002-F1",#N/A,FALSE,"PPU-Telemig";"MG-2002-F2",#N/A,FALSE,"PPU-Telemig";"MG-2002-F3",#N/A,FALSE,"PPU-Telemig";"MG-2002-F4",#N/A,FALSE,"PPU-Telemig";"MG-2003-F1",#N/A,FALSE,"PPU-Telemig";"MG-2004-F1",#N/A,FALSE,"PPU-Telemig"}</definedName>
    <definedName name="EE" localSheetId="6" hidden="1">{"MG-2002-F1",#N/A,FALSE,"PPU-Telemig";"MG-2002-F2",#N/A,FALSE,"PPU-Telemig";"MG-2002-F3",#N/A,FALSE,"PPU-Telemig";"MG-2002-F4",#N/A,FALSE,"PPU-Telemig";"MG-2003-F1",#N/A,FALSE,"PPU-Telemig";"MG-2004-F1",#N/A,FALSE,"PPU-Telemig"}</definedName>
    <definedName name="EE" localSheetId="7" hidden="1">{"MG-2002-F1",#N/A,FALSE,"PPU-Telemig";"MG-2002-F2",#N/A,FALSE,"PPU-Telemig";"MG-2002-F3",#N/A,FALSE,"PPU-Telemig";"MG-2002-F4",#N/A,FALSE,"PPU-Telemig";"MG-2003-F1",#N/A,FALSE,"PPU-Telemig";"MG-2004-F1",#N/A,FALSE,"PPU-Telemig"}</definedName>
    <definedName name="EE" localSheetId="8" hidden="1">{"MG-2002-F1",#N/A,FALSE,"PPU-Telemig";"MG-2002-F2",#N/A,FALSE,"PPU-Telemig";"MG-2002-F3",#N/A,FALSE,"PPU-Telemig";"MG-2002-F4",#N/A,FALSE,"PPU-Telemig";"MG-2003-F1",#N/A,FALSE,"PPU-Telemig";"MG-2004-F1",#N/A,FALSE,"PPU-Telemig"}</definedName>
    <definedName name="EE" localSheetId="9" hidden="1">{"MG-2002-F1",#N/A,FALSE,"PPU-Telemig";"MG-2002-F2",#N/A,FALSE,"PPU-Telemig";"MG-2002-F3",#N/A,FALSE,"PPU-Telemig";"MG-2002-F4",#N/A,FALSE,"PPU-Telemig";"MG-2003-F1",#N/A,FALSE,"PPU-Telemig";"MG-2004-F1",#N/A,FALSE,"PPU-Telemig"}</definedName>
    <definedName name="EE" localSheetId="10" hidden="1">{"MG-2002-F1",#N/A,FALSE,"PPU-Telemig";"MG-2002-F2",#N/A,FALSE,"PPU-Telemig";"MG-2002-F3",#N/A,FALSE,"PPU-Telemig";"MG-2002-F4",#N/A,FALSE,"PPU-Telemig";"MG-2003-F1",#N/A,FALSE,"PPU-Telemig";"MG-2004-F1",#N/A,FALSE,"PPU-Telemig"}</definedName>
    <definedName name="EE" localSheetId="11" hidden="1">{"MG-2002-F1",#N/A,FALSE,"PPU-Telemig";"MG-2002-F2",#N/A,FALSE,"PPU-Telemig";"MG-2002-F3",#N/A,FALSE,"PPU-Telemig";"MG-2002-F4",#N/A,FALSE,"PPU-Telemig";"MG-2003-F1",#N/A,FALSE,"PPU-Telemig";"MG-2004-F1",#N/A,FALSE,"PPU-Telemig"}</definedName>
    <definedName name="EE" localSheetId="12" hidden="1">{"MG-2002-F1",#N/A,FALSE,"PPU-Telemig";"MG-2002-F2",#N/A,FALSE,"PPU-Telemig";"MG-2002-F3",#N/A,FALSE,"PPU-Telemig";"MG-2002-F4",#N/A,FALSE,"PPU-Telemig";"MG-2003-F1",#N/A,FALSE,"PPU-Telemig";"MG-2004-F1",#N/A,FALSE,"PPU-Telemig"}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 localSheetId="4">[8]Tablas!$F$2:$F$34</definedName>
    <definedName name="Estrategia" localSheetId="13">[8]Tablas!$F$2:$F$34</definedName>
    <definedName name="Estrategia" localSheetId="14">[8]Tablas!$F$2:$F$34</definedName>
    <definedName name="Estrategia" localSheetId="15">[8]Tablas!$F$2:$F$34</definedName>
    <definedName name="Estrategia" localSheetId="16">[8]Tablas!$F$2:$F$34</definedName>
    <definedName name="Estrategia" localSheetId="17">[8]Tablas!$F$2:$F$34</definedName>
    <definedName name="Estrategia" localSheetId="5">[8]Tablas!$F$2:$F$34</definedName>
    <definedName name="Estrategia" localSheetId="6">[8]Tablas!$F$2:$F$34</definedName>
    <definedName name="Estrategia" localSheetId="7">[8]Tablas!$F$2:$F$34</definedName>
    <definedName name="Estrategia" localSheetId="8">[8]Tablas!$F$2:$F$34</definedName>
    <definedName name="Estrategia" localSheetId="9">[8]Tablas!$F$2:$F$34</definedName>
    <definedName name="Estrategia" localSheetId="10">[8]Tablas!$F$2:$F$34</definedName>
    <definedName name="Estrategia" localSheetId="11">[8]Tablas!$F$2:$F$34</definedName>
    <definedName name="Estrategia" localSheetId="12">[8]Tablas!$F$2:$F$34</definedName>
    <definedName name="Estrategia" localSheetId="0">[8]Tablas!$F$2:$F$34</definedName>
    <definedName name="Estrategia">[9]Tablas!$F$2:$F$34</definedName>
    <definedName name="ET" localSheetId="4" hidden="1">{"MG-2002-F1",#N/A,FALSE,"PPU-Telemig";"MG-2002-F2",#N/A,FALSE,"PPU-Telemig";"MG-2002-F3",#N/A,FALSE,"PPU-Telemig";"MG-2002-F4",#N/A,FALSE,"PPU-Telemig";"MG-2003-F1",#N/A,FALSE,"PPU-Telemig";"MG-2004-F1",#N/A,FALSE,"PPU-Telemig"}</definedName>
    <definedName name="ET" localSheetId="13" hidden="1">{"MG-2002-F1",#N/A,FALSE,"PPU-Telemig";"MG-2002-F2",#N/A,FALSE,"PPU-Telemig";"MG-2002-F3",#N/A,FALSE,"PPU-Telemig";"MG-2002-F4",#N/A,FALSE,"PPU-Telemig";"MG-2003-F1",#N/A,FALSE,"PPU-Telemig";"MG-2004-F1",#N/A,FALSE,"PPU-Telemig"}</definedName>
    <definedName name="ET" localSheetId="14" hidden="1">{"MG-2002-F1",#N/A,FALSE,"PPU-Telemig";"MG-2002-F2",#N/A,FALSE,"PPU-Telemig";"MG-2002-F3",#N/A,FALSE,"PPU-Telemig";"MG-2002-F4",#N/A,FALSE,"PPU-Telemig";"MG-2003-F1",#N/A,FALSE,"PPU-Telemig";"MG-2004-F1",#N/A,FALSE,"PPU-Telemig"}</definedName>
    <definedName name="ET" localSheetId="15" hidden="1">{"MG-2002-F1",#N/A,FALSE,"PPU-Telemig";"MG-2002-F2",#N/A,FALSE,"PPU-Telemig";"MG-2002-F3",#N/A,FALSE,"PPU-Telemig";"MG-2002-F4",#N/A,FALSE,"PPU-Telemig";"MG-2003-F1",#N/A,FALSE,"PPU-Telemig";"MG-2004-F1",#N/A,FALSE,"PPU-Telemig"}</definedName>
    <definedName name="ET" localSheetId="16" hidden="1">{"MG-2002-F1",#N/A,FALSE,"PPU-Telemig";"MG-2002-F2",#N/A,FALSE,"PPU-Telemig";"MG-2002-F3",#N/A,FALSE,"PPU-Telemig";"MG-2002-F4",#N/A,FALSE,"PPU-Telemig";"MG-2003-F1",#N/A,FALSE,"PPU-Telemig";"MG-2004-F1",#N/A,FALSE,"PPU-Telemig"}</definedName>
    <definedName name="ET" localSheetId="17" hidden="1">{"MG-2002-F1",#N/A,FALSE,"PPU-Telemig";"MG-2002-F2",#N/A,FALSE,"PPU-Telemig";"MG-2002-F3",#N/A,FALSE,"PPU-Telemig";"MG-2002-F4",#N/A,FALSE,"PPU-Telemig";"MG-2003-F1",#N/A,FALSE,"PPU-Telemig";"MG-2004-F1",#N/A,FALSE,"PPU-Telemig"}</definedName>
    <definedName name="ET" localSheetId="5" hidden="1">{"MG-2002-F1",#N/A,FALSE,"PPU-Telemig";"MG-2002-F2",#N/A,FALSE,"PPU-Telemig";"MG-2002-F3",#N/A,FALSE,"PPU-Telemig";"MG-2002-F4",#N/A,FALSE,"PPU-Telemig";"MG-2003-F1",#N/A,FALSE,"PPU-Telemig";"MG-2004-F1",#N/A,FALSE,"PPU-Telemig"}</definedName>
    <definedName name="ET" localSheetId="6" hidden="1">{"MG-2002-F1",#N/A,FALSE,"PPU-Telemig";"MG-2002-F2",#N/A,FALSE,"PPU-Telemig";"MG-2002-F3",#N/A,FALSE,"PPU-Telemig";"MG-2002-F4",#N/A,FALSE,"PPU-Telemig";"MG-2003-F1",#N/A,FALSE,"PPU-Telemig";"MG-2004-F1",#N/A,FALSE,"PPU-Telemig"}</definedName>
    <definedName name="ET" localSheetId="7" hidden="1">{"MG-2002-F1",#N/A,FALSE,"PPU-Telemig";"MG-2002-F2",#N/A,FALSE,"PPU-Telemig";"MG-2002-F3",#N/A,FALSE,"PPU-Telemig";"MG-2002-F4",#N/A,FALSE,"PPU-Telemig";"MG-2003-F1",#N/A,FALSE,"PPU-Telemig";"MG-2004-F1",#N/A,FALSE,"PPU-Telemig"}</definedName>
    <definedName name="ET" localSheetId="8" hidden="1">{"MG-2002-F1",#N/A,FALSE,"PPU-Telemig";"MG-2002-F2",#N/A,FALSE,"PPU-Telemig";"MG-2002-F3",#N/A,FALSE,"PPU-Telemig";"MG-2002-F4",#N/A,FALSE,"PPU-Telemig";"MG-2003-F1",#N/A,FALSE,"PPU-Telemig";"MG-2004-F1",#N/A,FALSE,"PPU-Telemig"}</definedName>
    <definedName name="ET" localSheetId="9" hidden="1">{"MG-2002-F1",#N/A,FALSE,"PPU-Telemig";"MG-2002-F2",#N/A,FALSE,"PPU-Telemig";"MG-2002-F3",#N/A,FALSE,"PPU-Telemig";"MG-2002-F4",#N/A,FALSE,"PPU-Telemig";"MG-2003-F1",#N/A,FALSE,"PPU-Telemig";"MG-2004-F1",#N/A,FALSE,"PPU-Telemig"}</definedName>
    <definedName name="ET" localSheetId="10" hidden="1">{"MG-2002-F1",#N/A,FALSE,"PPU-Telemig";"MG-2002-F2",#N/A,FALSE,"PPU-Telemig";"MG-2002-F3",#N/A,FALSE,"PPU-Telemig";"MG-2002-F4",#N/A,FALSE,"PPU-Telemig";"MG-2003-F1",#N/A,FALSE,"PPU-Telemig";"MG-2004-F1",#N/A,FALSE,"PPU-Telemig"}</definedName>
    <definedName name="ET" localSheetId="11" hidden="1">{"MG-2002-F1",#N/A,FALSE,"PPU-Telemig";"MG-2002-F2",#N/A,FALSE,"PPU-Telemig";"MG-2002-F3",#N/A,FALSE,"PPU-Telemig";"MG-2002-F4",#N/A,FALSE,"PPU-Telemig";"MG-2003-F1",#N/A,FALSE,"PPU-Telemig";"MG-2004-F1",#N/A,FALSE,"PPU-Telemig"}</definedName>
    <definedName name="ET" localSheetId="12" hidden="1">{"MG-2002-F1",#N/A,FALSE,"PPU-Telemig";"MG-2002-F2",#N/A,FALSE,"PPU-Telemig";"MG-2002-F3",#N/A,FALSE,"PPU-Telemig";"MG-2002-F4",#N/A,FALSE,"PPU-Telemig";"MG-2003-F1",#N/A,FALSE,"PPU-Telemig";"MG-2004-F1",#N/A,FALSE,"PPU-Telemig"}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4" hidden="1">#REF!</definedName>
    <definedName name="Ｅグラフ" localSheetId="13" hidden="1">#REF!</definedName>
    <definedName name="Ｅグラフ" localSheetId="14" hidden="1">#REF!</definedName>
    <definedName name="Ｅグラフ" localSheetId="15" hidden="1">#REF!</definedName>
    <definedName name="Ｅグラフ" localSheetId="16" hidden="1">#REF!</definedName>
    <definedName name="Ｅグラフ" localSheetId="17" hidden="1">#REF!</definedName>
    <definedName name="Ｅグラフ" localSheetId="5" hidden="1">#REF!</definedName>
    <definedName name="Ｅグラフ" localSheetId="6" hidden="1">#REF!</definedName>
    <definedName name="Ｅグラフ" localSheetId="7" hidden="1">#REF!</definedName>
    <definedName name="Ｅグラフ" localSheetId="8" hidden="1">#REF!</definedName>
    <definedName name="Ｅグラフ" localSheetId="9" hidden="1">#REF!</definedName>
    <definedName name="Ｅグラフ" localSheetId="10" hidden="1">#REF!</definedName>
    <definedName name="Ｅグラフ" localSheetId="11" hidden="1">#REF!</definedName>
    <definedName name="Ｅグラフ" localSheetId="12" hidden="1">#REF!</definedName>
    <definedName name="Ｅグラフ" localSheetId="0" hidden="1">#REF!</definedName>
    <definedName name="Ｅグラフ" hidden="1">#REF!</definedName>
    <definedName name="fbvdv" localSheetId="4" hidden="1">{"MG-2002-F1",#N/A,FALSE,"PPU-Telemig";"MG-2002-F2",#N/A,FALSE,"PPU-Telemig";"MG-2002-F3",#N/A,FALSE,"PPU-Telemig";"MG-2002-F4",#N/A,FALSE,"PPU-Telemig";"MG-2003-F1",#N/A,FALSE,"PPU-Telemig";"MG-2004-F1",#N/A,FALSE,"PPU-Telemig"}</definedName>
    <definedName name="fbvdv" localSheetId="13" hidden="1">{"MG-2002-F1",#N/A,FALSE,"PPU-Telemig";"MG-2002-F2",#N/A,FALSE,"PPU-Telemig";"MG-2002-F3",#N/A,FALSE,"PPU-Telemig";"MG-2002-F4",#N/A,FALSE,"PPU-Telemig";"MG-2003-F1",#N/A,FALSE,"PPU-Telemig";"MG-2004-F1",#N/A,FALSE,"PPU-Telemig"}</definedName>
    <definedName name="fbvdv" localSheetId="14" hidden="1">{"MG-2002-F1",#N/A,FALSE,"PPU-Telemig";"MG-2002-F2",#N/A,FALSE,"PPU-Telemig";"MG-2002-F3",#N/A,FALSE,"PPU-Telemig";"MG-2002-F4",#N/A,FALSE,"PPU-Telemig";"MG-2003-F1",#N/A,FALSE,"PPU-Telemig";"MG-2004-F1",#N/A,FALSE,"PPU-Telemig"}</definedName>
    <definedName name="fbvdv" localSheetId="15" hidden="1">{"MG-2002-F1",#N/A,FALSE,"PPU-Telemig";"MG-2002-F2",#N/A,FALSE,"PPU-Telemig";"MG-2002-F3",#N/A,FALSE,"PPU-Telemig";"MG-2002-F4",#N/A,FALSE,"PPU-Telemig";"MG-2003-F1",#N/A,FALSE,"PPU-Telemig";"MG-2004-F1",#N/A,FALSE,"PPU-Telemig"}</definedName>
    <definedName name="fbvdv" localSheetId="16" hidden="1">{"MG-2002-F1",#N/A,FALSE,"PPU-Telemig";"MG-2002-F2",#N/A,FALSE,"PPU-Telemig";"MG-2002-F3",#N/A,FALSE,"PPU-Telemig";"MG-2002-F4",#N/A,FALSE,"PPU-Telemig";"MG-2003-F1",#N/A,FALSE,"PPU-Telemig";"MG-2004-F1",#N/A,FALSE,"PPU-Telemig"}</definedName>
    <definedName name="fbvdv" localSheetId="17" hidden="1">{"MG-2002-F1",#N/A,FALSE,"PPU-Telemig";"MG-2002-F2",#N/A,FALSE,"PPU-Telemig";"MG-2002-F3",#N/A,FALSE,"PPU-Telemig";"MG-2002-F4",#N/A,FALSE,"PPU-Telemig";"MG-2003-F1",#N/A,FALSE,"PPU-Telemig";"MG-2004-F1",#N/A,FALSE,"PPU-Telemig"}</definedName>
    <definedName name="fbvdv" localSheetId="5" hidden="1">{"MG-2002-F1",#N/A,FALSE,"PPU-Telemig";"MG-2002-F2",#N/A,FALSE,"PPU-Telemig";"MG-2002-F3",#N/A,FALSE,"PPU-Telemig";"MG-2002-F4",#N/A,FALSE,"PPU-Telemig";"MG-2003-F1",#N/A,FALSE,"PPU-Telemig";"MG-2004-F1",#N/A,FALSE,"PPU-Telemig"}</definedName>
    <definedName name="fbvdv" localSheetId="6" hidden="1">{"MG-2002-F1",#N/A,FALSE,"PPU-Telemig";"MG-2002-F2",#N/A,FALSE,"PPU-Telemig";"MG-2002-F3",#N/A,FALSE,"PPU-Telemig";"MG-2002-F4",#N/A,FALSE,"PPU-Telemig";"MG-2003-F1",#N/A,FALSE,"PPU-Telemig";"MG-2004-F1",#N/A,FALSE,"PPU-Telemig"}</definedName>
    <definedName name="fbvdv" localSheetId="7" hidden="1">{"MG-2002-F1",#N/A,FALSE,"PPU-Telemig";"MG-2002-F2",#N/A,FALSE,"PPU-Telemig";"MG-2002-F3",#N/A,FALSE,"PPU-Telemig";"MG-2002-F4",#N/A,FALSE,"PPU-Telemig";"MG-2003-F1",#N/A,FALSE,"PPU-Telemig";"MG-2004-F1",#N/A,FALSE,"PPU-Telemig"}</definedName>
    <definedName name="fbvdv" localSheetId="8" hidden="1">{"MG-2002-F1",#N/A,FALSE,"PPU-Telemig";"MG-2002-F2",#N/A,FALSE,"PPU-Telemig";"MG-2002-F3",#N/A,FALSE,"PPU-Telemig";"MG-2002-F4",#N/A,FALSE,"PPU-Telemig";"MG-2003-F1",#N/A,FALSE,"PPU-Telemig";"MG-2004-F1",#N/A,FALSE,"PPU-Telemig"}</definedName>
    <definedName name="fbvdv" localSheetId="9" hidden="1">{"MG-2002-F1",#N/A,FALSE,"PPU-Telemig";"MG-2002-F2",#N/A,FALSE,"PPU-Telemig";"MG-2002-F3",#N/A,FALSE,"PPU-Telemig";"MG-2002-F4",#N/A,FALSE,"PPU-Telemig";"MG-2003-F1",#N/A,FALSE,"PPU-Telemig";"MG-2004-F1",#N/A,FALSE,"PPU-Telemig"}</definedName>
    <definedName name="fbvdv" localSheetId="10" hidden="1">{"MG-2002-F1",#N/A,FALSE,"PPU-Telemig";"MG-2002-F2",#N/A,FALSE,"PPU-Telemig";"MG-2002-F3",#N/A,FALSE,"PPU-Telemig";"MG-2002-F4",#N/A,FALSE,"PPU-Telemig";"MG-2003-F1",#N/A,FALSE,"PPU-Telemig";"MG-2004-F1",#N/A,FALSE,"PPU-Telemig"}</definedName>
    <definedName name="fbvdv" localSheetId="11" hidden="1">{"MG-2002-F1",#N/A,FALSE,"PPU-Telemig";"MG-2002-F2",#N/A,FALSE,"PPU-Telemig";"MG-2002-F3",#N/A,FALSE,"PPU-Telemig";"MG-2002-F4",#N/A,FALSE,"PPU-Telemig";"MG-2003-F1",#N/A,FALSE,"PPU-Telemig";"MG-2004-F1",#N/A,FALSE,"PPU-Telemig"}</definedName>
    <definedName name="fbvdv" localSheetId="12" hidden="1">{"MG-2002-F1",#N/A,FALSE,"PPU-Telemig";"MG-2002-F2",#N/A,FALSE,"PPU-Telemig";"MG-2002-F3",#N/A,FALSE,"PPU-Telemig";"MG-2002-F4",#N/A,FALSE,"PPU-Telemig";"MG-2003-F1",#N/A,FALSE,"PPU-Telemig";"MG-2004-F1",#N/A,FALSE,"PPU-Telemig"}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localSheetId="13" hidden="1">{"MG-2002-F1",#N/A,FALSE,"PPU-Telemig";"MG-2002-F2",#N/A,FALSE,"PPU-Telemig";"MG-2002-F3",#N/A,FALSE,"PPU-Telemig";"MG-2002-F4",#N/A,FALSE,"PPU-Telemig";"MG-2003-F1",#N/A,FALSE,"PPU-Telemig";"MG-2004-F1",#N/A,FALSE,"PPU-Telemig"}</definedName>
    <definedName name="fdfd" localSheetId="14" hidden="1">{"MG-2002-F1",#N/A,FALSE,"PPU-Telemig";"MG-2002-F2",#N/A,FALSE,"PPU-Telemig";"MG-2002-F3",#N/A,FALSE,"PPU-Telemig";"MG-2002-F4",#N/A,FALSE,"PPU-Telemig";"MG-2003-F1",#N/A,FALSE,"PPU-Telemig";"MG-2004-F1",#N/A,FALSE,"PPU-Telemig"}</definedName>
    <definedName name="fdfd" localSheetId="15" hidden="1">{"MG-2002-F1",#N/A,FALSE,"PPU-Telemig";"MG-2002-F2",#N/A,FALSE,"PPU-Telemig";"MG-2002-F3",#N/A,FALSE,"PPU-Telemig";"MG-2002-F4",#N/A,FALSE,"PPU-Telemig";"MG-2003-F1",#N/A,FALSE,"PPU-Telemig";"MG-2004-F1",#N/A,FALSE,"PPU-Telemig"}</definedName>
    <definedName name="fdfd" localSheetId="16" hidden="1">{"MG-2002-F1",#N/A,FALSE,"PPU-Telemig";"MG-2002-F2",#N/A,FALSE,"PPU-Telemig";"MG-2002-F3",#N/A,FALSE,"PPU-Telemig";"MG-2002-F4",#N/A,FALSE,"PPU-Telemig";"MG-2003-F1",#N/A,FALSE,"PPU-Telemig";"MG-2004-F1",#N/A,FALSE,"PPU-Telemig"}</definedName>
    <definedName name="fdfd" localSheetId="17"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 hidden="1">{"MG-2002-F1",#N/A,FALSE,"PPU-Telemig";"MG-2002-F2",#N/A,FALSE,"PPU-Telemig";"MG-2002-F3",#N/A,FALSE,"PPU-Telemig";"MG-2002-F4",#N/A,FALSE,"PPU-Telemig";"MG-2003-F1",#N/A,FALSE,"PPU-Telemig";"MG-2004-F1",#N/A,FALSE,"PPU-Telemig"}</definedName>
    <definedName name="fdfd" localSheetId="8" hidden="1">{"MG-2002-F1",#N/A,FALSE,"PPU-Telemig";"MG-2002-F2",#N/A,FALSE,"PPU-Telemig";"MG-2002-F3",#N/A,FALSE,"PPU-Telemig";"MG-2002-F4",#N/A,FALSE,"PPU-Telemig";"MG-2003-F1",#N/A,FALSE,"PPU-Telemig";"MG-2004-F1",#N/A,FALSE,"PPU-Telemig"}</definedName>
    <definedName name="fdfd" localSheetId="9" hidden="1">{"MG-2002-F1",#N/A,FALSE,"PPU-Telemig";"MG-2002-F2",#N/A,FALSE,"PPU-Telemig";"MG-2002-F3",#N/A,FALSE,"PPU-Telemig";"MG-2002-F4",#N/A,FALSE,"PPU-Telemig";"MG-2003-F1",#N/A,FALSE,"PPU-Telemig";"MG-2004-F1",#N/A,FALSE,"PPU-Telemig"}</definedName>
    <definedName name="fdfd" localSheetId="10" hidden="1">{"MG-2002-F1",#N/A,FALSE,"PPU-Telemig";"MG-2002-F2",#N/A,FALSE,"PPU-Telemig";"MG-2002-F3",#N/A,FALSE,"PPU-Telemig";"MG-2002-F4",#N/A,FALSE,"PPU-Telemig";"MG-2003-F1",#N/A,FALSE,"PPU-Telemig";"MG-2004-F1",#N/A,FALSE,"PPU-Telemig"}</definedName>
    <definedName name="fdfd" localSheetId="11" hidden="1">{"MG-2002-F1",#N/A,FALSE,"PPU-Telemig";"MG-2002-F2",#N/A,FALSE,"PPU-Telemig";"MG-2002-F3",#N/A,FALSE,"PPU-Telemig";"MG-2002-F4",#N/A,FALSE,"PPU-Telemig";"MG-2003-F1",#N/A,FALSE,"PPU-Telemig";"MG-2004-F1",#N/A,FALSE,"PPU-Telemig"}</definedName>
    <definedName name="fdfd" localSheetId="12"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4" hidden="1">{#N/A,#N/A,TRUE,"Report"}</definedName>
    <definedName name="ff" localSheetId="13" hidden="1">{#N/A,#N/A,TRUE,"Report"}</definedName>
    <definedName name="ff" localSheetId="14" hidden="1">{#N/A,#N/A,TRUE,"Report"}</definedName>
    <definedName name="ff" localSheetId="15" hidden="1">{#N/A,#N/A,TRUE,"Report"}</definedName>
    <definedName name="ff" localSheetId="16" hidden="1">{#N/A,#N/A,TRUE,"Report"}</definedName>
    <definedName name="ff" localSheetId="17" hidden="1">{#N/A,#N/A,TRUE,"Report"}</definedName>
    <definedName name="ff" localSheetId="5" hidden="1">{#N/A,#N/A,TRUE,"Report"}</definedName>
    <definedName name="ff" localSheetId="6" hidden="1">{#N/A,#N/A,TRUE,"Report"}</definedName>
    <definedName name="ff" localSheetId="7" hidden="1">{#N/A,#N/A,TRUE,"Report"}</definedName>
    <definedName name="ff" localSheetId="8" hidden="1">{#N/A,#N/A,TRUE,"Report"}</definedName>
    <definedName name="ff" localSheetId="9" hidden="1">{#N/A,#N/A,TRUE,"Report"}</definedName>
    <definedName name="ff" localSheetId="10" hidden="1">{#N/A,#N/A,TRUE,"Report"}</definedName>
    <definedName name="ff" localSheetId="11" hidden="1">{#N/A,#N/A,TRUE,"Report"}</definedName>
    <definedName name="ff" localSheetId="12" hidden="1">{#N/A,#N/A,TRUE,"Report"}</definedName>
    <definedName name="ff" localSheetId="0" hidden="1">{#N/A,#N/A,TRUE,"Report"}</definedName>
    <definedName name="ff" hidden="1">{#N/A,#N/A,TRUE,"Report"}</definedName>
    <definedName name="FFF" localSheetId="4" hidden="1">{"MG-2002-F1",#N/A,FALSE,"PPU-Telemig";"MG-2002-F2",#N/A,FALSE,"PPU-Telemig";"MG-2002-F3",#N/A,FALSE,"PPU-Telemig";"MG-2002-F4",#N/A,FALSE,"PPU-Telemig";"MG-2003-F1",#N/A,FALSE,"PPU-Telemig";"MG-2004-F1",#N/A,FALSE,"PPU-Telemig"}</definedName>
    <definedName name="FFF" localSheetId="13" hidden="1">{"MG-2002-F1",#N/A,FALSE,"PPU-Telemig";"MG-2002-F2",#N/A,FALSE,"PPU-Telemig";"MG-2002-F3",#N/A,FALSE,"PPU-Telemig";"MG-2002-F4",#N/A,FALSE,"PPU-Telemig";"MG-2003-F1",#N/A,FALSE,"PPU-Telemig";"MG-2004-F1",#N/A,FALSE,"PPU-Telemig"}</definedName>
    <definedName name="FFF" localSheetId="14" hidden="1">{"MG-2002-F1",#N/A,FALSE,"PPU-Telemig";"MG-2002-F2",#N/A,FALSE,"PPU-Telemig";"MG-2002-F3",#N/A,FALSE,"PPU-Telemig";"MG-2002-F4",#N/A,FALSE,"PPU-Telemig";"MG-2003-F1",#N/A,FALSE,"PPU-Telemig";"MG-2004-F1",#N/A,FALSE,"PPU-Telemig"}</definedName>
    <definedName name="FFF" localSheetId="15" hidden="1">{"MG-2002-F1",#N/A,FALSE,"PPU-Telemig";"MG-2002-F2",#N/A,FALSE,"PPU-Telemig";"MG-2002-F3",#N/A,FALSE,"PPU-Telemig";"MG-2002-F4",#N/A,FALSE,"PPU-Telemig";"MG-2003-F1",#N/A,FALSE,"PPU-Telemig";"MG-2004-F1",#N/A,FALSE,"PPU-Telemig"}</definedName>
    <definedName name="FFF" localSheetId="16" hidden="1">{"MG-2002-F1",#N/A,FALSE,"PPU-Telemig";"MG-2002-F2",#N/A,FALSE,"PPU-Telemig";"MG-2002-F3",#N/A,FALSE,"PPU-Telemig";"MG-2002-F4",#N/A,FALSE,"PPU-Telemig";"MG-2003-F1",#N/A,FALSE,"PPU-Telemig";"MG-2004-F1",#N/A,FALSE,"PPU-Telemig"}</definedName>
    <definedName name="FFF" localSheetId="17" hidden="1">{"MG-2002-F1",#N/A,FALSE,"PPU-Telemig";"MG-2002-F2",#N/A,FALSE,"PPU-Telemig";"MG-2002-F3",#N/A,FALSE,"PPU-Telemig";"MG-2002-F4",#N/A,FALSE,"PPU-Telemig";"MG-2003-F1",#N/A,FALSE,"PPU-Telemig";"MG-2004-F1",#N/A,FALSE,"PPU-Telemig"}</definedName>
    <definedName name="FFF" localSheetId="5" hidden="1">{"MG-2002-F1",#N/A,FALSE,"PPU-Telemig";"MG-2002-F2",#N/A,FALSE,"PPU-Telemig";"MG-2002-F3",#N/A,FALSE,"PPU-Telemig";"MG-2002-F4",#N/A,FALSE,"PPU-Telemig";"MG-2003-F1",#N/A,FALSE,"PPU-Telemig";"MG-2004-F1",#N/A,FALSE,"PPU-Telemig"}</definedName>
    <definedName name="FFF" localSheetId="6" hidden="1">{"MG-2002-F1",#N/A,FALSE,"PPU-Telemig";"MG-2002-F2",#N/A,FALSE,"PPU-Telemig";"MG-2002-F3",#N/A,FALSE,"PPU-Telemig";"MG-2002-F4",#N/A,FALSE,"PPU-Telemig";"MG-2003-F1",#N/A,FALSE,"PPU-Telemig";"MG-2004-F1",#N/A,FALSE,"PPU-Telemig"}</definedName>
    <definedName name="FFF" localSheetId="7" hidden="1">{"MG-2002-F1",#N/A,FALSE,"PPU-Telemig";"MG-2002-F2",#N/A,FALSE,"PPU-Telemig";"MG-2002-F3",#N/A,FALSE,"PPU-Telemig";"MG-2002-F4",#N/A,FALSE,"PPU-Telemig";"MG-2003-F1",#N/A,FALSE,"PPU-Telemig";"MG-2004-F1",#N/A,FALSE,"PPU-Telemig"}</definedName>
    <definedName name="FFF" localSheetId="8" hidden="1">{"MG-2002-F1",#N/A,FALSE,"PPU-Telemig";"MG-2002-F2",#N/A,FALSE,"PPU-Telemig";"MG-2002-F3",#N/A,FALSE,"PPU-Telemig";"MG-2002-F4",#N/A,FALSE,"PPU-Telemig";"MG-2003-F1",#N/A,FALSE,"PPU-Telemig";"MG-2004-F1",#N/A,FALSE,"PPU-Telemig"}</definedName>
    <definedName name="FFF" localSheetId="9" hidden="1">{"MG-2002-F1",#N/A,FALSE,"PPU-Telemig";"MG-2002-F2",#N/A,FALSE,"PPU-Telemig";"MG-2002-F3",#N/A,FALSE,"PPU-Telemig";"MG-2002-F4",#N/A,FALSE,"PPU-Telemig";"MG-2003-F1",#N/A,FALSE,"PPU-Telemig";"MG-2004-F1",#N/A,FALSE,"PPU-Telemig"}</definedName>
    <definedName name="FFF" localSheetId="10" hidden="1">{"MG-2002-F1",#N/A,FALSE,"PPU-Telemig";"MG-2002-F2",#N/A,FALSE,"PPU-Telemig";"MG-2002-F3",#N/A,FALSE,"PPU-Telemig";"MG-2002-F4",#N/A,FALSE,"PPU-Telemig";"MG-2003-F1",#N/A,FALSE,"PPU-Telemig";"MG-2004-F1",#N/A,FALSE,"PPU-Telemig"}</definedName>
    <definedName name="FFF" localSheetId="11" hidden="1">{"MG-2002-F1",#N/A,FALSE,"PPU-Telemig";"MG-2002-F2",#N/A,FALSE,"PPU-Telemig";"MG-2002-F3",#N/A,FALSE,"PPU-Telemig";"MG-2002-F4",#N/A,FALSE,"PPU-Telemig";"MG-2003-F1",#N/A,FALSE,"PPU-Telemig";"MG-2004-F1",#N/A,FALSE,"PPU-Telemig"}</definedName>
    <definedName name="FFF" localSheetId="12" hidden="1">{"MG-2002-F1",#N/A,FALSE,"PPU-Telemig";"MG-2002-F2",#N/A,FALSE,"PPU-Telemig";"MG-2002-F3",#N/A,FALSE,"PPU-Telemig";"MG-2002-F4",#N/A,FALSE,"PPU-Telemig";"MG-2003-F1",#N/A,FALSE,"PPU-Telemig";"MG-2004-F1",#N/A,FALSE,"PPU-Telemig"}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4" hidden="1">{"'内訳表'!$B$2:$N$64"}</definedName>
    <definedName name="fgsznzfd" localSheetId="13" hidden="1">{"'内訳表'!$B$2:$N$64"}</definedName>
    <definedName name="fgsznzfd" localSheetId="14" hidden="1">{"'内訳表'!$B$2:$N$64"}</definedName>
    <definedName name="fgsznzfd" localSheetId="15" hidden="1">{"'内訳表'!$B$2:$N$64"}</definedName>
    <definedName name="fgsznzfd" localSheetId="16" hidden="1">{"'内訳表'!$B$2:$N$64"}</definedName>
    <definedName name="fgsznzfd" localSheetId="17" hidden="1">{"'内訳表'!$B$2:$N$64"}</definedName>
    <definedName name="fgsznzfd" localSheetId="5" hidden="1">{"'内訳表'!$B$2:$N$64"}</definedName>
    <definedName name="fgsznzfd" localSheetId="6" hidden="1">{"'内訳表'!$B$2:$N$64"}</definedName>
    <definedName name="fgsznzfd" localSheetId="7" hidden="1">{"'内訳表'!$B$2:$N$64"}</definedName>
    <definedName name="fgsznzfd" localSheetId="8" hidden="1">{"'内訳表'!$B$2:$N$64"}</definedName>
    <definedName name="fgsznzfd" localSheetId="9" hidden="1">{"'内訳表'!$B$2:$N$64"}</definedName>
    <definedName name="fgsznzfd" localSheetId="10" hidden="1">{"'内訳表'!$B$2:$N$64"}</definedName>
    <definedName name="fgsznzfd" localSheetId="11" hidden="1">{"'内訳表'!$B$2:$N$64"}</definedName>
    <definedName name="fgsznzfd" localSheetId="12" hidden="1">{"'内訳表'!$B$2:$N$64"}</definedName>
    <definedName name="fgsznzfd" localSheetId="0" hidden="1">{"'内訳表'!$B$2:$N$64"}</definedName>
    <definedName name="fgsznzfd" hidden="1">{"'内訳表'!$B$2:$N$64"}</definedName>
    <definedName name="fgxnbf" localSheetId="4" hidden="1">{"MG-2002-F1",#N/A,FALSE,"PPU-Telemig";"MG-2002-F2",#N/A,FALSE,"PPU-Telemig";"MG-2002-F3",#N/A,FALSE,"PPU-Telemig";"MG-2002-F4",#N/A,FALSE,"PPU-Telemig";"MG-2003-F1",#N/A,FALSE,"PPU-Telemig";"MG-2004-F1",#N/A,FALSE,"PPU-Telemig"}</definedName>
    <definedName name="fgxnbf" localSheetId="13" hidden="1">{"MG-2002-F1",#N/A,FALSE,"PPU-Telemig";"MG-2002-F2",#N/A,FALSE,"PPU-Telemig";"MG-2002-F3",#N/A,FALSE,"PPU-Telemig";"MG-2002-F4",#N/A,FALSE,"PPU-Telemig";"MG-2003-F1",#N/A,FALSE,"PPU-Telemig";"MG-2004-F1",#N/A,FALSE,"PPU-Telemig"}</definedName>
    <definedName name="fgxnbf" localSheetId="14" hidden="1">{"MG-2002-F1",#N/A,FALSE,"PPU-Telemig";"MG-2002-F2",#N/A,FALSE,"PPU-Telemig";"MG-2002-F3",#N/A,FALSE,"PPU-Telemig";"MG-2002-F4",#N/A,FALSE,"PPU-Telemig";"MG-2003-F1",#N/A,FALSE,"PPU-Telemig";"MG-2004-F1",#N/A,FALSE,"PPU-Telemig"}</definedName>
    <definedName name="fgxnbf" localSheetId="15" hidden="1">{"MG-2002-F1",#N/A,FALSE,"PPU-Telemig";"MG-2002-F2",#N/A,FALSE,"PPU-Telemig";"MG-2002-F3",#N/A,FALSE,"PPU-Telemig";"MG-2002-F4",#N/A,FALSE,"PPU-Telemig";"MG-2003-F1",#N/A,FALSE,"PPU-Telemig";"MG-2004-F1",#N/A,FALSE,"PPU-Telemig"}</definedName>
    <definedName name="fgxnbf" localSheetId="16" hidden="1">{"MG-2002-F1",#N/A,FALSE,"PPU-Telemig";"MG-2002-F2",#N/A,FALSE,"PPU-Telemig";"MG-2002-F3",#N/A,FALSE,"PPU-Telemig";"MG-2002-F4",#N/A,FALSE,"PPU-Telemig";"MG-2003-F1",#N/A,FALSE,"PPU-Telemig";"MG-2004-F1",#N/A,FALSE,"PPU-Telemig"}</definedName>
    <definedName name="fgxnbf" localSheetId="17" hidden="1">{"MG-2002-F1",#N/A,FALSE,"PPU-Telemig";"MG-2002-F2",#N/A,FALSE,"PPU-Telemig";"MG-2002-F3",#N/A,FALSE,"PPU-Telemig";"MG-2002-F4",#N/A,FALSE,"PPU-Telemig";"MG-2003-F1",#N/A,FALSE,"PPU-Telemig";"MG-2004-F1",#N/A,FALSE,"PPU-Telemig"}</definedName>
    <definedName name="fgxnbf" localSheetId="5" hidden="1">{"MG-2002-F1",#N/A,FALSE,"PPU-Telemig";"MG-2002-F2",#N/A,FALSE,"PPU-Telemig";"MG-2002-F3",#N/A,FALSE,"PPU-Telemig";"MG-2002-F4",#N/A,FALSE,"PPU-Telemig";"MG-2003-F1",#N/A,FALSE,"PPU-Telemig";"MG-2004-F1",#N/A,FALSE,"PPU-Telemig"}</definedName>
    <definedName name="fgxnbf" localSheetId="6" hidden="1">{"MG-2002-F1",#N/A,FALSE,"PPU-Telemig";"MG-2002-F2",#N/A,FALSE,"PPU-Telemig";"MG-2002-F3",#N/A,FALSE,"PPU-Telemig";"MG-2002-F4",#N/A,FALSE,"PPU-Telemig";"MG-2003-F1",#N/A,FALSE,"PPU-Telemig";"MG-2004-F1",#N/A,FALSE,"PPU-Telemig"}</definedName>
    <definedName name="fgxnbf" localSheetId="7" hidden="1">{"MG-2002-F1",#N/A,FALSE,"PPU-Telemig";"MG-2002-F2",#N/A,FALSE,"PPU-Telemig";"MG-2002-F3",#N/A,FALSE,"PPU-Telemig";"MG-2002-F4",#N/A,FALSE,"PPU-Telemig";"MG-2003-F1",#N/A,FALSE,"PPU-Telemig";"MG-2004-F1",#N/A,FALSE,"PPU-Telemig"}</definedName>
    <definedName name="fgxnbf" localSheetId="8" hidden="1">{"MG-2002-F1",#N/A,FALSE,"PPU-Telemig";"MG-2002-F2",#N/A,FALSE,"PPU-Telemig";"MG-2002-F3",#N/A,FALSE,"PPU-Telemig";"MG-2002-F4",#N/A,FALSE,"PPU-Telemig";"MG-2003-F1",#N/A,FALSE,"PPU-Telemig";"MG-2004-F1",#N/A,FALSE,"PPU-Telemig"}</definedName>
    <definedName name="fgxnbf" localSheetId="9" hidden="1">{"MG-2002-F1",#N/A,FALSE,"PPU-Telemig";"MG-2002-F2",#N/A,FALSE,"PPU-Telemig";"MG-2002-F3",#N/A,FALSE,"PPU-Telemig";"MG-2002-F4",#N/A,FALSE,"PPU-Telemig";"MG-2003-F1",#N/A,FALSE,"PPU-Telemig";"MG-2004-F1",#N/A,FALSE,"PPU-Telemig"}</definedName>
    <definedName name="fgxnbf" localSheetId="10" hidden="1">{"MG-2002-F1",#N/A,FALSE,"PPU-Telemig";"MG-2002-F2",#N/A,FALSE,"PPU-Telemig";"MG-2002-F3",#N/A,FALSE,"PPU-Telemig";"MG-2002-F4",#N/A,FALSE,"PPU-Telemig";"MG-2003-F1",#N/A,FALSE,"PPU-Telemig";"MG-2004-F1",#N/A,FALSE,"PPU-Telemig"}</definedName>
    <definedName name="fgxnbf" localSheetId="11" hidden="1">{"MG-2002-F1",#N/A,FALSE,"PPU-Telemig";"MG-2002-F2",#N/A,FALSE,"PPU-Telemig";"MG-2002-F3",#N/A,FALSE,"PPU-Telemig";"MG-2002-F4",#N/A,FALSE,"PPU-Telemig";"MG-2003-F1",#N/A,FALSE,"PPU-Telemig";"MG-2004-F1",#N/A,FALSE,"PPU-Telemig"}</definedName>
    <definedName name="fgxnbf" localSheetId="12" hidden="1">{"MG-2002-F1",#N/A,FALSE,"PPU-Telemig";"MG-2002-F2",#N/A,FALSE,"PPU-Telemig";"MG-2002-F3",#N/A,FALSE,"PPU-Telemig";"MG-2002-F4",#N/A,FALSE,"PPU-Telemig";"MG-2003-F1",#N/A,FALSE,"PPU-Telemig";"MG-2004-F1",#N/A,FALSE,"PPU-Telemig"}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4" hidden="1">{0,#N/A,FALSE,0;0,#N/A,FALSE,0;0,#N/A,FALSE,0;0,#N/A,FALSE,0;0,#N/A,FALSE,0;0,#N/A,FALSE,0}</definedName>
    <definedName name="FSDFSD" localSheetId="13" hidden="1">{0,#N/A,FALSE,0;0,#N/A,FALSE,0;0,#N/A,FALSE,0;0,#N/A,FALSE,0;0,#N/A,FALSE,0;0,#N/A,FALSE,0}</definedName>
    <definedName name="FSDFSD" localSheetId="14" hidden="1">{0,#N/A,FALSE,0;0,#N/A,FALSE,0;0,#N/A,FALSE,0;0,#N/A,FALSE,0;0,#N/A,FALSE,0;0,#N/A,FALSE,0}</definedName>
    <definedName name="FSDFSD" localSheetId="15" hidden="1">{0,#N/A,FALSE,0;0,#N/A,FALSE,0;0,#N/A,FALSE,0;0,#N/A,FALSE,0;0,#N/A,FALSE,0;0,#N/A,FALSE,0}</definedName>
    <definedName name="FSDFSD" localSheetId="16" hidden="1">{0,#N/A,FALSE,0;0,#N/A,FALSE,0;0,#N/A,FALSE,0;0,#N/A,FALSE,0;0,#N/A,FALSE,0;0,#N/A,FALSE,0}</definedName>
    <definedName name="FSDFSD" localSheetId="17" hidden="1">{0,#N/A,FALSE,0;0,#N/A,FALSE,0;0,#N/A,FALSE,0;0,#N/A,FALSE,0;0,#N/A,FALSE,0;0,#N/A,FALSE,0}</definedName>
    <definedName name="FSDFSD" localSheetId="5" hidden="1">{0,#N/A,FALSE,0;0,#N/A,FALSE,0;0,#N/A,FALSE,0;0,#N/A,FALSE,0;0,#N/A,FALSE,0;0,#N/A,FALSE,0}</definedName>
    <definedName name="FSDFSD" localSheetId="6" hidden="1">{0,#N/A,FALSE,0;0,#N/A,FALSE,0;0,#N/A,FALSE,0;0,#N/A,FALSE,0;0,#N/A,FALSE,0;0,#N/A,FALSE,0}</definedName>
    <definedName name="FSDFSD" localSheetId="7" hidden="1">{0,#N/A,FALSE,0;0,#N/A,FALSE,0;0,#N/A,FALSE,0;0,#N/A,FALSE,0;0,#N/A,FALSE,0;0,#N/A,FALSE,0}</definedName>
    <definedName name="FSDFSD" localSheetId="8" hidden="1">{0,#N/A,FALSE,0;0,#N/A,FALSE,0;0,#N/A,FALSE,0;0,#N/A,FALSE,0;0,#N/A,FALSE,0;0,#N/A,FALSE,0}</definedName>
    <definedName name="FSDFSD" localSheetId="9" hidden="1">{0,#N/A,FALSE,0;0,#N/A,FALSE,0;0,#N/A,FALSE,0;0,#N/A,FALSE,0;0,#N/A,FALSE,0;0,#N/A,FALSE,0}</definedName>
    <definedName name="FSDFSD" localSheetId="10" hidden="1">{0,#N/A,FALSE,0;0,#N/A,FALSE,0;0,#N/A,FALSE,0;0,#N/A,FALSE,0;0,#N/A,FALSE,0;0,#N/A,FALSE,0}</definedName>
    <definedName name="FSDFSD" localSheetId="11" hidden="1">{0,#N/A,FALSE,0;0,#N/A,FALSE,0;0,#N/A,FALSE,0;0,#N/A,FALSE,0;0,#N/A,FALSE,0;0,#N/A,FALSE,0}</definedName>
    <definedName name="FSDFSD" localSheetId="12" hidden="1">{0,#N/A,FALSE,0;0,#N/A,FALSE,0;0,#N/A,FALSE,0;0,#N/A,FALSE,0;0,#N/A,FALSE,0;0,#N/A,FALSE,0}</definedName>
    <definedName name="FSDFSD" localSheetId="0" hidden="1">{0,#N/A,FALSE,0;0,#N/A,FALSE,0;0,#N/A,FALSE,0;0,#N/A,FALSE,0;0,#N/A,FALSE,0;0,#N/A,FALSE,0}</definedName>
    <definedName name="FSDFSD" hidden="1">{0,#N/A,FALSE,0;0,#N/A,FALSE,0;0,#N/A,FALSE,0;0,#N/A,FALSE,0;0,#N/A,FALSE,0;0,#N/A,FALSE,0}</definedName>
    <definedName name="fsmnfs" localSheetId="4" hidden="1">{"MG-2002-F1",#N/A,FALSE,"PPU-Telemig";"MG-2002-F2",#N/A,FALSE,"PPU-Telemig";"MG-2002-F3",#N/A,FALSE,"PPU-Telemig";"MG-2002-F4",#N/A,FALSE,"PPU-Telemig";"MG-2003-F1",#N/A,FALSE,"PPU-Telemig";"MG-2004-F1",#N/A,FALSE,"PPU-Telemig"}</definedName>
    <definedName name="fsmnfs" localSheetId="13" hidden="1">{"MG-2002-F1",#N/A,FALSE,"PPU-Telemig";"MG-2002-F2",#N/A,FALSE,"PPU-Telemig";"MG-2002-F3",#N/A,FALSE,"PPU-Telemig";"MG-2002-F4",#N/A,FALSE,"PPU-Telemig";"MG-2003-F1",#N/A,FALSE,"PPU-Telemig";"MG-2004-F1",#N/A,FALSE,"PPU-Telemig"}</definedName>
    <definedName name="fsmnfs" localSheetId="14" hidden="1">{"MG-2002-F1",#N/A,FALSE,"PPU-Telemig";"MG-2002-F2",#N/A,FALSE,"PPU-Telemig";"MG-2002-F3",#N/A,FALSE,"PPU-Telemig";"MG-2002-F4",#N/A,FALSE,"PPU-Telemig";"MG-2003-F1",#N/A,FALSE,"PPU-Telemig";"MG-2004-F1",#N/A,FALSE,"PPU-Telemig"}</definedName>
    <definedName name="fsmnfs" localSheetId="15" hidden="1">{"MG-2002-F1",#N/A,FALSE,"PPU-Telemig";"MG-2002-F2",#N/A,FALSE,"PPU-Telemig";"MG-2002-F3",#N/A,FALSE,"PPU-Telemig";"MG-2002-F4",#N/A,FALSE,"PPU-Telemig";"MG-2003-F1",#N/A,FALSE,"PPU-Telemig";"MG-2004-F1",#N/A,FALSE,"PPU-Telemig"}</definedName>
    <definedName name="fsmnfs" localSheetId="16" hidden="1">{"MG-2002-F1",#N/A,FALSE,"PPU-Telemig";"MG-2002-F2",#N/A,FALSE,"PPU-Telemig";"MG-2002-F3",#N/A,FALSE,"PPU-Telemig";"MG-2002-F4",#N/A,FALSE,"PPU-Telemig";"MG-2003-F1",#N/A,FALSE,"PPU-Telemig";"MG-2004-F1",#N/A,FALSE,"PPU-Telemig"}</definedName>
    <definedName name="fsmnfs" localSheetId="17" hidden="1">{"MG-2002-F1",#N/A,FALSE,"PPU-Telemig";"MG-2002-F2",#N/A,FALSE,"PPU-Telemig";"MG-2002-F3",#N/A,FALSE,"PPU-Telemig";"MG-2002-F4",#N/A,FALSE,"PPU-Telemig";"MG-2003-F1",#N/A,FALSE,"PPU-Telemig";"MG-2004-F1",#N/A,FALSE,"PPU-Telemig"}</definedName>
    <definedName name="fsmnfs" localSheetId="5" hidden="1">{"MG-2002-F1",#N/A,FALSE,"PPU-Telemig";"MG-2002-F2",#N/A,FALSE,"PPU-Telemig";"MG-2002-F3",#N/A,FALSE,"PPU-Telemig";"MG-2002-F4",#N/A,FALSE,"PPU-Telemig";"MG-2003-F1",#N/A,FALSE,"PPU-Telemig";"MG-2004-F1",#N/A,FALSE,"PPU-Telemig"}</definedName>
    <definedName name="fsmnfs" localSheetId="6" hidden="1">{"MG-2002-F1",#N/A,FALSE,"PPU-Telemig";"MG-2002-F2",#N/A,FALSE,"PPU-Telemig";"MG-2002-F3",#N/A,FALSE,"PPU-Telemig";"MG-2002-F4",#N/A,FALSE,"PPU-Telemig";"MG-2003-F1",#N/A,FALSE,"PPU-Telemig";"MG-2004-F1",#N/A,FALSE,"PPU-Telemig"}</definedName>
    <definedName name="fsmnfs" localSheetId="7" hidden="1">{"MG-2002-F1",#N/A,FALSE,"PPU-Telemig";"MG-2002-F2",#N/A,FALSE,"PPU-Telemig";"MG-2002-F3",#N/A,FALSE,"PPU-Telemig";"MG-2002-F4",#N/A,FALSE,"PPU-Telemig";"MG-2003-F1",#N/A,FALSE,"PPU-Telemig";"MG-2004-F1",#N/A,FALSE,"PPU-Telemig"}</definedName>
    <definedName name="fsmnfs" localSheetId="8" hidden="1">{"MG-2002-F1",#N/A,FALSE,"PPU-Telemig";"MG-2002-F2",#N/A,FALSE,"PPU-Telemig";"MG-2002-F3",#N/A,FALSE,"PPU-Telemig";"MG-2002-F4",#N/A,FALSE,"PPU-Telemig";"MG-2003-F1",#N/A,FALSE,"PPU-Telemig";"MG-2004-F1",#N/A,FALSE,"PPU-Telemig"}</definedName>
    <definedName name="fsmnfs" localSheetId="9" hidden="1">{"MG-2002-F1",#N/A,FALSE,"PPU-Telemig";"MG-2002-F2",#N/A,FALSE,"PPU-Telemig";"MG-2002-F3",#N/A,FALSE,"PPU-Telemig";"MG-2002-F4",#N/A,FALSE,"PPU-Telemig";"MG-2003-F1",#N/A,FALSE,"PPU-Telemig";"MG-2004-F1",#N/A,FALSE,"PPU-Telemig"}</definedName>
    <definedName name="fsmnfs" localSheetId="10" hidden="1">{"MG-2002-F1",#N/A,FALSE,"PPU-Telemig";"MG-2002-F2",#N/A,FALSE,"PPU-Telemig";"MG-2002-F3",#N/A,FALSE,"PPU-Telemig";"MG-2002-F4",#N/A,FALSE,"PPU-Telemig";"MG-2003-F1",#N/A,FALSE,"PPU-Telemig";"MG-2004-F1",#N/A,FALSE,"PPU-Telemig"}</definedName>
    <definedName name="fsmnfs" localSheetId="11" hidden="1">{"MG-2002-F1",#N/A,FALSE,"PPU-Telemig";"MG-2002-F2",#N/A,FALSE,"PPU-Telemig";"MG-2002-F3",#N/A,FALSE,"PPU-Telemig";"MG-2002-F4",#N/A,FALSE,"PPU-Telemig";"MG-2003-F1",#N/A,FALSE,"PPU-Telemig";"MG-2004-F1",#N/A,FALSE,"PPU-Telemig"}</definedName>
    <definedName name="fsmnfs" localSheetId="12" hidden="1">{"MG-2002-F1",#N/A,FALSE,"PPU-Telemig";"MG-2002-F2",#N/A,FALSE,"PPU-Telemig";"MG-2002-F3",#N/A,FALSE,"PPU-Telemig";"MG-2002-F4",#N/A,FALSE,"PPU-Telemig";"MG-2003-F1",#N/A,FALSE,"PPU-Telemig";"MG-2004-F1",#N/A,FALSE,"PPU-Telemig"}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4">[8]Tablas!$D$2:$D$10</definedName>
    <definedName name="Fuente" localSheetId="13">[8]Tablas!$D$2:$D$10</definedName>
    <definedName name="Fuente" localSheetId="14">[8]Tablas!$D$2:$D$10</definedName>
    <definedName name="Fuente" localSheetId="15">[8]Tablas!$D$2:$D$10</definedName>
    <definedName name="Fuente" localSheetId="16">[8]Tablas!$D$2:$D$10</definedName>
    <definedName name="Fuente" localSheetId="17">[8]Tablas!$D$2:$D$10</definedName>
    <definedName name="Fuente" localSheetId="5">[8]Tablas!$D$2:$D$10</definedName>
    <definedName name="Fuente" localSheetId="6">[8]Tablas!$D$2:$D$10</definedName>
    <definedName name="Fuente" localSheetId="7">[8]Tablas!$D$2:$D$10</definedName>
    <definedName name="Fuente" localSheetId="8">[8]Tablas!$D$2:$D$10</definedName>
    <definedName name="Fuente" localSheetId="9">[8]Tablas!$D$2:$D$10</definedName>
    <definedName name="Fuente" localSheetId="10">[8]Tablas!$D$2:$D$10</definedName>
    <definedName name="Fuente" localSheetId="11">[8]Tablas!$D$2:$D$10</definedName>
    <definedName name="Fuente" localSheetId="12">[8]Tablas!$D$2:$D$10</definedName>
    <definedName name="Fuente" localSheetId="0">[8]Tablas!$D$2:$D$10</definedName>
    <definedName name="Fuente">[9]Tablas!$D$2:$D$10</definedName>
    <definedName name="FUENTES">'[7]Datos Inciales'!$B$40:$B$49</definedName>
    <definedName name="Ｆグラフ" localSheetId="4" hidden="1">#REF!</definedName>
    <definedName name="Ｆグラフ" localSheetId="13" hidden="1">#REF!</definedName>
    <definedName name="Ｆグラフ" localSheetId="14" hidden="1">#REF!</definedName>
    <definedName name="Ｆグラフ" localSheetId="15" hidden="1">#REF!</definedName>
    <definedName name="Ｆグラフ" localSheetId="16" hidden="1">#REF!</definedName>
    <definedName name="Ｆグラフ" localSheetId="17" hidden="1">#REF!</definedName>
    <definedName name="Ｆグラフ" localSheetId="5" hidden="1">#REF!</definedName>
    <definedName name="Ｆグラフ" localSheetId="6" hidden="1">#REF!</definedName>
    <definedName name="Ｆグラフ" localSheetId="7" hidden="1">#REF!</definedName>
    <definedName name="Ｆグラフ" localSheetId="8" hidden="1">#REF!</definedName>
    <definedName name="Ｆグラフ" localSheetId="9" hidden="1">#REF!</definedName>
    <definedName name="Ｆグラフ" localSheetId="10" hidden="1">#REF!</definedName>
    <definedName name="Ｆグラフ" localSheetId="11" hidden="1">#REF!</definedName>
    <definedName name="Ｆグラフ" localSheetId="12" hidden="1">#REF!</definedName>
    <definedName name="Ｆグラフ" localSheetId="0" hidden="1">#REF!</definedName>
    <definedName name="Ｆグラフ" hidden="1">#REF!</definedName>
    <definedName name="gbvREDSAb" localSheetId="4" hidden="1">{"MG-2002-F1",#N/A,FALSE,"PPU-Telemig";"MG-2002-F2",#N/A,FALSE,"PPU-Telemig";"MG-2002-F3",#N/A,FALSE,"PPU-Telemig";"MG-2002-F4",#N/A,FALSE,"PPU-Telemig";"MG-2003-F1",#N/A,FALSE,"PPU-Telemig";"MG-2004-F1",#N/A,FALSE,"PPU-Telemig"}</definedName>
    <definedName name="gbvREDSAb" localSheetId="13" hidden="1">{"MG-2002-F1",#N/A,FALSE,"PPU-Telemig";"MG-2002-F2",#N/A,FALSE,"PPU-Telemig";"MG-2002-F3",#N/A,FALSE,"PPU-Telemig";"MG-2002-F4",#N/A,FALSE,"PPU-Telemig";"MG-2003-F1",#N/A,FALSE,"PPU-Telemig";"MG-2004-F1",#N/A,FALSE,"PPU-Telemig"}</definedName>
    <definedName name="gbvREDSAb" localSheetId="14" hidden="1">{"MG-2002-F1",#N/A,FALSE,"PPU-Telemig";"MG-2002-F2",#N/A,FALSE,"PPU-Telemig";"MG-2002-F3",#N/A,FALSE,"PPU-Telemig";"MG-2002-F4",#N/A,FALSE,"PPU-Telemig";"MG-2003-F1",#N/A,FALSE,"PPU-Telemig";"MG-2004-F1",#N/A,FALSE,"PPU-Telemig"}</definedName>
    <definedName name="gbvREDSAb" localSheetId="15" hidden="1">{"MG-2002-F1",#N/A,FALSE,"PPU-Telemig";"MG-2002-F2",#N/A,FALSE,"PPU-Telemig";"MG-2002-F3",#N/A,FALSE,"PPU-Telemig";"MG-2002-F4",#N/A,FALSE,"PPU-Telemig";"MG-2003-F1",#N/A,FALSE,"PPU-Telemig";"MG-2004-F1",#N/A,FALSE,"PPU-Telemig"}</definedName>
    <definedName name="gbvREDSAb" localSheetId="16" hidden="1">{"MG-2002-F1",#N/A,FALSE,"PPU-Telemig";"MG-2002-F2",#N/A,FALSE,"PPU-Telemig";"MG-2002-F3",#N/A,FALSE,"PPU-Telemig";"MG-2002-F4",#N/A,FALSE,"PPU-Telemig";"MG-2003-F1",#N/A,FALSE,"PPU-Telemig";"MG-2004-F1",#N/A,FALSE,"PPU-Telemig"}</definedName>
    <definedName name="gbvREDSAb" localSheetId="17" hidden="1">{"MG-2002-F1",#N/A,FALSE,"PPU-Telemig";"MG-2002-F2",#N/A,FALSE,"PPU-Telemig";"MG-2002-F3",#N/A,FALSE,"PPU-Telemig";"MG-2002-F4",#N/A,FALSE,"PPU-Telemig";"MG-2003-F1",#N/A,FALSE,"PPU-Telemig";"MG-2004-F1",#N/A,FALSE,"PPU-Telemig"}</definedName>
    <definedName name="gbvREDSAb" localSheetId="5" hidden="1">{"MG-2002-F1",#N/A,FALSE,"PPU-Telemig";"MG-2002-F2",#N/A,FALSE,"PPU-Telemig";"MG-2002-F3",#N/A,FALSE,"PPU-Telemig";"MG-2002-F4",#N/A,FALSE,"PPU-Telemig";"MG-2003-F1",#N/A,FALSE,"PPU-Telemig";"MG-2004-F1",#N/A,FALSE,"PPU-Telemig"}</definedName>
    <definedName name="gbvREDSAb" localSheetId="6" hidden="1">{"MG-2002-F1",#N/A,FALSE,"PPU-Telemig";"MG-2002-F2",#N/A,FALSE,"PPU-Telemig";"MG-2002-F3",#N/A,FALSE,"PPU-Telemig";"MG-2002-F4",#N/A,FALSE,"PPU-Telemig";"MG-2003-F1",#N/A,FALSE,"PPU-Telemig";"MG-2004-F1",#N/A,FALSE,"PPU-Telemig"}</definedName>
    <definedName name="gbvREDSAb" localSheetId="7" hidden="1">{"MG-2002-F1",#N/A,FALSE,"PPU-Telemig";"MG-2002-F2",#N/A,FALSE,"PPU-Telemig";"MG-2002-F3",#N/A,FALSE,"PPU-Telemig";"MG-2002-F4",#N/A,FALSE,"PPU-Telemig";"MG-2003-F1",#N/A,FALSE,"PPU-Telemig";"MG-2004-F1",#N/A,FALSE,"PPU-Telemig"}</definedName>
    <definedName name="gbvREDSAb" localSheetId="8" hidden="1">{"MG-2002-F1",#N/A,FALSE,"PPU-Telemig";"MG-2002-F2",#N/A,FALSE,"PPU-Telemig";"MG-2002-F3",#N/A,FALSE,"PPU-Telemig";"MG-2002-F4",#N/A,FALSE,"PPU-Telemig";"MG-2003-F1",#N/A,FALSE,"PPU-Telemig";"MG-2004-F1",#N/A,FALSE,"PPU-Telemig"}</definedName>
    <definedName name="gbvREDSAb" localSheetId="9" hidden="1">{"MG-2002-F1",#N/A,FALSE,"PPU-Telemig";"MG-2002-F2",#N/A,FALSE,"PPU-Telemig";"MG-2002-F3",#N/A,FALSE,"PPU-Telemig";"MG-2002-F4",#N/A,FALSE,"PPU-Telemig";"MG-2003-F1",#N/A,FALSE,"PPU-Telemig";"MG-2004-F1",#N/A,FALSE,"PPU-Telemig"}</definedName>
    <definedName name="gbvREDSAb" localSheetId="10" hidden="1">{"MG-2002-F1",#N/A,FALSE,"PPU-Telemig";"MG-2002-F2",#N/A,FALSE,"PPU-Telemig";"MG-2002-F3",#N/A,FALSE,"PPU-Telemig";"MG-2002-F4",#N/A,FALSE,"PPU-Telemig";"MG-2003-F1",#N/A,FALSE,"PPU-Telemig";"MG-2004-F1",#N/A,FALSE,"PPU-Telemig"}</definedName>
    <definedName name="gbvREDSAb" localSheetId="11" hidden="1">{"MG-2002-F1",#N/A,FALSE,"PPU-Telemig";"MG-2002-F2",#N/A,FALSE,"PPU-Telemig";"MG-2002-F3",#N/A,FALSE,"PPU-Telemig";"MG-2002-F4",#N/A,FALSE,"PPU-Telemig";"MG-2003-F1",#N/A,FALSE,"PPU-Telemig";"MG-2004-F1",#N/A,FALSE,"PPU-Telemig"}</definedName>
    <definedName name="gbvREDSAb" localSheetId="12" hidden="1">{"MG-2002-F1",#N/A,FALSE,"PPU-Telemig";"MG-2002-F2",#N/A,FALSE,"PPU-Telemig";"MG-2002-F3",#N/A,FALSE,"PPU-Telemig";"MG-2002-F4",#N/A,FALSE,"PPU-Telemig";"MG-2003-F1",#N/A,FALSE,"PPU-Telemig";"MG-2004-F1",#N/A,FALSE,"PPU-Telemig"}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localSheetId="13" hidden="1">{"MG-2002-F1",#N/A,FALSE,"PPU-Telemig";"MG-2002-F2",#N/A,FALSE,"PPU-Telemig";"MG-2002-F3",#N/A,FALSE,"PPU-Telemig";"MG-2002-F4",#N/A,FALSE,"PPU-Telemig";"MG-2003-F1",#N/A,FALSE,"PPU-Telemig";"MG-2004-F1",#N/A,FALSE,"PPU-Telemig"}</definedName>
    <definedName name="geral" localSheetId="14" hidden="1">{"MG-2002-F1",#N/A,FALSE,"PPU-Telemig";"MG-2002-F2",#N/A,FALSE,"PPU-Telemig";"MG-2002-F3",#N/A,FALSE,"PPU-Telemig";"MG-2002-F4",#N/A,FALSE,"PPU-Telemig";"MG-2003-F1",#N/A,FALSE,"PPU-Telemig";"MG-2004-F1",#N/A,FALSE,"PPU-Telemig"}</definedName>
    <definedName name="geral" localSheetId="15" hidden="1">{"MG-2002-F1",#N/A,FALSE,"PPU-Telemig";"MG-2002-F2",#N/A,FALSE,"PPU-Telemig";"MG-2002-F3",#N/A,FALSE,"PPU-Telemig";"MG-2002-F4",#N/A,FALSE,"PPU-Telemig";"MG-2003-F1",#N/A,FALSE,"PPU-Telemig";"MG-2004-F1",#N/A,FALSE,"PPU-Telemig"}</definedName>
    <definedName name="geral" localSheetId="16" hidden="1">{"MG-2002-F1",#N/A,FALSE,"PPU-Telemig";"MG-2002-F2",#N/A,FALSE,"PPU-Telemig";"MG-2002-F3",#N/A,FALSE,"PPU-Telemig";"MG-2002-F4",#N/A,FALSE,"PPU-Telemig";"MG-2003-F1",#N/A,FALSE,"PPU-Telemig";"MG-2004-F1",#N/A,FALSE,"PPU-Telemig"}</definedName>
    <definedName name="geral" localSheetId="17"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 hidden="1">{"MG-2002-F1",#N/A,FALSE,"PPU-Telemig";"MG-2002-F2",#N/A,FALSE,"PPU-Telemig";"MG-2002-F3",#N/A,FALSE,"PPU-Telemig";"MG-2002-F4",#N/A,FALSE,"PPU-Telemig";"MG-2003-F1",#N/A,FALSE,"PPU-Telemig";"MG-2004-F1",#N/A,FALSE,"PPU-Telemig"}</definedName>
    <definedName name="geral" localSheetId="8" hidden="1">{"MG-2002-F1",#N/A,FALSE,"PPU-Telemig";"MG-2002-F2",#N/A,FALSE,"PPU-Telemig";"MG-2002-F3",#N/A,FALSE,"PPU-Telemig";"MG-2002-F4",#N/A,FALSE,"PPU-Telemig";"MG-2003-F1",#N/A,FALSE,"PPU-Telemig";"MG-2004-F1",#N/A,FALSE,"PPU-Telemig"}</definedName>
    <definedName name="geral" localSheetId="9" hidden="1">{"MG-2002-F1",#N/A,FALSE,"PPU-Telemig";"MG-2002-F2",#N/A,FALSE,"PPU-Telemig";"MG-2002-F3",#N/A,FALSE,"PPU-Telemig";"MG-2002-F4",#N/A,FALSE,"PPU-Telemig";"MG-2003-F1",#N/A,FALSE,"PPU-Telemig";"MG-2004-F1",#N/A,FALSE,"PPU-Telemig"}</definedName>
    <definedName name="geral" localSheetId="10" hidden="1">{"MG-2002-F1",#N/A,FALSE,"PPU-Telemig";"MG-2002-F2",#N/A,FALSE,"PPU-Telemig";"MG-2002-F3",#N/A,FALSE,"PPU-Telemig";"MG-2002-F4",#N/A,FALSE,"PPU-Telemig";"MG-2003-F1",#N/A,FALSE,"PPU-Telemig";"MG-2004-F1",#N/A,FALSE,"PPU-Telemig"}</definedName>
    <definedName name="geral" localSheetId="11" hidden="1">{"MG-2002-F1",#N/A,FALSE,"PPU-Telemig";"MG-2002-F2",#N/A,FALSE,"PPU-Telemig";"MG-2002-F3",#N/A,FALSE,"PPU-Telemig";"MG-2002-F4",#N/A,FALSE,"PPU-Telemig";"MG-2003-F1",#N/A,FALSE,"PPU-Telemig";"MG-2004-F1",#N/A,FALSE,"PPU-Telemig"}</definedName>
    <definedName name="geral" localSheetId="12"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4" hidden="1">{"MG-2002-F1",#N/A,FALSE,"PPU-Telemig";"MG-2002-F2",#N/A,FALSE,"PPU-Telemig";"MG-2002-F3",#N/A,FALSE,"PPU-Telemig";"MG-2002-F4",#N/A,FALSE,"PPU-Telemig";"MG-2003-F1",#N/A,FALSE,"PPU-Telemig";"MG-2004-F1",#N/A,FALSE,"PPU-Telemig"}</definedName>
    <definedName name="hhjn" localSheetId="13" hidden="1">{"MG-2002-F1",#N/A,FALSE,"PPU-Telemig";"MG-2002-F2",#N/A,FALSE,"PPU-Telemig";"MG-2002-F3",#N/A,FALSE,"PPU-Telemig";"MG-2002-F4",#N/A,FALSE,"PPU-Telemig";"MG-2003-F1",#N/A,FALSE,"PPU-Telemig";"MG-2004-F1",#N/A,FALSE,"PPU-Telemig"}</definedName>
    <definedName name="hhjn" localSheetId="14" hidden="1">{"MG-2002-F1",#N/A,FALSE,"PPU-Telemig";"MG-2002-F2",#N/A,FALSE,"PPU-Telemig";"MG-2002-F3",#N/A,FALSE,"PPU-Telemig";"MG-2002-F4",#N/A,FALSE,"PPU-Telemig";"MG-2003-F1",#N/A,FALSE,"PPU-Telemig";"MG-2004-F1",#N/A,FALSE,"PPU-Telemig"}</definedName>
    <definedName name="hhjn" localSheetId="15" hidden="1">{"MG-2002-F1",#N/A,FALSE,"PPU-Telemig";"MG-2002-F2",#N/A,FALSE,"PPU-Telemig";"MG-2002-F3",#N/A,FALSE,"PPU-Telemig";"MG-2002-F4",#N/A,FALSE,"PPU-Telemig";"MG-2003-F1",#N/A,FALSE,"PPU-Telemig";"MG-2004-F1",#N/A,FALSE,"PPU-Telemig"}</definedName>
    <definedName name="hhjn" localSheetId="16" hidden="1">{"MG-2002-F1",#N/A,FALSE,"PPU-Telemig";"MG-2002-F2",#N/A,FALSE,"PPU-Telemig";"MG-2002-F3",#N/A,FALSE,"PPU-Telemig";"MG-2002-F4",#N/A,FALSE,"PPU-Telemig";"MG-2003-F1",#N/A,FALSE,"PPU-Telemig";"MG-2004-F1",#N/A,FALSE,"PPU-Telemig"}</definedName>
    <definedName name="hhjn" localSheetId="17" hidden="1">{"MG-2002-F1",#N/A,FALSE,"PPU-Telemig";"MG-2002-F2",#N/A,FALSE,"PPU-Telemig";"MG-2002-F3",#N/A,FALSE,"PPU-Telemig";"MG-2002-F4",#N/A,FALSE,"PPU-Telemig";"MG-2003-F1",#N/A,FALSE,"PPU-Telemig";"MG-2004-F1",#N/A,FALSE,"PPU-Telemig"}</definedName>
    <definedName name="hhjn" localSheetId="5" hidden="1">{"MG-2002-F1",#N/A,FALSE,"PPU-Telemig";"MG-2002-F2",#N/A,FALSE,"PPU-Telemig";"MG-2002-F3",#N/A,FALSE,"PPU-Telemig";"MG-2002-F4",#N/A,FALSE,"PPU-Telemig";"MG-2003-F1",#N/A,FALSE,"PPU-Telemig";"MG-2004-F1",#N/A,FALSE,"PPU-Telemig"}</definedName>
    <definedName name="hhjn" localSheetId="6" hidden="1">{"MG-2002-F1",#N/A,FALSE,"PPU-Telemig";"MG-2002-F2",#N/A,FALSE,"PPU-Telemig";"MG-2002-F3",#N/A,FALSE,"PPU-Telemig";"MG-2002-F4",#N/A,FALSE,"PPU-Telemig";"MG-2003-F1",#N/A,FALSE,"PPU-Telemig";"MG-2004-F1",#N/A,FALSE,"PPU-Telemig"}</definedName>
    <definedName name="hhjn" localSheetId="7" hidden="1">{"MG-2002-F1",#N/A,FALSE,"PPU-Telemig";"MG-2002-F2",#N/A,FALSE,"PPU-Telemig";"MG-2002-F3",#N/A,FALSE,"PPU-Telemig";"MG-2002-F4",#N/A,FALSE,"PPU-Telemig";"MG-2003-F1",#N/A,FALSE,"PPU-Telemig";"MG-2004-F1",#N/A,FALSE,"PPU-Telemig"}</definedName>
    <definedName name="hhjn" localSheetId="8" hidden="1">{"MG-2002-F1",#N/A,FALSE,"PPU-Telemig";"MG-2002-F2",#N/A,FALSE,"PPU-Telemig";"MG-2002-F3",#N/A,FALSE,"PPU-Telemig";"MG-2002-F4",#N/A,FALSE,"PPU-Telemig";"MG-2003-F1",#N/A,FALSE,"PPU-Telemig";"MG-2004-F1",#N/A,FALSE,"PPU-Telemig"}</definedName>
    <definedName name="hhjn" localSheetId="9" hidden="1">{"MG-2002-F1",#N/A,FALSE,"PPU-Telemig";"MG-2002-F2",#N/A,FALSE,"PPU-Telemig";"MG-2002-F3",#N/A,FALSE,"PPU-Telemig";"MG-2002-F4",#N/A,FALSE,"PPU-Telemig";"MG-2003-F1",#N/A,FALSE,"PPU-Telemig";"MG-2004-F1",#N/A,FALSE,"PPU-Telemig"}</definedName>
    <definedName name="hhjn" localSheetId="10" hidden="1">{"MG-2002-F1",#N/A,FALSE,"PPU-Telemig";"MG-2002-F2",#N/A,FALSE,"PPU-Telemig";"MG-2002-F3",#N/A,FALSE,"PPU-Telemig";"MG-2002-F4",#N/A,FALSE,"PPU-Telemig";"MG-2003-F1",#N/A,FALSE,"PPU-Telemig";"MG-2004-F1",#N/A,FALSE,"PPU-Telemig"}</definedName>
    <definedName name="hhjn" localSheetId="11" hidden="1">{"MG-2002-F1",#N/A,FALSE,"PPU-Telemig";"MG-2002-F2",#N/A,FALSE,"PPU-Telemig";"MG-2002-F3",#N/A,FALSE,"PPU-Telemig";"MG-2002-F4",#N/A,FALSE,"PPU-Telemig";"MG-2003-F1",#N/A,FALSE,"PPU-Telemig";"MG-2004-F1",#N/A,FALSE,"PPU-Telemig"}</definedName>
    <definedName name="hhjn" localSheetId="12" hidden="1">{"MG-2002-F1",#N/A,FALSE,"PPU-Telemig";"MG-2002-F2",#N/A,FALSE,"PPU-Telemig";"MG-2002-F3",#N/A,FALSE,"PPU-Telemig";"MG-2002-F4",#N/A,FALSE,"PPU-Telemig";"MG-2003-F1",#N/A,FALSE,"PPU-Telemig";"MG-2004-F1",#N/A,FALSE,"PPU-Telemig"}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9"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4" hidden="1">{#N/A,#N/A,FALSE,"KEGELLE 1 (3)";#N/A,#N/A,FALSE,"KEGELLE 2 (3)";#N/A,#N/A,FALSE,"KEGELLE 3 (3)";#N/A,#N/A,FALSE,"KEGELLE 4 (3)";#N/A,#N/A,FALSE,"KEGELLE 5 (3)";#N/A,#N/A,FALSE,"KEGELLE 6 (3)";#N/A,#N/A,FALSE,"KEGELLE 7 (3)"}</definedName>
    <definedName name="hjm" localSheetId="13" hidden="1">{#N/A,#N/A,FALSE,"KEGELLE 1 (3)";#N/A,#N/A,FALSE,"KEGELLE 2 (3)";#N/A,#N/A,FALSE,"KEGELLE 3 (3)";#N/A,#N/A,FALSE,"KEGELLE 4 (3)";#N/A,#N/A,FALSE,"KEGELLE 5 (3)";#N/A,#N/A,FALSE,"KEGELLE 6 (3)";#N/A,#N/A,FALSE,"KEGELLE 7 (3)"}</definedName>
    <definedName name="hjm" localSheetId="14" hidden="1">{#N/A,#N/A,FALSE,"KEGELLE 1 (3)";#N/A,#N/A,FALSE,"KEGELLE 2 (3)";#N/A,#N/A,FALSE,"KEGELLE 3 (3)";#N/A,#N/A,FALSE,"KEGELLE 4 (3)";#N/A,#N/A,FALSE,"KEGELLE 5 (3)";#N/A,#N/A,FALSE,"KEGELLE 6 (3)";#N/A,#N/A,FALSE,"KEGELLE 7 (3)"}</definedName>
    <definedName name="hjm" localSheetId="15" hidden="1">{#N/A,#N/A,FALSE,"KEGELLE 1 (3)";#N/A,#N/A,FALSE,"KEGELLE 2 (3)";#N/A,#N/A,FALSE,"KEGELLE 3 (3)";#N/A,#N/A,FALSE,"KEGELLE 4 (3)";#N/A,#N/A,FALSE,"KEGELLE 5 (3)";#N/A,#N/A,FALSE,"KEGELLE 6 (3)";#N/A,#N/A,FALSE,"KEGELLE 7 (3)"}</definedName>
    <definedName name="hjm" localSheetId="16" hidden="1">{#N/A,#N/A,FALSE,"KEGELLE 1 (3)";#N/A,#N/A,FALSE,"KEGELLE 2 (3)";#N/A,#N/A,FALSE,"KEGELLE 3 (3)";#N/A,#N/A,FALSE,"KEGELLE 4 (3)";#N/A,#N/A,FALSE,"KEGELLE 5 (3)";#N/A,#N/A,FALSE,"KEGELLE 6 (3)";#N/A,#N/A,FALSE,"KEGELLE 7 (3)"}</definedName>
    <definedName name="hjm" localSheetId="17" hidden="1">{#N/A,#N/A,FALSE,"KEGELLE 1 (3)";#N/A,#N/A,FALSE,"KEGELLE 2 (3)";#N/A,#N/A,FALSE,"KEGELLE 3 (3)";#N/A,#N/A,FALSE,"KEGELLE 4 (3)";#N/A,#N/A,FALSE,"KEGELLE 5 (3)";#N/A,#N/A,FALSE,"KEGELLE 6 (3)";#N/A,#N/A,FALSE,"KEGELLE 7 (3)"}</definedName>
    <definedName name="hjm" localSheetId="5" hidden="1">{#N/A,#N/A,FALSE,"KEGELLE 1 (3)";#N/A,#N/A,FALSE,"KEGELLE 2 (3)";#N/A,#N/A,FALSE,"KEGELLE 3 (3)";#N/A,#N/A,FALSE,"KEGELLE 4 (3)";#N/A,#N/A,FALSE,"KEGELLE 5 (3)";#N/A,#N/A,FALSE,"KEGELLE 6 (3)";#N/A,#N/A,FALSE,"KEGELLE 7 (3)"}</definedName>
    <definedName name="hjm" localSheetId="6" hidden="1">{#N/A,#N/A,FALSE,"KEGELLE 1 (3)";#N/A,#N/A,FALSE,"KEGELLE 2 (3)";#N/A,#N/A,FALSE,"KEGELLE 3 (3)";#N/A,#N/A,FALSE,"KEGELLE 4 (3)";#N/A,#N/A,FALSE,"KEGELLE 5 (3)";#N/A,#N/A,FALSE,"KEGELLE 6 (3)";#N/A,#N/A,FALSE,"KEGELLE 7 (3)"}</definedName>
    <definedName name="hjm" localSheetId="7" hidden="1">{#N/A,#N/A,FALSE,"KEGELLE 1 (3)";#N/A,#N/A,FALSE,"KEGELLE 2 (3)";#N/A,#N/A,FALSE,"KEGELLE 3 (3)";#N/A,#N/A,FALSE,"KEGELLE 4 (3)";#N/A,#N/A,FALSE,"KEGELLE 5 (3)";#N/A,#N/A,FALSE,"KEGELLE 6 (3)";#N/A,#N/A,FALSE,"KEGELLE 7 (3)"}</definedName>
    <definedName name="hjm" localSheetId="8" hidden="1">{#N/A,#N/A,FALSE,"KEGELLE 1 (3)";#N/A,#N/A,FALSE,"KEGELLE 2 (3)";#N/A,#N/A,FALSE,"KEGELLE 3 (3)";#N/A,#N/A,FALSE,"KEGELLE 4 (3)";#N/A,#N/A,FALSE,"KEGELLE 5 (3)";#N/A,#N/A,FALSE,"KEGELLE 6 (3)";#N/A,#N/A,FALSE,"KEGELLE 7 (3)"}</definedName>
    <definedName name="hjm" localSheetId="9" hidden="1">{#N/A,#N/A,FALSE,"KEGELLE 1 (3)";#N/A,#N/A,FALSE,"KEGELLE 2 (3)";#N/A,#N/A,FALSE,"KEGELLE 3 (3)";#N/A,#N/A,FALSE,"KEGELLE 4 (3)";#N/A,#N/A,FALSE,"KEGELLE 5 (3)";#N/A,#N/A,FALSE,"KEGELLE 6 (3)";#N/A,#N/A,FALSE,"KEGELLE 7 (3)"}</definedName>
    <definedName name="hjm" localSheetId="10" hidden="1">{#N/A,#N/A,FALSE,"KEGELLE 1 (3)";#N/A,#N/A,FALSE,"KEGELLE 2 (3)";#N/A,#N/A,FALSE,"KEGELLE 3 (3)";#N/A,#N/A,FALSE,"KEGELLE 4 (3)";#N/A,#N/A,FALSE,"KEGELLE 5 (3)";#N/A,#N/A,FALSE,"KEGELLE 6 (3)";#N/A,#N/A,FALSE,"KEGELLE 7 (3)"}</definedName>
    <definedName name="hjm" localSheetId="11" hidden="1">{#N/A,#N/A,FALSE,"KEGELLE 1 (3)";#N/A,#N/A,FALSE,"KEGELLE 2 (3)";#N/A,#N/A,FALSE,"KEGELLE 3 (3)";#N/A,#N/A,FALSE,"KEGELLE 4 (3)";#N/A,#N/A,FALSE,"KEGELLE 5 (3)";#N/A,#N/A,FALSE,"KEGELLE 6 (3)";#N/A,#N/A,FALSE,"KEGELLE 7 (3)"}</definedName>
    <definedName name="hjm" localSheetId="12" hidden="1">{#N/A,#N/A,FALSE,"KEGELLE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4" hidden="1">{#N/A,#N/A,FALSE,"KEGELLE 1 (2)";#N/A,#N/A,FALSE,"KEGELLE 2 (2)";#N/A,#N/A,FALSE,"KEGELLE 3 (2)";#N/A,#N/A,FALSE,"KEGELLE 4 (2)";#N/A,#N/A,FALSE,"KEGELLE 5 (2)";#N/A,#N/A,FALSE,"KEGELLE 6 (2)";#N/A,#N/A,FALSE,"KEGELLE 7 (2)"}</definedName>
    <definedName name="hjmhg" localSheetId="13" hidden="1">{#N/A,#N/A,FALSE,"KEGELLE 1 (2)";#N/A,#N/A,FALSE,"KEGELLE 2 (2)";#N/A,#N/A,FALSE,"KEGELLE 3 (2)";#N/A,#N/A,FALSE,"KEGELLE 4 (2)";#N/A,#N/A,FALSE,"KEGELLE 5 (2)";#N/A,#N/A,FALSE,"KEGELLE 6 (2)";#N/A,#N/A,FALSE,"KEGELLE 7 (2)"}</definedName>
    <definedName name="hjmhg" localSheetId="14" hidden="1">{#N/A,#N/A,FALSE,"KEGELLE 1 (2)";#N/A,#N/A,FALSE,"KEGELLE 2 (2)";#N/A,#N/A,FALSE,"KEGELLE 3 (2)";#N/A,#N/A,FALSE,"KEGELLE 4 (2)";#N/A,#N/A,FALSE,"KEGELLE 5 (2)";#N/A,#N/A,FALSE,"KEGELLE 6 (2)";#N/A,#N/A,FALSE,"KEGELLE 7 (2)"}</definedName>
    <definedName name="hjmhg" localSheetId="15" hidden="1">{#N/A,#N/A,FALSE,"KEGELLE 1 (2)";#N/A,#N/A,FALSE,"KEGELLE 2 (2)";#N/A,#N/A,FALSE,"KEGELLE 3 (2)";#N/A,#N/A,FALSE,"KEGELLE 4 (2)";#N/A,#N/A,FALSE,"KEGELLE 5 (2)";#N/A,#N/A,FALSE,"KEGELLE 6 (2)";#N/A,#N/A,FALSE,"KEGELLE 7 (2)"}</definedName>
    <definedName name="hjmhg" localSheetId="16" hidden="1">{#N/A,#N/A,FALSE,"KEGELLE 1 (2)";#N/A,#N/A,FALSE,"KEGELLE 2 (2)";#N/A,#N/A,FALSE,"KEGELLE 3 (2)";#N/A,#N/A,FALSE,"KEGELLE 4 (2)";#N/A,#N/A,FALSE,"KEGELLE 5 (2)";#N/A,#N/A,FALSE,"KEGELLE 6 (2)";#N/A,#N/A,FALSE,"KEGELLE 7 (2)"}</definedName>
    <definedName name="hjmhg" localSheetId="17" hidden="1">{#N/A,#N/A,FALSE,"KEGELLE 1 (2)";#N/A,#N/A,FALSE,"KEGELLE 2 (2)";#N/A,#N/A,FALSE,"KEGELLE 3 (2)";#N/A,#N/A,FALSE,"KEGELLE 4 (2)";#N/A,#N/A,FALSE,"KEGELLE 5 (2)";#N/A,#N/A,FALSE,"KEGELLE 6 (2)";#N/A,#N/A,FALSE,"KEGELLE 7 (2)"}</definedName>
    <definedName name="hjmhg" localSheetId="5" hidden="1">{#N/A,#N/A,FALSE,"KEGELLE 1 (2)";#N/A,#N/A,FALSE,"KEGELLE 2 (2)";#N/A,#N/A,FALSE,"KEGELLE 3 (2)";#N/A,#N/A,FALSE,"KEGELLE 4 (2)";#N/A,#N/A,FALSE,"KEGELLE 5 (2)";#N/A,#N/A,FALSE,"KEGELLE 6 (2)";#N/A,#N/A,FALSE,"KEGELLE 7 (2)"}</definedName>
    <definedName name="hjmhg" localSheetId="6" hidden="1">{#N/A,#N/A,FALSE,"KEGELLE 1 (2)";#N/A,#N/A,FALSE,"KEGELLE 2 (2)";#N/A,#N/A,FALSE,"KEGELLE 3 (2)";#N/A,#N/A,FALSE,"KEGELLE 4 (2)";#N/A,#N/A,FALSE,"KEGELLE 5 (2)";#N/A,#N/A,FALSE,"KEGELLE 6 (2)";#N/A,#N/A,FALSE,"KEGELLE 7 (2)"}</definedName>
    <definedName name="hjmhg" localSheetId="7" hidden="1">{#N/A,#N/A,FALSE,"KEGELLE 1 (2)";#N/A,#N/A,FALSE,"KEGELLE 2 (2)";#N/A,#N/A,FALSE,"KEGELLE 3 (2)";#N/A,#N/A,FALSE,"KEGELLE 4 (2)";#N/A,#N/A,FALSE,"KEGELLE 5 (2)";#N/A,#N/A,FALSE,"KEGELLE 6 (2)";#N/A,#N/A,FALSE,"KEGELLE 7 (2)"}</definedName>
    <definedName name="hjmhg" localSheetId="8" hidden="1">{#N/A,#N/A,FALSE,"KEGELLE 1 (2)";#N/A,#N/A,FALSE,"KEGELLE 2 (2)";#N/A,#N/A,FALSE,"KEGELLE 3 (2)";#N/A,#N/A,FALSE,"KEGELLE 4 (2)";#N/A,#N/A,FALSE,"KEGELLE 5 (2)";#N/A,#N/A,FALSE,"KEGELLE 6 (2)";#N/A,#N/A,FALSE,"KEGELLE 7 (2)"}</definedName>
    <definedName name="hjmhg" localSheetId="9" hidden="1">{#N/A,#N/A,FALSE,"KEGELLE 1 (2)";#N/A,#N/A,FALSE,"KEGELLE 2 (2)";#N/A,#N/A,FALSE,"KEGELLE 3 (2)";#N/A,#N/A,FALSE,"KEGELLE 4 (2)";#N/A,#N/A,FALSE,"KEGELLE 5 (2)";#N/A,#N/A,FALSE,"KEGELLE 6 (2)";#N/A,#N/A,FALSE,"KEGELLE 7 (2)"}</definedName>
    <definedName name="hjmhg" localSheetId="10" hidden="1">{#N/A,#N/A,FALSE,"KEGELLE 1 (2)";#N/A,#N/A,FALSE,"KEGELLE 2 (2)";#N/A,#N/A,FALSE,"KEGELLE 3 (2)";#N/A,#N/A,FALSE,"KEGELLE 4 (2)";#N/A,#N/A,FALSE,"KEGELLE 5 (2)";#N/A,#N/A,FALSE,"KEGELLE 6 (2)";#N/A,#N/A,FALSE,"KEGELLE 7 (2)"}</definedName>
    <definedName name="hjmhg" localSheetId="11" hidden="1">{#N/A,#N/A,FALSE,"KEGELLE 1 (2)";#N/A,#N/A,FALSE,"KEGELLE 2 (2)";#N/A,#N/A,FALSE,"KEGELLE 3 (2)";#N/A,#N/A,FALSE,"KEGELLE 4 (2)";#N/A,#N/A,FALSE,"KEGELLE 5 (2)";#N/A,#N/A,FALSE,"KEGELLE 6 (2)";#N/A,#N/A,FALSE,"KEGELLE 7 (2)"}</definedName>
    <definedName name="hjmhg" localSheetId="12" hidden="1">{#N/A,#N/A,FALSE,"KEGELLE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4" hidden="1">{#N/A,#N/A,TRUE,"Report"}</definedName>
    <definedName name="hmstj" localSheetId="13" hidden="1">{#N/A,#N/A,TRUE,"Report"}</definedName>
    <definedName name="hmstj" localSheetId="14" hidden="1">{#N/A,#N/A,TRUE,"Report"}</definedName>
    <definedName name="hmstj" localSheetId="15" hidden="1">{#N/A,#N/A,TRUE,"Report"}</definedName>
    <definedName name="hmstj" localSheetId="16" hidden="1">{#N/A,#N/A,TRUE,"Report"}</definedName>
    <definedName name="hmstj" localSheetId="17" hidden="1">{#N/A,#N/A,TRUE,"Report"}</definedName>
    <definedName name="hmstj" localSheetId="5" hidden="1">{#N/A,#N/A,TRUE,"Report"}</definedName>
    <definedName name="hmstj" localSheetId="6" hidden="1">{#N/A,#N/A,TRUE,"Report"}</definedName>
    <definedName name="hmstj" localSheetId="7" hidden="1">{#N/A,#N/A,TRUE,"Report"}</definedName>
    <definedName name="hmstj" localSheetId="8" hidden="1">{#N/A,#N/A,TRUE,"Report"}</definedName>
    <definedName name="hmstj" localSheetId="9" hidden="1">{#N/A,#N/A,TRUE,"Report"}</definedName>
    <definedName name="hmstj" localSheetId="10" hidden="1">{#N/A,#N/A,TRUE,"Report"}</definedName>
    <definedName name="hmstj" localSheetId="11" hidden="1">{#N/A,#N/A,TRUE,"Report"}</definedName>
    <definedName name="hmstj" localSheetId="12" hidden="1">{#N/A,#N/A,TRUE,"Report"}</definedName>
    <definedName name="hmstj" localSheetId="0" hidden="1">{#N/A,#N/A,TRUE,"Report"}</definedName>
    <definedName name="hmstj" hidden="1">{#N/A,#N/A,TRUE,"Report"}</definedName>
    <definedName name="hnfg" localSheetId="4" hidden="1">{"MG-2002-F1",#N/A,FALSE,"PPU-Telemig";"MG-2002-F2",#N/A,FALSE,"PPU-Telemig";"MG-2002-F3",#N/A,FALSE,"PPU-Telemig";"MG-2002-F4",#N/A,FALSE,"PPU-Telemig";"MG-2003-F1",#N/A,FALSE,"PPU-Telemig";"MG-2004-F1",#N/A,FALSE,"PPU-Telemig"}</definedName>
    <definedName name="hnfg" localSheetId="13" hidden="1">{"MG-2002-F1",#N/A,FALSE,"PPU-Telemig";"MG-2002-F2",#N/A,FALSE,"PPU-Telemig";"MG-2002-F3",#N/A,FALSE,"PPU-Telemig";"MG-2002-F4",#N/A,FALSE,"PPU-Telemig";"MG-2003-F1",#N/A,FALSE,"PPU-Telemig";"MG-2004-F1",#N/A,FALSE,"PPU-Telemig"}</definedName>
    <definedName name="hnfg" localSheetId="14" hidden="1">{"MG-2002-F1",#N/A,FALSE,"PPU-Telemig";"MG-2002-F2",#N/A,FALSE,"PPU-Telemig";"MG-2002-F3",#N/A,FALSE,"PPU-Telemig";"MG-2002-F4",#N/A,FALSE,"PPU-Telemig";"MG-2003-F1",#N/A,FALSE,"PPU-Telemig";"MG-2004-F1",#N/A,FALSE,"PPU-Telemig"}</definedName>
    <definedName name="hnfg" localSheetId="15" hidden="1">{"MG-2002-F1",#N/A,FALSE,"PPU-Telemig";"MG-2002-F2",#N/A,FALSE,"PPU-Telemig";"MG-2002-F3",#N/A,FALSE,"PPU-Telemig";"MG-2002-F4",#N/A,FALSE,"PPU-Telemig";"MG-2003-F1",#N/A,FALSE,"PPU-Telemig";"MG-2004-F1",#N/A,FALSE,"PPU-Telemig"}</definedName>
    <definedName name="hnfg" localSheetId="16" hidden="1">{"MG-2002-F1",#N/A,FALSE,"PPU-Telemig";"MG-2002-F2",#N/A,FALSE,"PPU-Telemig";"MG-2002-F3",#N/A,FALSE,"PPU-Telemig";"MG-2002-F4",#N/A,FALSE,"PPU-Telemig";"MG-2003-F1",#N/A,FALSE,"PPU-Telemig";"MG-2004-F1",#N/A,FALSE,"PPU-Telemig"}</definedName>
    <definedName name="hnfg" localSheetId="17" hidden="1">{"MG-2002-F1",#N/A,FALSE,"PPU-Telemig";"MG-2002-F2",#N/A,FALSE,"PPU-Telemig";"MG-2002-F3",#N/A,FALSE,"PPU-Telemig";"MG-2002-F4",#N/A,FALSE,"PPU-Telemig";"MG-2003-F1",#N/A,FALSE,"PPU-Telemig";"MG-2004-F1",#N/A,FALSE,"PPU-Telemig"}</definedName>
    <definedName name="hnfg" localSheetId="5" hidden="1">{"MG-2002-F1",#N/A,FALSE,"PPU-Telemig";"MG-2002-F2",#N/A,FALSE,"PPU-Telemig";"MG-2002-F3",#N/A,FALSE,"PPU-Telemig";"MG-2002-F4",#N/A,FALSE,"PPU-Telemig";"MG-2003-F1",#N/A,FALSE,"PPU-Telemig";"MG-2004-F1",#N/A,FALSE,"PPU-Telemig"}</definedName>
    <definedName name="hnfg" localSheetId="6" hidden="1">{"MG-2002-F1",#N/A,FALSE,"PPU-Telemig";"MG-2002-F2",#N/A,FALSE,"PPU-Telemig";"MG-2002-F3",#N/A,FALSE,"PPU-Telemig";"MG-2002-F4",#N/A,FALSE,"PPU-Telemig";"MG-2003-F1",#N/A,FALSE,"PPU-Telemig";"MG-2004-F1",#N/A,FALSE,"PPU-Telemig"}</definedName>
    <definedName name="hnfg" localSheetId="7" hidden="1">{"MG-2002-F1",#N/A,FALSE,"PPU-Telemig";"MG-2002-F2",#N/A,FALSE,"PPU-Telemig";"MG-2002-F3",#N/A,FALSE,"PPU-Telemig";"MG-2002-F4",#N/A,FALSE,"PPU-Telemig";"MG-2003-F1",#N/A,FALSE,"PPU-Telemig";"MG-2004-F1",#N/A,FALSE,"PPU-Telemig"}</definedName>
    <definedName name="hnfg" localSheetId="8" hidden="1">{"MG-2002-F1",#N/A,FALSE,"PPU-Telemig";"MG-2002-F2",#N/A,FALSE,"PPU-Telemig";"MG-2002-F3",#N/A,FALSE,"PPU-Telemig";"MG-2002-F4",#N/A,FALSE,"PPU-Telemig";"MG-2003-F1",#N/A,FALSE,"PPU-Telemig";"MG-2004-F1",#N/A,FALSE,"PPU-Telemig"}</definedName>
    <definedName name="hnfg" localSheetId="9" hidden="1">{"MG-2002-F1",#N/A,FALSE,"PPU-Telemig";"MG-2002-F2",#N/A,FALSE,"PPU-Telemig";"MG-2002-F3",#N/A,FALSE,"PPU-Telemig";"MG-2002-F4",#N/A,FALSE,"PPU-Telemig";"MG-2003-F1",#N/A,FALSE,"PPU-Telemig";"MG-2004-F1",#N/A,FALSE,"PPU-Telemig"}</definedName>
    <definedName name="hnfg" localSheetId="10" hidden="1">{"MG-2002-F1",#N/A,FALSE,"PPU-Telemig";"MG-2002-F2",#N/A,FALSE,"PPU-Telemig";"MG-2002-F3",#N/A,FALSE,"PPU-Telemig";"MG-2002-F4",#N/A,FALSE,"PPU-Telemig";"MG-2003-F1",#N/A,FALSE,"PPU-Telemig";"MG-2004-F1",#N/A,FALSE,"PPU-Telemig"}</definedName>
    <definedName name="hnfg" localSheetId="11" hidden="1">{"MG-2002-F1",#N/A,FALSE,"PPU-Telemig";"MG-2002-F2",#N/A,FALSE,"PPU-Telemig";"MG-2002-F3",#N/A,FALSE,"PPU-Telemig";"MG-2002-F4",#N/A,FALSE,"PPU-Telemig";"MG-2003-F1",#N/A,FALSE,"PPU-Telemig";"MG-2004-F1",#N/A,FALSE,"PPU-Telemig"}</definedName>
    <definedName name="hnfg" localSheetId="12" hidden="1">{"MG-2002-F1",#N/A,FALSE,"PPU-Telemig";"MG-2002-F2",#N/A,FALSE,"PPU-Telemig";"MG-2002-F3",#N/A,FALSE,"PPU-Telemig";"MG-2002-F4",#N/A,FALSE,"PPU-Telemig";"MG-2003-F1",#N/A,FALSE,"PPU-Telemig";"MG-2004-F1",#N/A,FALSE,"PPU-Telemig"}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4" hidden="1">{"'内訳表'!$B$2:$N$64"}</definedName>
    <definedName name="hsf" localSheetId="13" hidden="1">{"'内訳表'!$B$2:$N$64"}</definedName>
    <definedName name="hsf" localSheetId="14" hidden="1">{"'内訳表'!$B$2:$N$64"}</definedName>
    <definedName name="hsf" localSheetId="15" hidden="1">{"'内訳表'!$B$2:$N$64"}</definedName>
    <definedName name="hsf" localSheetId="16" hidden="1">{"'内訳表'!$B$2:$N$64"}</definedName>
    <definedName name="hsf" localSheetId="17" hidden="1">{"'内訳表'!$B$2:$N$64"}</definedName>
    <definedName name="hsf" localSheetId="5" hidden="1">{"'内訳表'!$B$2:$N$64"}</definedName>
    <definedName name="hsf" localSheetId="6" hidden="1">{"'内訳表'!$B$2:$N$64"}</definedName>
    <definedName name="hsf" localSheetId="7" hidden="1">{"'内訳表'!$B$2:$N$64"}</definedName>
    <definedName name="hsf" localSheetId="8" hidden="1">{"'内訳表'!$B$2:$N$64"}</definedName>
    <definedName name="hsf" localSheetId="9" hidden="1">{"'内訳表'!$B$2:$N$64"}</definedName>
    <definedName name="hsf" localSheetId="10" hidden="1">{"'内訳表'!$B$2:$N$64"}</definedName>
    <definedName name="hsf" localSheetId="11" hidden="1">{"'内訳表'!$B$2:$N$64"}</definedName>
    <definedName name="hsf" localSheetId="12" hidden="1">{"'内訳表'!$B$2:$N$64"}</definedName>
    <definedName name="hsf" localSheetId="0" hidden="1">{"'内訳表'!$B$2:$N$64"}</definedName>
    <definedName name="hsf" hidden="1">{"'内訳表'!$B$2:$N$64"}</definedName>
    <definedName name="HTML_CodePage" hidden="1">932</definedName>
    <definedName name="HTML_Control" localSheetId="4" hidden="1">{"'内訳表'!$B$2:$N$64"}</definedName>
    <definedName name="HTML_Control" localSheetId="13" hidden="1">{"'内訳表'!$B$2:$N$64"}</definedName>
    <definedName name="HTML_Control" localSheetId="14" hidden="1">{"'内訳表'!$B$2:$N$64"}</definedName>
    <definedName name="HTML_Control" localSheetId="15" hidden="1">{"'内訳表'!$B$2:$N$64"}</definedName>
    <definedName name="HTML_Control" localSheetId="16" hidden="1">{"'内訳表'!$B$2:$N$64"}</definedName>
    <definedName name="HTML_Control" localSheetId="17" hidden="1">{"'内訳表'!$B$2:$N$64"}</definedName>
    <definedName name="HTML_Control" localSheetId="5" hidden="1">{"'内訳表'!$B$2:$N$64"}</definedName>
    <definedName name="HTML_Control" localSheetId="6" hidden="1">{"'内訳表'!$B$2:$N$64"}</definedName>
    <definedName name="HTML_Control" localSheetId="7" hidden="1">{"'内訳表'!$B$2:$N$64"}</definedName>
    <definedName name="HTML_Control" localSheetId="8" hidden="1">{"'内訳表'!$B$2:$N$64"}</definedName>
    <definedName name="HTML_Control" localSheetId="9" hidden="1">{"'内訳表'!$B$2:$N$64"}</definedName>
    <definedName name="HTML_Control" localSheetId="10" hidden="1">{"'内訳表'!$B$2:$N$64"}</definedName>
    <definedName name="HTML_Control" localSheetId="11" hidden="1">{"'内訳表'!$B$2:$N$64"}</definedName>
    <definedName name="HTML_Control" localSheetId="12" hidden="1">{"'内訳表'!$B$2:$N$64"}</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4" hidden="1">{"'内訳表'!$B$2:$N$64"}</definedName>
    <definedName name="ii" localSheetId="13" hidden="1">{"'内訳表'!$B$2:$N$64"}</definedName>
    <definedName name="ii" localSheetId="14" hidden="1">{"'内訳表'!$B$2:$N$64"}</definedName>
    <definedName name="ii" localSheetId="15" hidden="1">{"'内訳表'!$B$2:$N$64"}</definedName>
    <definedName name="ii" localSheetId="16" hidden="1">{"'内訳表'!$B$2:$N$64"}</definedName>
    <definedName name="ii" localSheetId="17" hidden="1">{"'内訳表'!$B$2:$N$64"}</definedName>
    <definedName name="ii" localSheetId="5" hidden="1">{"'内訳表'!$B$2:$N$64"}</definedName>
    <definedName name="ii" localSheetId="6" hidden="1">{"'内訳表'!$B$2:$N$64"}</definedName>
    <definedName name="ii" localSheetId="7" hidden="1">{"'内訳表'!$B$2:$N$64"}</definedName>
    <definedName name="ii" localSheetId="8" hidden="1">{"'内訳表'!$B$2:$N$64"}</definedName>
    <definedName name="ii" localSheetId="9" hidden="1">{"'内訳表'!$B$2:$N$64"}</definedName>
    <definedName name="ii" localSheetId="10" hidden="1">{"'内訳表'!$B$2:$N$64"}</definedName>
    <definedName name="ii" localSheetId="11" hidden="1">{"'内訳表'!$B$2:$N$64"}</definedName>
    <definedName name="ii" localSheetId="12" hidden="1">{"'内訳表'!$B$2:$N$64"}</definedName>
    <definedName name="ii" localSheetId="0" hidden="1">{"'内訳表'!$B$2:$N$64"}</definedName>
    <definedName name="ii" hidden="1">{"'内訳表'!$B$2:$N$64"}</definedName>
    <definedName name="Info_Prazo_do_contrato">[10]Seletor!$C$13</definedName>
    <definedName name="IVASobreUtilidad">[5]IMPUESTOS!$E$16</definedName>
    <definedName name="JGJ" localSheetId="4" hidden="1">{0,#N/A,FALSE,0;0,#N/A,FALSE,0;0,#N/A,FALSE,0;0,#N/A,FALSE,0;0,#N/A,FALSE,0;0,#N/A,FALSE,0}</definedName>
    <definedName name="JGJ" localSheetId="13" hidden="1">{0,#N/A,FALSE,0;0,#N/A,FALSE,0;0,#N/A,FALSE,0;0,#N/A,FALSE,0;0,#N/A,FALSE,0;0,#N/A,FALSE,0}</definedName>
    <definedName name="JGJ" localSheetId="14" hidden="1">{0,#N/A,FALSE,0;0,#N/A,FALSE,0;0,#N/A,FALSE,0;0,#N/A,FALSE,0;0,#N/A,FALSE,0;0,#N/A,FALSE,0}</definedName>
    <definedName name="JGJ" localSheetId="15" hidden="1">{0,#N/A,FALSE,0;0,#N/A,FALSE,0;0,#N/A,FALSE,0;0,#N/A,FALSE,0;0,#N/A,FALSE,0;0,#N/A,FALSE,0}</definedName>
    <definedName name="JGJ" localSheetId="16" hidden="1">{0,#N/A,FALSE,0;0,#N/A,FALSE,0;0,#N/A,FALSE,0;0,#N/A,FALSE,0;0,#N/A,FALSE,0;0,#N/A,FALSE,0}</definedName>
    <definedName name="JGJ" localSheetId="17" hidden="1">{0,#N/A,FALSE,0;0,#N/A,FALSE,0;0,#N/A,FALSE,0;0,#N/A,FALSE,0;0,#N/A,FALSE,0;0,#N/A,FALSE,0}</definedName>
    <definedName name="JGJ" localSheetId="5" hidden="1">{0,#N/A,FALSE,0;0,#N/A,FALSE,0;0,#N/A,FALSE,0;0,#N/A,FALSE,0;0,#N/A,FALSE,0;0,#N/A,FALSE,0}</definedName>
    <definedName name="JGJ" localSheetId="6" hidden="1">{0,#N/A,FALSE,0;0,#N/A,FALSE,0;0,#N/A,FALSE,0;0,#N/A,FALSE,0;0,#N/A,FALSE,0;0,#N/A,FALSE,0}</definedName>
    <definedName name="JGJ" localSheetId="7" hidden="1">{0,#N/A,FALSE,0;0,#N/A,FALSE,0;0,#N/A,FALSE,0;0,#N/A,FALSE,0;0,#N/A,FALSE,0;0,#N/A,FALSE,0}</definedName>
    <definedName name="JGJ" localSheetId="8" hidden="1">{0,#N/A,FALSE,0;0,#N/A,FALSE,0;0,#N/A,FALSE,0;0,#N/A,FALSE,0;0,#N/A,FALSE,0;0,#N/A,FALSE,0}</definedName>
    <definedName name="JGJ" localSheetId="9" hidden="1">{0,#N/A,FALSE,0;0,#N/A,FALSE,0;0,#N/A,FALSE,0;0,#N/A,FALSE,0;0,#N/A,FALSE,0;0,#N/A,FALSE,0}</definedName>
    <definedName name="JGJ" localSheetId="10" hidden="1">{0,#N/A,FALSE,0;0,#N/A,FALSE,0;0,#N/A,FALSE,0;0,#N/A,FALSE,0;0,#N/A,FALSE,0;0,#N/A,FALSE,0}</definedName>
    <definedName name="JGJ" localSheetId="11" hidden="1">{0,#N/A,FALSE,0;0,#N/A,FALSE,0;0,#N/A,FALSE,0;0,#N/A,FALSE,0;0,#N/A,FALSE,0;0,#N/A,FALSE,0}</definedName>
    <definedName name="JGJ" localSheetId="12" hidden="1">{0,#N/A,FALSE,0;0,#N/A,FALSE,0;0,#N/A,FALSE,0;0,#N/A,FALSE,0;0,#N/A,FALSE,0;0,#N/A,FALSE,0}</definedName>
    <definedName name="JGJ" localSheetId="0" hidden="1">{0,#N/A,FALSE,0;0,#N/A,FALSE,0;0,#N/A,FALSE,0;0,#N/A,FALSE,0;0,#N/A,FALSE,0;0,#N/A,FALSE,0}</definedName>
    <definedName name="JGJ" hidden="1">{0,#N/A,FALSE,0;0,#N/A,FALSE,0;0,#N/A,FALSE,0;0,#N/A,FALSE,0;0,#N/A,FALSE,0;0,#N/A,FALSE,0}</definedName>
    <definedName name="l" localSheetId="4" hidden="1">{"MG-2002-F1",#N/A,FALSE,"PPU-Telemig";"MG-2002-F2",#N/A,FALSE,"PPU-Telemig";"MG-2002-F3",#N/A,FALSE,"PPU-Telemig";"MG-2002-F4",#N/A,FALSE,"PPU-Telemig";"MG-2003-F1",#N/A,FALSE,"PPU-Telemig";"MG-2004-F1",#N/A,FALSE,"PPU-Telemig"}</definedName>
    <definedName name="l" localSheetId="13" hidden="1">{"MG-2002-F1",#N/A,FALSE,"PPU-Telemig";"MG-2002-F2",#N/A,FALSE,"PPU-Telemig";"MG-2002-F3",#N/A,FALSE,"PPU-Telemig";"MG-2002-F4",#N/A,FALSE,"PPU-Telemig";"MG-2003-F1",#N/A,FALSE,"PPU-Telemig";"MG-2004-F1",#N/A,FALSE,"PPU-Telemig"}</definedName>
    <definedName name="l" localSheetId="14" hidden="1">{"MG-2002-F1",#N/A,FALSE,"PPU-Telemig";"MG-2002-F2",#N/A,FALSE,"PPU-Telemig";"MG-2002-F3",#N/A,FALSE,"PPU-Telemig";"MG-2002-F4",#N/A,FALSE,"PPU-Telemig";"MG-2003-F1",#N/A,FALSE,"PPU-Telemig";"MG-2004-F1",#N/A,FALSE,"PPU-Telemig"}</definedName>
    <definedName name="l" localSheetId="15" hidden="1">{"MG-2002-F1",#N/A,FALSE,"PPU-Telemig";"MG-2002-F2",#N/A,FALSE,"PPU-Telemig";"MG-2002-F3",#N/A,FALSE,"PPU-Telemig";"MG-2002-F4",#N/A,FALSE,"PPU-Telemig";"MG-2003-F1",#N/A,FALSE,"PPU-Telemig";"MG-2004-F1",#N/A,FALSE,"PPU-Telemig"}</definedName>
    <definedName name="l" localSheetId="16" hidden="1">{"MG-2002-F1",#N/A,FALSE,"PPU-Telemig";"MG-2002-F2",#N/A,FALSE,"PPU-Telemig";"MG-2002-F3",#N/A,FALSE,"PPU-Telemig";"MG-2002-F4",#N/A,FALSE,"PPU-Telemig";"MG-2003-F1",#N/A,FALSE,"PPU-Telemig";"MG-2004-F1",#N/A,FALSE,"PPU-Telemig"}</definedName>
    <definedName name="l" localSheetId="17" hidden="1">{"MG-2002-F1",#N/A,FALSE,"PPU-Telemig";"MG-2002-F2",#N/A,FALSE,"PPU-Telemig";"MG-2002-F3",#N/A,FALSE,"PPU-Telemig";"MG-2002-F4",#N/A,FALSE,"PPU-Telemig";"MG-2003-F1",#N/A,FALSE,"PPU-Telemig";"MG-2004-F1",#N/A,FALSE,"PPU-Telemig"}</definedName>
    <definedName name="l" localSheetId="5" hidden="1">{"MG-2002-F1",#N/A,FALSE,"PPU-Telemig";"MG-2002-F2",#N/A,FALSE,"PPU-Telemig";"MG-2002-F3",#N/A,FALSE,"PPU-Telemig";"MG-2002-F4",#N/A,FALSE,"PPU-Telemig";"MG-2003-F1",#N/A,FALSE,"PPU-Telemig";"MG-2004-F1",#N/A,FALSE,"PPU-Telemig"}</definedName>
    <definedName name="l" localSheetId="6" hidden="1">{"MG-2002-F1",#N/A,FALSE,"PPU-Telemig";"MG-2002-F2",#N/A,FALSE,"PPU-Telemig";"MG-2002-F3",#N/A,FALSE,"PPU-Telemig";"MG-2002-F4",#N/A,FALSE,"PPU-Telemig";"MG-2003-F1",#N/A,FALSE,"PPU-Telemig";"MG-2004-F1",#N/A,FALSE,"PPU-Telemig"}</definedName>
    <definedName name="l" localSheetId="7" hidden="1">{"MG-2002-F1",#N/A,FALSE,"PPU-Telemig";"MG-2002-F2",#N/A,FALSE,"PPU-Telemig";"MG-2002-F3",#N/A,FALSE,"PPU-Telemig";"MG-2002-F4",#N/A,FALSE,"PPU-Telemig";"MG-2003-F1",#N/A,FALSE,"PPU-Telemig";"MG-2004-F1",#N/A,FALSE,"PPU-Telemig"}</definedName>
    <definedName name="l" localSheetId="8" hidden="1">{"MG-2002-F1",#N/A,FALSE,"PPU-Telemig";"MG-2002-F2",#N/A,FALSE,"PPU-Telemig";"MG-2002-F3",#N/A,FALSE,"PPU-Telemig";"MG-2002-F4",#N/A,FALSE,"PPU-Telemig";"MG-2003-F1",#N/A,FALSE,"PPU-Telemig";"MG-2004-F1",#N/A,FALSE,"PPU-Telemig"}</definedName>
    <definedName name="l" localSheetId="9" hidden="1">{"MG-2002-F1",#N/A,FALSE,"PPU-Telemig";"MG-2002-F2",#N/A,FALSE,"PPU-Telemig";"MG-2002-F3",#N/A,FALSE,"PPU-Telemig";"MG-2002-F4",#N/A,FALSE,"PPU-Telemig";"MG-2003-F1",#N/A,FALSE,"PPU-Telemig";"MG-2004-F1",#N/A,FALSE,"PPU-Telemig"}</definedName>
    <definedName name="l" localSheetId="10" hidden="1">{"MG-2002-F1",#N/A,FALSE,"PPU-Telemig";"MG-2002-F2",#N/A,FALSE,"PPU-Telemig";"MG-2002-F3",#N/A,FALSE,"PPU-Telemig";"MG-2002-F4",#N/A,FALSE,"PPU-Telemig";"MG-2003-F1",#N/A,FALSE,"PPU-Telemig";"MG-2004-F1",#N/A,FALSE,"PPU-Telemig"}</definedName>
    <definedName name="l" localSheetId="11" hidden="1">{"MG-2002-F1",#N/A,FALSE,"PPU-Telemig";"MG-2002-F2",#N/A,FALSE,"PPU-Telemig";"MG-2002-F3",#N/A,FALSE,"PPU-Telemig";"MG-2002-F4",#N/A,FALSE,"PPU-Telemig";"MG-2003-F1",#N/A,FALSE,"PPU-Telemig";"MG-2004-F1",#N/A,FALSE,"PPU-Telemig"}</definedName>
    <definedName name="l" localSheetId="12" hidden="1">{"MG-2002-F1",#N/A,FALSE,"PPU-Telemig";"MG-2002-F2",#N/A,FALSE,"PPU-Telemig";"MG-2002-F3",#N/A,FALSE,"PPU-Telemig";"MG-2002-F4",#N/A,FALSE,"PPU-Telemig";"MG-2003-F1",#N/A,FALSE,"PPU-Telemig";"MG-2004-F1",#N/A,FALSE,"PPU-Telemig"}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4" hidden="1">{"'内訳表'!$B$2:$N$64"}</definedName>
    <definedName name="mdgh" localSheetId="13" hidden="1">{"'内訳表'!$B$2:$N$64"}</definedName>
    <definedName name="mdgh" localSheetId="14" hidden="1">{"'内訳表'!$B$2:$N$64"}</definedName>
    <definedName name="mdgh" localSheetId="15" hidden="1">{"'内訳表'!$B$2:$N$64"}</definedName>
    <definedName name="mdgh" localSheetId="16" hidden="1">{"'内訳表'!$B$2:$N$64"}</definedName>
    <definedName name="mdgh" localSheetId="17" hidden="1">{"'内訳表'!$B$2:$N$64"}</definedName>
    <definedName name="mdgh" localSheetId="5" hidden="1">{"'内訳表'!$B$2:$N$64"}</definedName>
    <definedName name="mdgh" localSheetId="6" hidden="1">{"'内訳表'!$B$2:$N$64"}</definedName>
    <definedName name="mdgh" localSheetId="7" hidden="1">{"'内訳表'!$B$2:$N$64"}</definedName>
    <definedName name="mdgh" localSheetId="8" hidden="1">{"'内訳表'!$B$2:$N$64"}</definedName>
    <definedName name="mdgh" localSheetId="9" hidden="1">{"'内訳表'!$B$2:$N$64"}</definedName>
    <definedName name="mdgh" localSheetId="10" hidden="1">{"'内訳表'!$B$2:$N$64"}</definedName>
    <definedName name="mdgh" localSheetId="11" hidden="1">{"'内訳表'!$B$2:$N$64"}</definedName>
    <definedName name="mdgh" localSheetId="12" hidden="1">{"'内訳表'!$B$2:$N$64"}</definedName>
    <definedName name="mdgh" localSheetId="0"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4">BASE DE [11]DATOS!$B$2:$B$2</definedName>
    <definedName name="MmExcelLinker_A12B55A7_9F67_4A31_8ABE_1C1F4218B5AF" localSheetId="13">BASE DE [11]DATOS!$B$2:$B$2</definedName>
    <definedName name="MmExcelLinker_A12B55A7_9F67_4A31_8ABE_1C1F4218B5AF" localSheetId="14">BASE DE [11]DATOS!$B$2:$B$2</definedName>
    <definedName name="MmExcelLinker_A12B55A7_9F67_4A31_8ABE_1C1F4218B5AF" localSheetId="15">BASE DE [11]DATOS!$B$2:$B$2</definedName>
    <definedName name="MmExcelLinker_A12B55A7_9F67_4A31_8ABE_1C1F4218B5AF" localSheetId="16">BASE DE [11]DATOS!$B$2:$B$2</definedName>
    <definedName name="MmExcelLinker_A12B55A7_9F67_4A31_8ABE_1C1F4218B5AF" localSheetId="17">BASE DE [11]DATOS!$B$2:$B$2</definedName>
    <definedName name="MmExcelLinker_A12B55A7_9F67_4A31_8ABE_1C1F4218B5AF" localSheetId="5">BASE DE [11]DATOS!$B$2:$B$2</definedName>
    <definedName name="MmExcelLinker_A12B55A7_9F67_4A31_8ABE_1C1F4218B5AF" localSheetId="6">BASE DE [11]DATOS!$B$2:$B$2</definedName>
    <definedName name="MmExcelLinker_A12B55A7_9F67_4A31_8ABE_1C1F4218B5AF" localSheetId="7">BASE DE [11]DATOS!$B$2:$B$2</definedName>
    <definedName name="MmExcelLinker_A12B55A7_9F67_4A31_8ABE_1C1F4218B5AF" localSheetId="8">BASE DE [11]DATOS!$B$2:$B$2</definedName>
    <definedName name="MmExcelLinker_A12B55A7_9F67_4A31_8ABE_1C1F4218B5AF" localSheetId="9">BASE DE [11]DATOS!$B$2:$B$2</definedName>
    <definedName name="MmExcelLinker_A12B55A7_9F67_4A31_8ABE_1C1F4218B5AF" localSheetId="10">BASE DE [11]DATOS!$B$2:$B$2</definedName>
    <definedName name="MmExcelLinker_A12B55A7_9F67_4A31_8ABE_1C1F4218B5AF" localSheetId="11">BASE DE [11]DATOS!$B$2:$B$2</definedName>
    <definedName name="MmExcelLinker_A12B55A7_9F67_4A31_8ABE_1C1F4218B5AF" localSheetId="12">BASE DE [11]DATOS!$B$2:$B$2</definedName>
    <definedName name="MmExcelLinker_A12B55A7_9F67_4A31_8ABE_1C1F4218B5AF" localSheetId="0">BASE DE [11]DATOS!$B$2:$B$2</definedName>
    <definedName name="MmExcelLinker_A12B55A7_9F67_4A31_8ABE_1C1F4218B5AF" localSheetId="2">BASE DE [11]DATOS!$B$2:$B$2</definedName>
    <definedName name="MmExcelLinker_A12B55A7_9F67_4A31_8ABE_1C1F4218B5AF" localSheetId="3">BASE DE [11]DATOS!$B$2:$B$2</definedName>
    <definedName name="MmExcelLinker_A12B55A7_9F67_4A31_8ABE_1C1F4218B5AF">BASE DE [11]DATOS!$B$2:$B$2</definedName>
    <definedName name="mmm" localSheetId="4" hidden="1">{"MG-2002-F1",#N/A,FALSE,"PPU-Telemig";"MG-2002-F2",#N/A,FALSE,"PPU-Telemig";"MG-2002-F3",#N/A,FALSE,"PPU-Telemig";"MG-2002-F4",#N/A,FALSE,"PPU-Telemig";"MG-2003-F1",#N/A,FALSE,"PPU-Telemig";"MG-2004-F1",#N/A,FALSE,"PPU-Telemig"}</definedName>
    <definedName name="mmm" localSheetId="13" hidden="1">{"MG-2002-F1",#N/A,FALSE,"PPU-Telemig";"MG-2002-F2",#N/A,FALSE,"PPU-Telemig";"MG-2002-F3",#N/A,FALSE,"PPU-Telemig";"MG-2002-F4",#N/A,FALSE,"PPU-Telemig";"MG-2003-F1",#N/A,FALSE,"PPU-Telemig";"MG-2004-F1",#N/A,FALSE,"PPU-Telemig"}</definedName>
    <definedName name="mmm" localSheetId="14" hidden="1">{"MG-2002-F1",#N/A,FALSE,"PPU-Telemig";"MG-2002-F2",#N/A,FALSE,"PPU-Telemig";"MG-2002-F3",#N/A,FALSE,"PPU-Telemig";"MG-2002-F4",#N/A,FALSE,"PPU-Telemig";"MG-2003-F1",#N/A,FALSE,"PPU-Telemig";"MG-2004-F1",#N/A,FALSE,"PPU-Telemig"}</definedName>
    <definedName name="mmm" localSheetId="15" hidden="1">{"MG-2002-F1",#N/A,FALSE,"PPU-Telemig";"MG-2002-F2",#N/A,FALSE,"PPU-Telemig";"MG-2002-F3",#N/A,FALSE,"PPU-Telemig";"MG-2002-F4",#N/A,FALSE,"PPU-Telemig";"MG-2003-F1",#N/A,FALSE,"PPU-Telemig";"MG-2004-F1",#N/A,FALSE,"PPU-Telemig"}</definedName>
    <definedName name="mmm" localSheetId="16" hidden="1">{"MG-2002-F1",#N/A,FALSE,"PPU-Telemig";"MG-2002-F2",#N/A,FALSE,"PPU-Telemig";"MG-2002-F3",#N/A,FALSE,"PPU-Telemig";"MG-2002-F4",#N/A,FALSE,"PPU-Telemig";"MG-2003-F1",#N/A,FALSE,"PPU-Telemig";"MG-2004-F1",#N/A,FALSE,"PPU-Telemig"}</definedName>
    <definedName name="mmm" localSheetId="17" hidden="1">{"MG-2002-F1",#N/A,FALSE,"PPU-Telemig";"MG-2002-F2",#N/A,FALSE,"PPU-Telemig";"MG-2002-F3",#N/A,FALSE,"PPU-Telemig";"MG-2002-F4",#N/A,FALSE,"PPU-Telemig";"MG-2003-F1",#N/A,FALSE,"PPU-Telemig";"MG-2004-F1",#N/A,FALSE,"PPU-Telemig"}</definedName>
    <definedName name="mmm" localSheetId="5" hidden="1">{"MG-2002-F1",#N/A,FALSE,"PPU-Telemig";"MG-2002-F2",#N/A,FALSE,"PPU-Telemig";"MG-2002-F3",#N/A,FALSE,"PPU-Telemig";"MG-2002-F4",#N/A,FALSE,"PPU-Telemig";"MG-2003-F1",#N/A,FALSE,"PPU-Telemig";"MG-2004-F1",#N/A,FALSE,"PPU-Telemig"}</definedName>
    <definedName name="mmm" localSheetId="6" hidden="1">{"MG-2002-F1",#N/A,FALSE,"PPU-Telemig";"MG-2002-F2",#N/A,FALSE,"PPU-Telemig";"MG-2002-F3",#N/A,FALSE,"PPU-Telemig";"MG-2002-F4",#N/A,FALSE,"PPU-Telemig";"MG-2003-F1",#N/A,FALSE,"PPU-Telemig";"MG-2004-F1",#N/A,FALSE,"PPU-Telemig"}</definedName>
    <definedName name="mmm" localSheetId="7" hidden="1">{"MG-2002-F1",#N/A,FALSE,"PPU-Telemig";"MG-2002-F2",#N/A,FALSE,"PPU-Telemig";"MG-2002-F3",#N/A,FALSE,"PPU-Telemig";"MG-2002-F4",#N/A,FALSE,"PPU-Telemig";"MG-2003-F1",#N/A,FALSE,"PPU-Telemig";"MG-2004-F1",#N/A,FALSE,"PPU-Telemig"}</definedName>
    <definedName name="mmm" localSheetId="8" hidden="1">{"MG-2002-F1",#N/A,FALSE,"PPU-Telemig";"MG-2002-F2",#N/A,FALSE,"PPU-Telemig";"MG-2002-F3",#N/A,FALSE,"PPU-Telemig";"MG-2002-F4",#N/A,FALSE,"PPU-Telemig";"MG-2003-F1",#N/A,FALSE,"PPU-Telemig";"MG-2004-F1",#N/A,FALSE,"PPU-Telemig"}</definedName>
    <definedName name="mmm" localSheetId="9" hidden="1">{"MG-2002-F1",#N/A,FALSE,"PPU-Telemig";"MG-2002-F2",#N/A,FALSE,"PPU-Telemig";"MG-2002-F3",#N/A,FALSE,"PPU-Telemig";"MG-2002-F4",#N/A,FALSE,"PPU-Telemig";"MG-2003-F1",#N/A,FALSE,"PPU-Telemig";"MG-2004-F1",#N/A,FALSE,"PPU-Telemig"}</definedName>
    <definedName name="mmm" localSheetId="10" hidden="1">{"MG-2002-F1",#N/A,FALSE,"PPU-Telemig";"MG-2002-F2",#N/A,FALSE,"PPU-Telemig";"MG-2002-F3",#N/A,FALSE,"PPU-Telemig";"MG-2002-F4",#N/A,FALSE,"PPU-Telemig";"MG-2003-F1",#N/A,FALSE,"PPU-Telemig";"MG-2004-F1",#N/A,FALSE,"PPU-Telemig"}</definedName>
    <definedName name="mmm" localSheetId="11" hidden="1">{"MG-2002-F1",#N/A,FALSE,"PPU-Telemig";"MG-2002-F2",#N/A,FALSE,"PPU-Telemig";"MG-2002-F3",#N/A,FALSE,"PPU-Telemig";"MG-2002-F4",#N/A,FALSE,"PPU-Telemig";"MG-2003-F1",#N/A,FALSE,"PPU-Telemig";"MG-2004-F1",#N/A,FALSE,"PPU-Telemig"}</definedName>
    <definedName name="mmm" localSheetId="12" hidden="1">{"MG-2002-F1",#N/A,FALSE,"PPU-Telemig";"MG-2002-F2",#N/A,FALSE,"PPU-Telemig";"MG-2002-F3",#N/A,FALSE,"PPU-Telemig";"MG-2002-F4",#N/A,FALSE,"PPU-Telemig";"MG-2003-F1",#N/A,FALSE,"PPU-Telemig";"MG-2004-F1",#N/A,FALSE,"PPU-Telemig"}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localSheetId="13" hidden="1">{"MG-2002-F1",#N/A,FALSE,"PPU-Telemig";"MG-2002-F2",#N/A,FALSE,"PPU-Telemig";"MG-2002-F3",#N/A,FALSE,"PPU-Telemig";"MG-2002-F4",#N/A,FALSE,"PPU-Telemig";"MG-2003-F1",#N/A,FALSE,"PPU-Telemig";"MG-2004-F1",#N/A,FALSE,"PPU-Telemig"}</definedName>
    <definedName name="mnhgd" localSheetId="14" hidden="1">{"MG-2002-F1",#N/A,FALSE,"PPU-Telemig";"MG-2002-F2",#N/A,FALSE,"PPU-Telemig";"MG-2002-F3",#N/A,FALSE,"PPU-Telemig";"MG-2002-F4",#N/A,FALSE,"PPU-Telemig";"MG-2003-F1",#N/A,FALSE,"PPU-Telemig";"MG-2004-F1",#N/A,FALSE,"PPU-Telemig"}</definedName>
    <definedName name="mnhgd" localSheetId="15" hidden="1">{"MG-2002-F1",#N/A,FALSE,"PPU-Telemig";"MG-2002-F2",#N/A,FALSE,"PPU-Telemig";"MG-2002-F3",#N/A,FALSE,"PPU-Telemig";"MG-2002-F4",#N/A,FALSE,"PPU-Telemig";"MG-2003-F1",#N/A,FALSE,"PPU-Telemig";"MG-2004-F1",#N/A,FALSE,"PPU-Telemig"}</definedName>
    <definedName name="mnhgd" localSheetId="16" hidden="1">{"MG-2002-F1",#N/A,FALSE,"PPU-Telemig";"MG-2002-F2",#N/A,FALSE,"PPU-Telemig";"MG-2002-F3",#N/A,FALSE,"PPU-Telemig";"MG-2002-F4",#N/A,FALSE,"PPU-Telemig";"MG-2003-F1",#N/A,FALSE,"PPU-Telemig";"MG-2004-F1",#N/A,FALSE,"PPU-Telemig"}</definedName>
    <definedName name="mnhgd" localSheetId="17"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 hidden="1">{"MG-2002-F1",#N/A,FALSE,"PPU-Telemig";"MG-2002-F2",#N/A,FALSE,"PPU-Telemig";"MG-2002-F3",#N/A,FALSE,"PPU-Telemig";"MG-2002-F4",#N/A,FALSE,"PPU-Telemig";"MG-2003-F1",#N/A,FALSE,"PPU-Telemig";"MG-2004-F1",#N/A,FALSE,"PPU-Telemig"}</definedName>
    <definedName name="mnhgd" localSheetId="8" hidden="1">{"MG-2002-F1",#N/A,FALSE,"PPU-Telemig";"MG-2002-F2",#N/A,FALSE,"PPU-Telemig";"MG-2002-F3",#N/A,FALSE,"PPU-Telemig";"MG-2002-F4",#N/A,FALSE,"PPU-Telemig";"MG-2003-F1",#N/A,FALSE,"PPU-Telemig";"MG-2004-F1",#N/A,FALSE,"PPU-Telemig"}</definedName>
    <definedName name="mnhgd" localSheetId="9" hidden="1">{"MG-2002-F1",#N/A,FALSE,"PPU-Telemig";"MG-2002-F2",#N/A,FALSE,"PPU-Telemig";"MG-2002-F3",#N/A,FALSE,"PPU-Telemig";"MG-2002-F4",#N/A,FALSE,"PPU-Telemig";"MG-2003-F1",#N/A,FALSE,"PPU-Telemig";"MG-2004-F1",#N/A,FALSE,"PPU-Telemig"}</definedName>
    <definedName name="mnhgd" localSheetId="10" hidden="1">{"MG-2002-F1",#N/A,FALSE,"PPU-Telemig";"MG-2002-F2",#N/A,FALSE,"PPU-Telemig";"MG-2002-F3",#N/A,FALSE,"PPU-Telemig";"MG-2002-F4",#N/A,FALSE,"PPU-Telemig";"MG-2003-F1",#N/A,FALSE,"PPU-Telemig";"MG-2004-F1",#N/A,FALSE,"PPU-Telemig"}</definedName>
    <definedName name="mnhgd" localSheetId="11" hidden="1">{"MG-2002-F1",#N/A,FALSE,"PPU-Telemig";"MG-2002-F2",#N/A,FALSE,"PPU-Telemig";"MG-2002-F3",#N/A,FALSE,"PPU-Telemig";"MG-2002-F4",#N/A,FALSE,"PPU-Telemig";"MG-2003-F1",#N/A,FALSE,"PPU-Telemig";"MG-2004-F1",#N/A,FALSE,"PPU-Telemig"}</definedName>
    <definedName name="mnhgd" localSheetId="12"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4">'[12]Cons Cotizac - Examenes médicos'!$M$12:$R$12</definedName>
    <definedName name="MTC" localSheetId="13">'[12]Cons Cotizac - Examenes médicos'!$M$12:$R$12</definedName>
    <definedName name="MTC" localSheetId="14">'[12]Cons Cotizac - Examenes médicos'!$M$12:$R$12</definedName>
    <definedName name="MTC" localSheetId="15">'[12]Cons Cotizac - Examenes médicos'!$M$12:$R$12</definedName>
    <definedName name="MTC" localSheetId="16">'[12]Cons Cotizac - Examenes médicos'!$M$12:$R$12</definedName>
    <definedName name="MTC" localSheetId="17">'[12]Cons Cotizac - Examenes médicos'!$M$12:$R$12</definedName>
    <definedName name="MTC" localSheetId="5">'[12]Cons Cotizac - Examenes médicos'!$M$12:$R$12</definedName>
    <definedName name="MTC" localSheetId="6">'[12]Cons Cotizac - Examenes médicos'!$M$12:$R$12</definedName>
    <definedName name="MTC" localSheetId="7">'[12]Cons Cotizac - Examenes médicos'!$M$12:$R$12</definedName>
    <definedName name="MTC" localSheetId="8">'[12]Cons Cotizac - Examenes médicos'!$M$12:$R$12</definedName>
    <definedName name="MTC" localSheetId="9">'[12]Cons Cotizac - Examenes médicos'!$M$12:$R$12</definedName>
    <definedName name="MTC" localSheetId="10">'[12]Cons Cotizac - Examenes médicos'!$M$12:$R$12</definedName>
    <definedName name="MTC" localSheetId="11">'[12]Cons Cotizac - Examenes médicos'!$M$12:$R$12</definedName>
    <definedName name="MTC" localSheetId="12">'[12]Cons Cotizac - Examenes médicos'!$M$12:$R$12</definedName>
    <definedName name="MTC" localSheetId="0">'[12]Cons Cotizac - Examenes médicos'!$M$12:$R$12</definedName>
    <definedName name="MTC">'[13]Cons Cotizac - Examenes médicos'!$M$12:$R$12</definedName>
    <definedName name="ndc" localSheetId="4" hidden="1">{"'内訳表'!$B$2:$N$64"}</definedName>
    <definedName name="ndc" localSheetId="13" hidden="1">{"'内訳表'!$B$2:$N$64"}</definedName>
    <definedName name="ndc" localSheetId="14" hidden="1">{"'内訳表'!$B$2:$N$64"}</definedName>
    <definedName name="ndc" localSheetId="15" hidden="1">{"'内訳表'!$B$2:$N$64"}</definedName>
    <definedName name="ndc" localSheetId="16" hidden="1">{"'内訳表'!$B$2:$N$64"}</definedName>
    <definedName name="ndc" localSheetId="17" hidden="1">{"'内訳表'!$B$2:$N$64"}</definedName>
    <definedName name="ndc" localSheetId="5" hidden="1">{"'内訳表'!$B$2:$N$64"}</definedName>
    <definedName name="ndc" localSheetId="6" hidden="1">{"'内訳表'!$B$2:$N$64"}</definedName>
    <definedName name="ndc" localSheetId="7" hidden="1">{"'内訳表'!$B$2:$N$64"}</definedName>
    <definedName name="ndc" localSheetId="8" hidden="1">{"'内訳表'!$B$2:$N$64"}</definedName>
    <definedName name="ndc" localSheetId="9" hidden="1">{"'内訳表'!$B$2:$N$64"}</definedName>
    <definedName name="ndc" localSheetId="10" hidden="1">{"'内訳表'!$B$2:$N$64"}</definedName>
    <definedName name="ndc" localSheetId="11" hidden="1">{"'内訳表'!$B$2:$N$64"}</definedName>
    <definedName name="ndc" localSheetId="12" hidden="1">{"'内訳表'!$B$2:$N$64"}</definedName>
    <definedName name="ndc" localSheetId="0" hidden="1">{"'内訳表'!$B$2:$N$64"}</definedName>
    <definedName name="ndc" hidden="1">{"'内訳表'!$B$2:$N$64"}</definedName>
    <definedName name="NO_APLICA">#REF!</definedName>
    <definedName name="NoFacturable">[5]PERSONAL!$P$46</definedName>
    <definedName name="normal" localSheetId="4" hidden="1">#REF!</definedName>
    <definedName name="normal" localSheetId="13" hidden="1">#REF!</definedName>
    <definedName name="normal" localSheetId="14" hidden="1">#REF!</definedName>
    <definedName name="normal" localSheetId="15" hidden="1">#REF!</definedName>
    <definedName name="normal" localSheetId="16" hidden="1">#REF!</definedName>
    <definedName name="normal" localSheetId="17" hidden="1">#REF!</definedName>
    <definedName name="normal" localSheetId="5" hidden="1">#REF!</definedName>
    <definedName name="normal" localSheetId="6" hidden="1">#REF!</definedName>
    <definedName name="normal" localSheetId="7" hidden="1">#REF!</definedName>
    <definedName name="normal" localSheetId="8" hidden="1">#REF!</definedName>
    <definedName name="normal" localSheetId="9" hidden="1">#REF!</definedName>
    <definedName name="normal" localSheetId="10" hidden="1">#REF!</definedName>
    <definedName name="normal" localSheetId="11" hidden="1">#REF!</definedName>
    <definedName name="normal" localSheetId="12" hidden="1">#REF!</definedName>
    <definedName name="normal" localSheetId="0" hidden="1">#REF!</definedName>
    <definedName name="normal" hidden="1">#REF!</definedName>
    <definedName name="normal2" localSheetId="4" hidden="1">#REF!</definedName>
    <definedName name="normal2" localSheetId="13" hidden="1">#REF!</definedName>
    <definedName name="normal2" localSheetId="14" hidden="1">#REF!</definedName>
    <definedName name="normal2" localSheetId="15" hidden="1">#REF!</definedName>
    <definedName name="normal2" localSheetId="16" hidden="1">#REF!</definedName>
    <definedName name="normal2" localSheetId="17" hidden="1">#REF!</definedName>
    <definedName name="normal2" localSheetId="5" hidden="1">#REF!</definedName>
    <definedName name="normal2" localSheetId="6" hidden="1">#REF!</definedName>
    <definedName name="normal2" localSheetId="7" hidden="1">#REF!</definedName>
    <definedName name="normal2" localSheetId="8" hidden="1">#REF!</definedName>
    <definedName name="normal2" localSheetId="9" hidden="1">#REF!</definedName>
    <definedName name="normal2" localSheetId="10" hidden="1">#REF!</definedName>
    <definedName name="normal2" localSheetId="11" hidden="1">#REF!</definedName>
    <definedName name="normal2" localSheetId="12" hidden="1">#REF!</definedName>
    <definedName name="normal2" localSheetId="0" hidden="1">#REF!</definedName>
    <definedName name="normal2" hidden="1">#REF!</definedName>
    <definedName name="normal3" localSheetId="4" hidden="1">#REF!</definedName>
    <definedName name="normal3" localSheetId="13" hidden="1">#REF!</definedName>
    <definedName name="normal3" localSheetId="14" hidden="1">#REF!</definedName>
    <definedName name="normal3" localSheetId="15" hidden="1">#REF!</definedName>
    <definedName name="normal3" localSheetId="16" hidden="1">#REF!</definedName>
    <definedName name="normal3" localSheetId="17" hidden="1">#REF!</definedName>
    <definedName name="normal3" localSheetId="5" hidden="1">#REF!</definedName>
    <definedName name="normal3" localSheetId="6" hidden="1">#REF!</definedName>
    <definedName name="normal3" localSheetId="7" hidden="1">#REF!</definedName>
    <definedName name="normal3" localSheetId="8" hidden="1">#REF!</definedName>
    <definedName name="normal3" localSheetId="9" hidden="1">#REF!</definedName>
    <definedName name="normal3" localSheetId="10" hidden="1">#REF!</definedName>
    <definedName name="normal3" localSheetId="11" hidden="1">#REF!</definedName>
    <definedName name="normal3" localSheetId="12" hidden="1">#REF!</definedName>
    <definedName name="normal3" localSheetId="0"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 localSheetId="4">[8]Tablas!$E$2:$E$17</definedName>
    <definedName name="Objetivos" localSheetId="13">[8]Tablas!$E$2:$E$17</definedName>
    <definedName name="Objetivos" localSheetId="14">[8]Tablas!$E$2:$E$17</definedName>
    <definedName name="Objetivos" localSheetId="15">[8]Tablas!$E$2:$E$17</definedName>
    <definedName name="Objetivos" localSheetId="16">[8]Tablas!$E$2:$E$17</definedName>
    <definedName name="Objetivos" localSheetId="17">[8]Tablas!$E$2:$E$17</definedName>
    <definedName name="Objetivos" localSheetId="5">[8]Tablas!$E$2:$E$17</definedName>
    <definedName name="Objetivos" localSheetId="6">[8]Tablas!$E$2:$E$17</definedName>
    <definedName name="Objetivos" localSheetId="7">[8]Tablas!$E$2:$E$17</definedName>
    <definedName name="Objetivos" localSheetId="8">[8]Tablas!$E$2:$E$17</definedName>
    <definedName name="Objetivos" localSheetId="9">[8]Tablas!$E$2:$E$17</definedName>
    <definedName name="Objetivos" localSheetId="10">[8]Tablas!$E$2:$E$17</definedName>
    <definedName name="Objetivos" localSheetId="11">[8]Tablas!$E$2:$E$17</definedName>
    <definedName name="Objetivos" localSheetId="12">[8]Tablas!$E$2:$E$17</definedName>
    <definedName name="Objetivos" localSheetId="0">[8]Tablas!$E$2:$E$17</definedName>
    <definedName name="Objetivos">[9]Tablas!$E$2:$E$17</definedName>
    <definedName name="Oficina">[5]PERSONAL!$P$69</definedName>
    <definedName name="oo" localSheetId="4" hidden="1">{"'内訳表'!$B$2:$N$64"}</definedName>
    <definedName name="oo" localSheetId="13" hidden="1">{"'内訳表'!$B$2:$N$64"}</definedName>
    <definedName name="oo" localSheetId="14" hidden="1">{"'内訳表'!$B$2:$N$64"}</definedName>
    <definedName name="oo" localSheetId="15" hidden="1">{"'内訳表'!$B$2:$N$64"}</definedName>
    <definedName name="oo" localSheetId="16" hidden="1">{"'内訳表'!$B$2:$N$64"}</definedName>
    <definedName name="oo" localSheetId="17" hidden="1">{"'内訳表'!$B$2:$N$64"}</definedName>
    <definedName name="oo" localSheetId="5" hidden="1">{"'内訳表'!$B$2:$N$64"}</definedName>
    <definedName name="oo" localSheetId="6" hidden="1">{"'内訳表'!$B$2:$N$64"}</definedName>
    <definedName name="oo" localSheetId="7" hidden="1">{"'内訳表'!$B$2:$N$64"}</definedName>
    <definedName name="oo" localSheetId="8" hidden="1">{"'内訳表'!$B$2:$N$64"}</definedName>
    <definedName name="oo" localSheetId="9" hidden="1">{"'内訳表'!$B$2:$N$64"}</definedName>
    <definedName name="oo" localSheetId="10" hidden="1">{"'内訳表'!$B$2:$N$64"}</definedName>
    <definedName name="oo" localSheetId="11" hidden="1">{"'内訳表'!$B$2:$N$64"}</definedName>
    <definedName name="oo" localSheetId="12" hidden="1">{"'内訳表'!$B$2:$N$64"}</definedName>
    <definedName name="oo" localSheetId="0"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'[14]SALARIO DE REFERENCIA'!$B$7:$B$121</definedName>
    <definedName name="perfiles">'[15]SALARIO DE REFERENCIA'!$B$7:$B$121</definedName>
    <definedName name="pilares" localSheetId="4">[8]Tablas!$G$2:$G$6</definedName>
    <definedName name="pilares" localSheetId="13">[8]Tablas!$G$2:$G$6</definedName>
    <definedName name="pilares" localSheetId="14">[8]Tablas!$G$2:$G$6</definedName>
    <definedName name="pilares" localSheetId="15">[8]Tablas!$G$2:$G$6</definedName>
    <definedName name="pilares" localSheetId="16">[8]Tablas!$G$2:$G$6</definedName>
    <definedName name="pilares" localSheetId="17">[8]Tablas!$G$2:$G$6</definedName>
    <definedName name="pilares" localSheetId="5">[8]Tablas!$G$2:$G$6</definedName>
    <definedName name="pilares" localSheetId="6">[8]Tablas!$G$2:$G$6</definedName>
    <definedName name="pilares" localSheetId="7">[8]Tablas!$G$2:$G$6</definedName>
    <definedName name="pilares" localSheetId="8">[8]Tablas!$G$2:$G$6</definedName>
    <definedName name="pilares" localSheetId="9">[8]Tablas!$G$2:$G$6</definedName>
    <definedName name="pilares" localSheetId="10">[8]Tablas!$G$2:$G$6</definedName>
    <definedName name="pilares" localSheetId="11">[8]Tablas!$G$2:$G$6</definedName>
    <definedName name="pilares" localSheetId="12">[8]Tablas!$G$2:$G$6</definedName>
    <definedName name="pilares" localSheetId="0">[8]Tablas!$G$2:$G$6</definedName>
    <definedName name="pilares">[9]Tablas!$G$2:$G$6</definedName>
    <definedName name="Procedencia">[4]lista!$A$2:$A$3</definedName>
    <definedName name="productosdef">'[3]Precios Alimentos'!$A$5031:$A$5730</definedName>
    <definedName name="Profesional">[5]PERSONAL!$P$12</definedName>
    <definedName name="reahgbaerg" localSheetId="4" hidden="1">{"'内訳表'!$B$2:$N$64"}</definedName>
    <definedName name="reahgbaerg" localSheetId="13" hidden="1">{"'内訳表'!$B$2:$N$64"}</definedName>
    <definedName name="reahgbaerg" localSheetId="14" hidden="1">{"'内訳表'!$B$2:$N$64"}</definedName>
    <definedName name="reahgbaerg" localSheetId="15" hidden="1">{"'内訳表'!$B$2:$N$64"}</definedName>
    <definedName name="reahgbaerg" localSheetId="16" hidden="1">{"'内訳表'!$B$2:$N$64"}</definedName>
    <definedName name="reahgbaerg" localSheetId="17" hidden="1">{"'内訳表'!$B$2:$N$64"}</definedName>
    <definedName name="reahgbaerg" localSheetId="5" hidden="1">{"'内訳表'!$B$2:$N$64"}</definedName>
    <definedName name="reahgbaerg" localSheetId="6" hidden="1">{"'内訳表'!$B$2:$N$64"}</definedName>
    <definedName name="reahgbaerg" localSheetId="7" hidden="1">{"'内訳表'!$B$2:$N$64"}</definedName>
    <definedName name="reahgbaerg" localSheetId="8" hidden="1">{"'内訳表'!$B$2:$N$64"}</definedName>
    <definedName name="reahgbaerg" localSheetId="9" hidden="1">{"'内訳表'!$B$2:$N$64"}</definedName>
    <definedName name="reahgbaerg" localSheetId="10" hidden="1">{"'内訳表'!$B$2:$N$64"}</definedName>
    <definedName name="reahgbaerg" localSheetId="11" hidden="1">{"'内訳表'!$B$2:$N$64"}</definedName>
    <definedName name="reahgbaerg" localSheetId="12" hidden="1">{"'内訳表'!$B$2:$N$64"}</definedName>
    <definedName name="reahgbaerg" localSheetId="0" hidden="1">{"'内訳表'!$B$2:$N$64"}</definedName>
    <definedName name="reahgbaerg" hidden="1">{"'内訳表'!$B$2:$N$64"}</definedName>
    <definedName name="res" localSheetId="4" hidden="1">{"MG-2002-F1",#N/A,FALSE,"PPU-Telemig";"MG-2002-F2",#N/A,FALSE,"PPU-Telemig";"MG-2002-F3",#N/A,FALSE,"PPU-Telemig";"MG-2002-F4",#N/A,FALSE,"PPU-Telemig";"MG-2003-F1",#N/A,FALSE,"PPU-Telemig";"MG-2004-F1",#N/A,FALSE,"PPU-Telemig"}</definedName>
    <definedName name="res" localSheetId="13" hidden="1">{"MG-2002-F1",#N/A,FALSE,"PPU-Telemig";"MG-2002-F2",#N/A,FALSE,"PPU-Telemig";"MG-2002-F3",#N/A,FALSE,"PPU-Telemig";"MG-2002-F4",#N/A,FALSE,"PPU-Telemig";"MG-2003-F1",#N/A,FALSE,"PPU-Telemig";"MG-2004-F1",#N/A,FALSE,"PPU-Telemig"}</definedName>
    <definedName name="res" localSheetId="14" hidden="1">{"MG-2002-F1",#N/A,FALSE,"PPU-Telemig";"MG-2002-F2",#N/A,FALSE,"PPU-Telemig";"MG-2002-F3",#N/A,FALSE,"PPU-Telemig";"MG-2002-F4",#N/A,FALSE,"PPU-Telemig";"MG-2003-F1",#N/A,FALSE,"PPU-Telemig";"MG-2004-F1",#N/A,FALSE,"PPU-Telemig"}</definedName>
    <definedName name="res" localSheetId="15" hidden="1">{"MG-2002-F1",#N/A,FALSE,"PPU-Telemig";"MG-2002-F2",#N/A,FALSE,"PPU-Telemig";"MG-2002-F3",#N/A,FALSE,"PPU-Telemig";"MG-2002-F4",#N/A,FALSE,"PPU-Telemig";"MG-2003-F1",#N/A,FALSE,"PPU-Telemig";"MG-2004-F1",#N/A,FALSE,"PPU-Telemig"}</definedName>
    <definedName name="res" localSheetId="16" hidden="1">{"MG-2002-F1",#N/A,FALSE,"PPU-Telemig";"MG-2002-F2",#N/A,FALSE,"PPU-Telemig";"MG-2002-F3",#N/A,FALSE,"PPU-Telemig";"MG-2002-F4",#N/A,FALSE,"PPU-Telemig";"MG-2003-F1",#N/A,FALSE,"PPU-Telemig";"MG-2004-F1",#N/A,FALSE,"PPU-Telemig"}</definedName>
    <definedName name="res" localSheetId="17" hidden="1">{"MG-2002-F1",#N/A,FALSE,"PPU-Telemig";"MG-2002-F2",#N/A,FALSE,"PPU-Telemig";"MG-2002-F3",#N/A,FALSE,"PPU-Telemig";"MG-2002-F4",#N/A,FALSE,"PPU-Telemig";"MG-2003-F1",#N/A,FALSE,"PPU-Telemig";"MG-2004-F1",#N/A,FALSE,"PPU-Telemig"}</definedName>
    <definedName name="res" localSheetId="5" hidden="1">{"MG-2002-F1",#N/A,FALSE,"PPU-Telemig";"MG-2002-F2",#N/A,FALSE,"PPU-Telemig";"MG-2002-F3",#N/A,FALSE,"PPU-Telemig";"MG-2002-F4",#N/A,FALSE,"PPU-Telemig";"MG-2003-F1",#N/A,FALSE,"PPU-Telemig";"MG-2004-F1",#N/A,FALSE,"PPU-Telemig"}</definedName>
    <definedName name="res" localSheetId="6" hidden="1">{"MG-2002-F1",#N/A,FALSE,"PPU-Telemig";"MG-2002-F2",#N/A,FALSE,"PPU-Telemig";"MG-2002-F3",#N/A,FALSE,"PPU-Telemig";"MG-2002-F4",#N/A,FALSE,"PPU-Telemig";"MG-2003-F1",#N/A,FALSE,"PPU-Telemig";"MG-2004-F1",#N/A,FALSE,"PPU-Telemig"}</definedName>
    <definedName name="res" localSheetId="7" hidden="1">{"MG-2002-F1",#N/A,FALSE,"PPU-Telemig";"MG-2002-F2",#N/A,FALSE,"PPU-Telemig";"MG-2002-F3",#N/A,FALSE,"PPU-Telemig";"MG-2002-F4",#N/A,FALSE,"PPU-Telemig";"MG-2003-F1",#N/A,FALSE,"PPU-Telemig";"MG-2004-F1",#N/A,FALSE,"PPU-Telemig"}</definedName>
    <definedName name="res" localSheetId="8" hidden="1">{"MG-2002-F1",#N/A,FALSE,"PPU-Telemig";"MG-2002-F2",#N/A,FALSE,"PPU-Telemig";"MG-2002-F3",#N/A,FALSE,"PPU-Telemig";"MG-2002-F4",#N/A,FALSE,"PPU-Telemig";"MG-2003-F1",#N/A,FALSE,"PPU-Telemig";"MG-2004-F1",#N/A,FALSE,"PPU-Telemig"}</definedName>
    <definedName name="res" localSheetId="9" hidden="1">{"MG-2002-F1",#N/A,FALSE,"PPU-Telemig";"MG-2002-F2",#N/A,FALSE,"PPU-Telemig";"MG-2002-F3",#N/A,FALSE,"PPU-Telemig";"MG-2002-F4",#N/A,FALSE,"PPU-Telemig";"MG-2003-F1",#N/A,FALSE,"PPU-Telemig";"MG-2004-F1",#N/A,FALSE,"PPU-Telemig"}</definedName>
    <definedName name="res" localSheetId="10" hidden="1">{"MG-2002-F1",#N/A,FALSE,"PPU-Telemig";"MG-2002-F2",#N/A,FALSE,"PPU-Telemig";"MG-2002-F3",#N/A,FALSE,"PPU-Telemig";"MG-2002-F4",#N/A,FALSE,"PPU-Telemig";"MG-2003-F1",#N/A,FALSE,"PPU-Telemig";"MG-2004-F1",#N/A,FALSE,"PPU-Telemig"}</definedName>
    <definedName name="res" localSheetId="11" hidden="1">{"MG-2002-F1",#N/A,FALSE,"PPU-Telemig";"MG-2002-F2",#N/A,FALSE,"PPU-Telemig";"MG-2002-F3",#N/A,FALSE,"PPU-Telemig";"MG-2002-F4",#N/A,FALSE,"PPU-Telemig";"MG-2003-F1",#N/A,FALSE,"PPU-Telemig";"MG-2004-F1",#N/A,FALSE,"PPU-Telemig"}</definedName>
    <definedName name="res" localSheetId="12" hidden="1">{"MG-2002-F1",#N/A,FALSE,"PPU-Telemig";"MG-2002-F2",#N/A,FALSE,"PPU-Telemig";"MG-2002-F3",#N/A,FALSE,"PPU-Telemig";"MG-2002-F4",#N/A,FALSE,"PPU-Telemig";"MG-2003-F1",#N/A,FALSE,"PPU-Telemig";"MG-2004-F1",#N/A,FALSE,"PPU-Telemig"}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4" hidden="1">{"'内訳表'!$B$2:$N$64"}</definedName>
    <definedName name="rggvs" localSheetId="13" hidden="1">{"'内訳表'!$B$2:$N$64"}</definedName>
    <definedName name="rggvs" localSheetId="14" hidden="1">{"'内訳表'!$B$2:$N$64"}</definedName>
    <definedName name="rggvs" localSheetId="15" hidden="1">{"'内訳表'!$B$2:$N$64"}</definedName>
    <definedName name="rggvs" localSheetId="16" hidden="1">{"'内訳表'!$B$2:$N$64"}</definedName>
    <definedName name="rggvs" localSheetId="17" hidden="1">{"'内訳表'!$B$2:$N$64"}</definedName>
    <definedName name="rggvs" localSheetId="5" hidden="1">{"'内訳表'!$B$2:$N$64"}</definedName>
    <definedName name="rggvs" localSheetId="6" hidden="1">{"'内訳表'!$B$2:$N$64"}</definedName>
    <definedName name="rggvs" localSheetId="7" hidden="1">{"'内訳表'!$B$2:$N$64"}</definedName>
    <definedName name="rggvs" localSheetId="8" hidden="1">{"'内訳表'!$B$2:$N$64"}</definedName>
    <definedName name="rggvs" localSheetId="9" hidden="1">{"'内訳表'!$B$2:$N$64"}</definedName>
    <definedName name="rggvs" localSheetId="10" hidden="1">{"'内訳表'!$B$2:$N$64"}</definedName>
    <definedName name="rggvs" localSheetId="11" hidden="1">{"'内訳表'!$B$2:$N$64"}</definedName>
    <definedName name="rggvs" localSheetId="12" hidden="1">{"'内訳表'!$B$2:$N$64"}</definedName>
    <definedName name="rggvs" localSheetId="0" hidden="1">{"'内訳表'!$B$2:$N$64"}</definedName>
    <definedName name="rggvs" hidden="1">{"'内訳表'!$B$2:$N$64"}</definedName>
    <definedName name="rnrsy" localSheetId="4" hidden="1">{#N/A,#N/A,TRUE,"Report"}</definedName>
    <definedName name="rnrsy" localSheetId="13" hidden="1">{#N/A,#N/A,TRUE,"Report"}</definedName>
    <definedName name="rnrsy" localSheetId="14" hidden="1">{#N/A,#N/A,TRUE,"Report"}</definedName>
    <definedName name="rnrsy" localSheetId="15" hidden="1">{#N/A,#N/A,TRUE,"Report"}</definedName>
    <definedName name="rnrsy" localSheetId="16" hidden="1">{#N/A,#N/A,TRUE,"Report"}</definedName>
    <definedName name="rnrsy" localSheetId="17" hidden="1">{#N/A,#N/A,TRUE,"Report"}</definedName>
    <definedName name="rnrsy" localSheetId="5" hidden="1">{#N/A,#N/A,TRUE,"Report"}</definedName>
    <definedName name="rnrsy" localSheetId="6" hidden="1">{#N/A,#N/A,TRUE,"Report"}</definedName>
    <definedName name="rnrsy" localSheetId="7" hidden="1">{#N/A,#N/A,TRUE,"Report"}</definedName>
    <definedName name="rnrsy" localSheetId="8" hidden="1">{#N/A,#N/A,TRUE,"Report"}</definedName>
    <definedName name="rnrsy" localSheetId="9" hidden="1">{#N/A,#N/A,TRUE,"Report"}</definedName>
    <definedName name="rnrsy" localSheetId="10" hidden="1">{#N/A,#N/A,TRUE,"Report"}</definedName>
    <definedName name="rnrsy" localSheetId="11" hidden="1">{#N/A,#N/A,TRUE,"Report"}</definedName>
    <definedName name="rnrsy" localSheetId="12" hidden="1">{#N/A,#N/A,TRUE,"Report"}</definedName>
    <definedName name="rnrsy" localSheetId="0" hidden="1">{#N/A,#N/A,TRUE,"Report"}</definedName>
    <definedName name="rnrsy" hidden="1">{#N/A,#N/A,TRUE,"Report"}</definedName>
    <definedName name="rrr" localSheetId="4" hidden="1">{"MG-2002-F1",#N/A,FALSE,"PPU-Telemig";"MG-2002-F2",#N/A,FALSE,"PPU-Telemig";"MG-2002-F3",#N/A,FALSE,"PPU-Telemig";"MG-2002-F4",#N/A,FALSE,"PPU-Telemig";"MG-2003-F1",#N/A,FALSE,"PPU-Telemig";"MG-2004-F1",#N/A,FALSE,"PPU-Telemig"}</definedName>
    <definedName name="rrr" localSheetId="13" hidden="1">{"MG-2002-F1",#N/A,FALSE,"PPU-Telemig";"MG-2002-F2",#N/A,FALSE,"PPU-Telemig";"MG-2002-F3",#N/A,FALSE,"PPU-Telemig";"MG-2002-F4",#N/A,FALSE,"PPU-Telemig";"MG-2003-F1",#N/A,FALSE,"PPU-Telemig";"MG-2004-F1",#N/A,FALSE,"PPU-Telemig"}</definedName>
    <definedName name="rrr" localSheetId="14" hidden="1">{"MG-2002-F1",#N/A,FALSE,"PPU-Telemig";"MG-2002-F2",#N/A,FALSE,"PPU-Telemig";"MG-2002-F3",#N/A,FALSE,"PPU-Telemig";"MG-2002-F4",#N/A,FALSE,"PPU-Telemig";"MG-2003-F1",#N/A,FALSE,"PPU-Telemig";"MG-2004-F1",#N/A,FALSE,"PPU-Telemig"}</definedName>
    <definedName name="rrr" localSheetId="15" hidden="1">{"MG-2002-F1",#N/A,FALSE,"PPU-Telemig";"MG-2002-F2",#N/A,FALSE,"PPU-Telemig";"MG-2002-F3",#N/A,FALSE,"PPU-Telemig";"MG-2002-F4",#N/A,FALSE,"PPU-Telemig";"MG-2003-F1",#N/A,FALSE,"PPU-Telemig";"MG-2004-F1",#N/A,FALSE,"PPU-Telemig"}</definedName>
    <definedName name="rrr" localSheetId="16" hidden="1">{"MG-2002-F1",#N/A,FALSE,"PPU-Telemig";"MG-2002-F2",#N/A,FALSE,"PPU-Telemig";"MG-2002-F3",#N/A,FALSE,"PPU-Telemig";"MG-2002-F4",#N/A,FALSE,"PPU-Telemig";"MG-2003-F1",#N/A,FALSE,"PPU-Telemig";"MG-2004-F1",#N/A,FALSE,"PPU-Telemig"}</definedName>
    <definedName name="rrr" localSheetId="17" hidden="1">{"MG-2002-F1",#N/A,FALSE,"PPU-Telemig";"MG-2002-F2",#N/A,FALSE,"PPU-Telemig";"MG-2002-F3",#N/A,FALSE,"PPU-Telemig";"MG-2002-F4",#N/A,FALSE,"PPU-Telemig";"MG-2003-F1",#N/A,FALSE,"PPU-Telemig";"MG-2004-F1",#N/A,FALSE,"PPU-Telemig"}</definedName>
    <definedName name="rrr" localSheetId="5" hidden="1">{"MG-2002-F1",#N/A,FALSE,"PPU-Telemig";"MG-2002-F2",#N/A,FALSE,"PPU-Telemig";"MG-2002-F3",#N/A,FALSE,"PPU-Telemig";"MG-2002-F4",#N/A,FALSE,"PPU-Telemig";"MG-2003-F1",#N/A,FALSE,"PPU-Telemig";"MG-2004-F1",#N/A,FALSE,"PPU-Telemig"}</definedName>
    <definedName name="rrr" localSheetId="6" hidden="1">{"MG-2002-F1",#N/A,FALSE,"PPU-Telemig";"MG-2002-F2",#N/A,FALSE,"PPU-Telemig";"MG-2002-F3",#N/A,FALSE,"PPU-Telemig";"MG-2002-F4",#N/A,FALSE,"PPU-Telemig";"MG-2003-F1",#N/A,FALSE,"PPU-Telemig";"MG-2004-F1",#N/A,FALSE,"PPU-Telemig"}</definedName>
    <definedName name="rrr" localSheetId="7" hidden="1">{"MG-2002-F1",#N/A,FALSE,"PPU-Telemig";"MG-2002-F2",#N/A,FALSE,"PPU-Telemig";"MG-2002-F3",#N/A,FALSE,"PPU-Telemig";"MG-2002-F4",#N/A,FALSE,"PPU-Telemig";"MG-2003-F1",#N/A,FALSE,"PPU-Telemig";"MG-2004-F1",#N/A,FALSE,"PPU-Telemig"}</definedName>
    <definedName name="rrr" localSheetId="8" hidden="1">{"MG-2002-F1",#N/A,FALSE,"PPU-Telemig";"MG-2002-F2",#N/A,FALSE,"PPU-Telemig";"MG-2002-F3",#N/A,FALSE,"PPU-Telemig";"MG-2002-F4",#N/A,FALSE,"PPU-Telemig";"MG-2003-F1",#N/A,FALSE,"PPU-Telemig";"MG-2004-F1",#N/A,FALSE,"PPU-Telemig"}</definedName>
    <definedName name="rrr" localSheetId="9" hidden="1">{"MG-2002-F1",#N/A,FALSE,"PPU-Telemig";"MG-2002-F2",#N/A,FALSE,"PPU-Telemig";"MG-2002-F3",#N/A,FALSE,"PPU-Telemig";"MG-2002-F4",#N/A,FALSE,"PPU-Telemig";"MG-2003-F1",#N/A,FALSE,"PPU-Telemig";"MG-2004-F1",#N/A,FALSE,"PPU-Telemig"}</definedName>
    <definedName name="rrr" localSheetId="10" hidden="1">{"MG-2002-F1",#N/A,FALSE,"PPU-Telemig";"MG-2002-F2",#N/A,FALSE,"PPU-Telemig";"MG-2002-F3",#N/A,FALSE,"PPU-Telemig";"MG-2002-F4",#N/A,FALSE,"PPU-Telemig";"MG-2003-F1",#N/A,FALSE,"PPU-Telemig";"MG-2004-F1",#N/A,FALSE,"PPU-Telemig"}</definedName>
    <definedName name="rrr" localSheetId="11" hidden="1">{"MG-2002-F1",#N/A,FALSE,"PPU-Telemig";"MG-2002-F2",#N/A,FALSE,"PPU-Telemig";"MG-2002-F3",#N/A,FALSE,"PPU-Telemig";"MG-2002-F4",#N/A,FALSE,"PPU-Telemig";"MG-2003-F1",#N/A,FALSE,"PPU-Telemig";"MG-2004-F1",#N/A,FALSE,"PPU-Telemig"}</definedName>
    <definedName name="rrr" localSheetId="12" hidden="1">{"MG-2002-F1",#N/A,FALSE,"PPU-Telemig";"MG-2002-F2",#N/A,FALSE,"PPU-Telemig";"MG-2002-F3",#N/A,FALSE,"PPU-Telemig";"MG-2002-F4",#N/A,FALSE,"PPU-Telemig";"MG-2003-F1",#N/A,FALSE,"PPU-Telemig";"MG-2004-F1",#N/A,FALSE,"PPU-Telemig"}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localSheetId="13" hidden="1">{"MG-2002-F1",#N/A,FALSE,"PPU-Telemig";"MG-2002-F2",#N/A,FALSE,"PPU-Telemig";"MG-2002-F3",#N/A,FALSE,"PPU-Telemig";"MG-2002-F4",#N/A,FALSE,"PPU-Telemig";"MG-2003-F1",#N/A,FALSE,"PPU-Telemig";"MG-2004-F1",#N/A,FALSE,"PPU-Telemig"}</definedName>
    <definedName name="RY" localSheetId="14" hidden="1">{"MG-2002-F1",#N/A,FALSE,"PPU-Telemig";"MG-2002-F2",#N/A,FALSE,"PPU-Telemig";"MG-2002-F3",#N/A,FALSE,"PPU-Telemig";"MG-2002-F4",#N/A,FALSE,"PPU-Telemig";"MG-2003-F1",#N/A,FALSE,"PPU-Telemig";"MG-2004-F1",#N/A,FALSE,"PPU-Telemig"}</definedName>
    <definedName name="RY" localSheetId="15" hidden="1">{"MG-2002-F1",#N/A,FALSE,"PPU-Telemig";"MG-2002-F2",#N/A,FALSE,"PPU-Telemig";"MG-2002-F3",#N/A,FALSE,"PPU-Telemig";"MG-2002-F4",#N/A,FALSE,"PPU-Telemig";"MG-2003-F1",#N/A,FALSE,"PPU-Telemig";"MG-2004-F1",#N/A,FALSE,"PPU-Telemig"}</definedName>
    <definedName name="RY" localSheetId="16" hidden="1">{"MG-2002-F1",#N/A,FALSE,"PPU-Telemig";"MG-2002-F2",#N/A,FALSE,"PPU-Telemig";"MG-2002-F3",#N/A,FALSE,"PPU-Telemig";"MG-2002-F4",#N/A,FALSE,"PPU-Telemig";"MG-2003-F1",#N/A,FALSE,"PPU-Telemig";"MG-2004-F1",#N/A,FALSE,"PPU-Telemig"}</definedName>
    <definedName name="RY" localSheetId="17"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6" hidden="1">{"MG-2002-F1",#N/A,FALSE,"PPU-Telemig";"MG-2002-F2",#N/A,FALSE,"PPU-Telemig";"MG-2002-F3",#N/A,FALSE,"PPU-Telemig";"MG-2002-F4",#N/A,FALSE,"PPU-Telemig";"MG-2003-F1",#N/A,FALSE,"PPU-Telemig";"MG-2004-F1",#N/A,FALSE,"PPU-Telemig"}</definedName>
    <definedName name="RY" localSheetId="7" hidden="1">{"MG-2002-F1",#N/A,FALSE,"PPU-Telemig";"MG-2002-F2",#N/A,FALSE,"PPU-Telemig";"MG-2002-F3",#N/A,FALSE,"PPU-Telemig";"MG-2002-F4",#N/A,FALSE,"PPU-Telemig";"MG-2003-F1",#N/A,FALSE,"PPU-Telemig";"MG-2004-F1",#N/A,FALSE,"PPU-Telemig"}</definedName>
    <definedName name="RY" localSheetId="8" hidden="1">{"MG-2002-F1",#N/A,FALSE,"PPU-Telemig";"MG-2002-F2",#N/A,FALSE,"PPU-Telemig";"MG-2002-F3",#N/A,FALSE,"PPU-Telemig";"MG-2002-F4",#N/A,FALSE,"PPU-Telemig";"MG-2003-F1",#N/A,FALSE,"PPU-Telemig";"MG-2004-F1",#N/A,FALSE,"PPU-Telemig"}</definedName>
    <definedName name="RY" localSheetId="9" hidden="1">{"MG-2002-F1",#N/A,FALSE,"PPU-Telemig";"MG-2002-F2",#N/A,FALSE,"PPU-Telemig";"MG-2002-F3",#N/A,FALSE,"PPU-Telemig";"MG-2002-F4",#N/A,FALSE,"PPU-Telemig";"MG-2003-F1",#N/A,FALSE,"PPU-Telemig";"MG-2004-F1",#N/A,FALSE,"PPU-Telemig"}</definedName>
    <definedName name="RY" localSheetId="10" hidden="1">{"MG-2002-F1",#N/A,FALSE,"PPU-Telemig";"MG-2002-F2",#N/A,FALSE,"PPU-Telemig";"MG-2002-F3",#N/A,FALSE,"PPU-Telemig";"MG-2002-F4",#N/A,FALSE,"PPU-Telemig";"MG-2003-F1",#N/A,FALSE,"PPU-Telemig";"MG-2004-F1",#N/A,FALSE,"PPU-Telemig"}</definedName>
    <definedName name="RY" localSheetId="11" hidden="1">{"MG-2002-F1",#N/A,FALSE,"PPU-Telemig";"MG-2002-F2",#N/A,FALSE,"PPU-Telemig";"MG-2002-F3",#N/A,FALSE,"PPU-Telemig";"MG-2002-F4",#N/A,FALSE,"PPU-Telemig";"MG-2003-F1",#N/A,FALSE,"PPU-Telemig";"MG-2004-F1",#N/A,FALSE,"PPU-Telemig"}</definedName>
    <definedName name="RY" localSheetId="12"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'[16]Salarios de Referencia'!$B$7:$B$120</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9"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4" hidden="1">{#N/A,#N/A,TRUE,"Report"}</definedName>
    <definedName name="sfgm" localSheetId="13" hidden="1">{#N/A,#N/A,TRUE,"Report"}</definedName>
    <definedName name="sfgm" localSheetId="14" hidden="1">{#N/A,#N/A,TRUE,"Report"}</definedName>
    <definedName name="sfgm" localSheetId="15" hidden="1">{#N/A,#N/A,TRUE,"Report"}</definedName>
    <definedName name="sfgm" localSheetId="16" hidden="1">{#N/A,#N/A,TRUE,"Report"}</definedName>
    <definedName name="sfgm" localSheetId="17" hidden="1">{#N/A,#N/A,TRUE,"Report"}</definedName>
    <definedName name="sfgm" localSheetId="5" hidden="1">{#N/A,#N/A,TRUE,"Report"}</definedName>
    <definedName name="sfgm" localSheetId="6" hidden="1">{#N/A,#N/A,TRUE,"Report"}</definedName>
    <definedName name="sfgm" localSheetId="7" hidden="1">{#N/A,#N/A,TRUE,"Report"}</definedName>
    <definedName name="sfgm" localSheetId="8" hidden="1">{#N/A,#N/A,TRUE,"Report"}</definedName>
    <definedName name="sfgm" localSheetId="9" hidden="1">{#N/A,#N/A,TRUE,"Report"}</definedName>
    <definedName name="sfgm" localSheetId="10" hidden="1">{#N/A,#N/A,TRUE,"Report"}</definedName>
    <definedName name="sfgm" localSheetId="11" hidden="1">{#N/A,#N/A,TRUE,"Report"}</definedName>
    <definedName name="sfgm" localSheetId="12" hidden="1">{#N/A,#N/A,TRUE,"Report"}</definedName>
    <definedName name="sfgm" localSheetId="0" hidden="1">{#N/A,#N/A,TRUE,"Report"}</definedName>
    <definedName name="sfgm" hidden="1">{#N/A,#N/A,TRUE,"Report"}</definedName>
    <definedName name="su" localSheetId="4" hidden="1">{"MG-2002-F1",#N/A,FALSE,"PPU-Telemig";"MG-2002-F2",#N/A,FALSE,"PPU-Telemig";"MG-2002-F3",#N/A,FALSE,"PPU-Telemig";"MG-2002-F4",#N/A,FALSE,"PPU-Telemig";"MG-2003-F1",#N/A,FALSE,"PPU-Telemig";"MG-2004-F1",#N/A,FALSE,"PPU-Telemig"}</definedName>
    <definedName name="su" localSheetId="13" hidden="1">{"MG-2002-F1",#N/A,FALSE,"PPU-Telemig";"MG-2002-F2",#N/A,FALSE,"PPU-Telemig";"MG-2002-F3",#N/A,FALSE,"PPU-Telemig";"MG-2002-F4",#N/A,FALSE,"PPU-Telemig";"MG-2003-F1",#N/A,FALSE,"PPU-Telemig";"MG-2004-F1",#N/A,FALSE,"PPU-Telemig"}</definedName>
    <definedName name="su" localSheetId="14" hidden="1">{"MG-2002-F1",#N/A,FALSE,"PPU-Telemig";"MG-2002-F2",#N/A,FALSE,"PPU-Telemig";"MG-2002-F3",#N/A,FALSE,"PPU-Telemig";"MG-2002-F4",#N/A,FALSE,"PPU-Telemig";"MG-2003-F1",#N/A,FALSE,"PPU-Telemig";"MG-2004-F1",#N/A,FALSE,"PPU-Telemig"}</definedName>
    <definedName name="su" localSheetId="15" hidden="1">{"MG-2002-F1",#N/A,FALSE,"PPU-Telemig";"MG-2002-F2",#N/A,FALSE,"PPU-Telemig";"MG-2002-F3",#N/A,FALSE,"PPU-Telemig";"MG-2002-F4",#N/A,FALSE,"PPU-Telemig";"MG-2003-F1",#N/A,FALSE,"PPU-Telemig";"MG-2004-F1",#N/A,FALSE,"PPU-Telemig"}</definedName>
    <definedName name="su" localSheetId="16" hidden="1">{"MG-2002-F1",#N/A,FALSE,"PPU-Telemig";"MG-2002-F2",#N/A,FALSE,"PPU-Telemig";"MG-2002-F3",#N/A,FALSE,"PPU-Telemig";"MG-2002-F4",#N/A,FALSE,"PPU-Telemig";"MG-2003-F1",#N/A,FALSE,"PPU-Telemig";"MG-2004-F1",#N/A,FALSE,"PPU-Telemig"}</definedName>
    <definedName name="su" localSheetId="17" hidden="1">{"MG-2002-F1",#N/A,FALSE,"PPU-Telemig";"MG-2002-F2",#N/A,FALSE,"PPU-Telemig";"MG-2002-F3",#N/A,FALSE,"PPU-Telemig";"MG-2002-F4",#N/A,FALSE,"PPU-Telemig";"MG-2003-F1",#N/A,FALSE,"PPU-Telemig";"MG-2004-F1",#N/A,FALSE,"PPU-Telemig"}</definedName>
    <definedName name="su" localSheetId="5" hidden="1">{"MG-2002-F1",#N/A,FALSE,"PPU-Telemig";"MG-2002-F2",#N/A,FALSE,"PPU-Telemig";"MG-2002-F3",#N/A,FALSE,"PPU-Telemig";"MG-2002-F4",#N/A,FALSE,"PPU-Telemig";"MG-2003-F1",#N/A,FALSE,"PPU-Telemig";"MG-2004-F1",#N/A,FALSE,"PPU-Telemig"}</definedName>
    <definedName name="su" localSheetId="6" hidden="1">{"MG-2002-F1",#N/A,FALSE,"PPU-Telemig";"MG-2002-F2",#N/A,FALSE,"PPU-Telemig";"MG-2002-F3",#N/A,FALSE,"PPU-Telemig";"MG-2002-F4",#N/A,FALSE,"PPU-Telemig";"MG-2003-F1",#N/A,FALSE,"PPU-Telemig";"MG-2004-F1",#N/A,FALSE,"PPU-Telemig"}</definedName>
    <definedName name="su" localSheetId="7" hidden="1">{"MG-2002-F1",#N/A,FALSE,"PPU-Telemig";"MG-2002-F2",#N/A,FALSE,"PPU-Telemig";"MG-2002-F3",#N/A,FALSE,"PPU-Telemig";"MG-2002-F4",#N/A,FALSE,"PPU-Telemig";"MG-2003-F1",#N/A,FALSE,"PPU-Telemig";"MG-2004-F1",#N/A,FALSE,"PPU-Telemig"}</definedName>
    <definedName name="su" localSheetId="8" hidden="1">{"MG-2002-F1",#N/A,FALSE,"PPU-Telemig";"MG-2002-F2",#N/A,FALSE,"PPU-Telemig";"MG-2002-F3",#N/A,FALSE,"PPU-Telemig";"MG-2002-F4",#N/A,FALSE,"PPU-Telemig";"MG-2003-F1",#N/A,FALSE,"PPU-Telemig";"MG-2004-F1",#N/A,FALSE,"PPU-Telemig"}</definedName>
    <definedName name="su" localSheetId="9" hidden="1">{"MG-2002-F1",#N/A,FALSE,"PPU-Telemig";"MG-2002-F2",#N/A,FALSE,"PPU-Telemig";"MG-2002-F3",#N/A,FALSE,"PPU-Telemig";"MG-2002-F4",#N/A,FALSE,"PPU-Telemig";"MG-2003-F1",#N/A,FALSE,"PPU-Telemig";"MG-2004-F1",#N/A,FALSE,"PPU-Telemig"}</definedName>
    <definedName name="su" localSheetId="10" hidden="1">{"MG-2002-F1",#N/A,FALSE,"PPU-Telemig";"MG-2002-F2",#N/A,FALSE,"PPU-Telemig";"MG-2002-F3",#N/A,FALSE,"PPU-Telemig";"MG-2002-F4",#N/A,FALSE,"PPU-Telemig";"MG-2003-F1",#N/A,FALSE,"PPU-Telemig";"MG-2004-F1",#N/A,FALSE,"PPU-Telemig"}</definedName>
    <definedName name="su" localSheetId="11" hidden="1">{"MG-2002-F1",#N/A,FALSE,"PPU-Telemig";"MG-2002-F2",#N/A,FALSE,"PPU-Telemig";"MG-2002-F3",#N/A,FALSE,"PPU-Telemig";"MG-2002-F4",#N/A,FALSE,"PPU-Telemig";"MG-2003-F1",#N/A,FALSE,"PPU-Telemig";"MG-2004-F1",#N/A,FALSE,"PPU-Telemig"}</definedName>
    <definedName name="su" localSheetId="12" hidden="1">{"MG-2002-F1",#N/A,FALSE,"PPU-Telemig";"MG-2002-F2",#N/A,FALSE,"PPU-Telemig";"MG-2002-F3",#N/A,FALSE,"PPU-Telemig";"MG-2002-F4",#N/A,FALSE,"PPU-Telemig";"MG-2003-F1",#N/A,FALSE,"PPU-Telemig";"MG-2004-F1",#N/A,FALSE,"PPU-Telemig"}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4" hidden="1">{"'内訳表'!$B$2:$N$64"}</definedName>
    <definedName name="sugiura" localSheetId="13" hidden="1">{"'内訳表'!$B$2:$N$64"}</definedName>
    <definedName name="sugiura" localSheetId="14" hidden="1">{"'内訳表'!$B$2:$N$64"}</definedName>
    <definedName name="sugiura" localSheetId="15" hidden="1">{"'内訳表'!$B$2:$N$64"}</definedName>
    <definedName name="sugiura" localSheetId="16" hidden="1">{"'内訳表'!$B$2:$N$64"}</definedName>
    <definedName name="sugiura" localSheetId="17" hidden="1">{"'内訳表'!$B$2:$N$64"}</definedName>
    <definedName name="sugiura" localSheetId="5" hidden="1">{"'内訳表'!$B$2:$N$64"}</definedName>
    <definedName name="sugiura" localSheetId="6" hidden="1">{"'内訳表'!$B$2:$N$64"}</definedName>
    <definedName name="sugiura" localSheetId="7" hidden="1">{"'内訳表'!$B$2:$N$64"}</definedName>
    <definedName name="sugiura" localSheetId="8" hidden="1">{"'内訳表'!$B$2:$N$64"}</definedName>
    <definedName name="sugiura" localSheetId="9" hidden="1">{"'内訳表'!$B$2:$N$64"}</definedName>
    <definedName name="sugiura" localSheetId="10" hidden="1">{"'内訳表'!$B$2:$N$64"}</definedName>
    <definedName name="sugiura" localSheetId="11" hidden="1">{"'内訳表'!$B$2:$N$64"}</definedName>
    <definedName name="sugiura" localSheetId="12" hidden="1">{"'内訳表'!$B$2:$N$64"}</definedName>
    <definedName name="sugiura" localSheetId="0" hidden="1">{"'内訳表'!$B$2:$N$64"}</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4" hidden="1">{"MG-2002-F1",#N/A,FALSE,"PPU-Telemig";"MG-2002-F2",#N/A,FALSE,"PPU-Telemig";"MG-2002-F3",#N/A,FALSE,"PPU-Telemig";"MG-2002-F4",#N/A,FALSE,"PPU-Telemig";"MG-2003-F1",#N/A,FALSE,"PPU-Telemig";"MG-2004-F1",#N/A,FALSE,"PPU-Telemig"}</definedName>
    <definedName name="tta" localSheetId="13" hidden="1">{"MG-2002-F1",#N/A,FALSE,"PPU-Telemig";"MG-2002-F2",#N/A,FALSE,"PPU-Telemig";"MG-2002-F3",#N/A,FALSE,"PPU-Telemig";"MG-2002-F4",#N/A,FALSE,"PPU-Telemig";"MG-2003-F1",#N/A,FALSE,"PPU-Telemig";"MG-2004-F1",#N/A,FALSE,"PPU-Telemig"}</definedName>
    <definedName name="tta" localSheetId="14" hidden="1">{"MG-2002-F1",#N/A,FALSE,"PPU-Telemig";"MG-2002-F2",#N/A,FALSE,"PPU-Telemig";"MG-2002-F3",#N/A,FALSE,"PPU-Telemig";"MG-2002-F4",#N/A,FALSE,"PPU-Telemig";"MG-2003-F1",#N/A,FALSE,"PPU-Telemig";"MG-2004-F1",#N/A,FALSE,"PPU-Telemig"}</definedName>
    <definedName name="tta" localSheetId="15" hidden="1">{"MG-2002-F1",#N/A,FALSE,"PPU-Telemig";"MG-2002-F2",#N/A,FALSE,"PPU-Telemig";"MG-2002-F3",#N/A,FALSE,"PPU-Telemig";"MG-2002-F4",#N/A,FALSE,"PPU-Telemig";"MG-2003-F1",#N/A,FALSE,"PPU-Telemig";"MG-2004-F1",#N/A,FALSE,"PPU-Telemig"}</definedName>
    <definedName name="tta" localSheetId="16" hidden="1">{"MG-2002-F1",#N/A,FALSE,"PPU-Telemig";"MG-2002-F2",#N/A,FALSE,"PPU-Telemig";"MG-2002-F3",#N/A,FALSE,"PPU-Telemig";"MG-2002-F4",#N/A,FALSE,"PPU-Telemig";"MG-2003-F1",#N/A,FALSE,"PPU-Telemig";"MG-2004-F1",#N/A,FALSE,"PPU-Telemig"}</definedName>
    <definedName name="tta" localSheetId="17" hidden="1">{"MG-2002-F1",#N/A,FALSE,"PPU-Telemig";"MG-2002-F2",#N/A,FALSE,"PPU-Telemig";"MG-2002-F3",#N/A,FALSE,"PPU-Telemig";"MG-2002-F4",#N/A,FALSE,"PPU-Telemig";"MG-2003-F1",#N/A,FALSE,"PPU-Telemig";"MG-2004-F1",#N/A,FALSE,"PPU-Telemig"}</definedName>
    <definedName name="tta" localSheetId="5" hidden="1">{"MG-2002-F1",#N/A,FALSE,"PPU-Telemig";"MG-2002-F2",#N/A,FALSE,"PPU-Telemig";"MG-2002-F3",#N/A,FALSE,"PPU-Telemig";"MG-2002-F4",#N/A,FALSE,"PPU-Telemig";"MG-2003-F1",#N/A,FALSE,"PPU-Telemig";"MG-2004-F1",#N/A,FALSE,"PPU-Telemig"}</definedName>
    <definedName name="tta" localSheetId="6" hidden="1">{"MG-2002-F1",#N/A,FALSE,"PPU-Telemig";"MG-2002-F2",#N/A,FALSE,"PPU-Telemig";"MG-2002-F3",#N/A,FALSE,"PPU-Telemig";"MG-2002-F4",#N/A,FALSE,"PPU-Telemig";"MG-2003-F1",#N/A,FALSE,"PPU-Telemig";"MG-2004-F1",#N/A,FALSE,"PPU-Telemig"}</definedName>
    <definedName name="tta" localSheetId="7" hidden="1">{"MG-2002-F1",#N/A,FALSE,"PPU-Telemig";"MG-2002-F2",#N/A,FALSE,"PPU-Telemig";"MG-2002-F3",#N/A,FALSE,"PPU-Telemig";"MG-2002-F4",#N/A,FALSE,"PPU-Telemig";"MG-2003-F1",#N/A,FALSE,"PPU-Telemig";"MG-2004-F1",#N/A,FALSE,"PPU-Telemig"}</definedName>
    <definedName name="tta" localSheetId="8" hidden="1">{"MG-2002-F1",#N/A,FALSE,"PPU-Telemig";"MG-2002-F2",#N/A,FALSE,"PPU-Telemig";"MG-2002-F3",#N/A,FALSE,"PPU-Telemig";"MG-2002-F4",#N/A,FALSE,"PPU-Telemig";"MG-2003-F1",#N/A,FALSE,"PPU-Telemig";"MG-2004-F1",#N/A,FALSE,"PPU-Telemig"}</definedName>
    <definedName name="tta" localSheetId="9" hidden="1">{"MG-2002-F1",#N/A,FALSE,"PPU-Telemig";"MG-2002-F2",#N/A,FALSE,"PPU-Telemig";"MG-2002-F3",#N/A,FALSE,"PPU-Telemig";"MG-2002-F4",#N/A,FALSE,"PPU-Telemig";"MG-2003-F1",#N/A,FALSE,"PPU-Telemig";"MG-2004-F1",#N/A,FALSE,"PPU-Telemig"}</definedName>
    <definedName name="tta" localSheetId="10" hidden="1">{"MG-2002-F1",#N/A,FALSE,"PPU-Telemig";"MG-2002-F2",#N/A,FALSE,"PPU-Telemig";"MG-2002-F3",#N/A,FALSE,"PPU-Telemig";"MG-2002-F4",#N/A,FALSE,"PPU-Telemig";"MG-2003-F1",#N/A,FALSE,"PPU-Telemig";"MG-2004-F1",#N/A,FALSE,"PPU-Telemig"}</definedName>
    <definedName name="tta" localSheetId="11" hidden="1">{"MG-2002-F1",#N/A,FALSE,"PPU-Telemig";"MG-2002-F2",#N/A,FALSE,"PPU-Telemig";"MG-2002-F3",#N/A,FALSE,"PPU-Telemig";"MG-2002-F4",#N/A,FALSE,"PPU-Telemig";"MG-2003-F1",#N/A,FALSE,"PPU-Telemig";"MG-2004-F1",#N/A,FALSE,"PPU-Telemig"}</definedName>
    <definedName name="tta" localSheetId="12" hidden="1">{"MG-2002-F1",#N/A,FALSE,"PPU-Telemig";"MG-2002-F2",#N/A,FALSE,"PPU-Telemig";"MG-2002-F3",#N/A,FALSE,"PPU-Telemig";"MG-2002-F4",#N/A,FALSE,"PPU-Telemig";"MG-2003-F1",#N/A,FALSE,"PPU-Telemig";"MG-2004-F1",#N/A,FALSE,"PPU-Telemig"}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4" hidden="1">#REF!</definedName>
    <definedName name="v" localSheetId="13" hidden="1">#REF!</definedName>
    <definedName name="v" localSheetId="14" hidden="1">#REF!</definedName>
    <definedName name="v" localSheetId="15" hidden="1">#REF!</definedName>
    <definedName name="v" localSheetId="16" hidden="1">#REF!</definedName>
    <definedName name="v" localSheetId="17" hidden="1">#REF!</definedName>
    <definedName name="v" localSheetId="5" hidden="1">#REF!</definedName>
    <definedName name="v" localSheetId="6" hidden="1">#REF!</definedName>
    <definedName name="v" localSheetId="7" hidden="1">#REF!</definedName>
    <definedName name="v" localSheetId="8" hidden="1">#REF!</definedName>
    <definedName name="v" localSheetId="9" hidden="1">#REF!</definedName>
    <definedName name="v" localSheetId="10" hidden="1">#REF!</definedName>
    <definedName name="v" localSheetId="11" hidden="1">#REF!</definedName>
    <definedName name="v" localSheetId="12" hidden="1">#REF!</definedName>
    <definedName name="v" localSheetId="0" hidden="1">#REF!</definedName>
    <definedName name="v" hidden="1">#REF!</definedName>
    <definedName name="venc">'[2]Cash Flow (COP)'!$D$10</definedName>
    <definedName name="Viajes">[5]PERSONAL!$P$93</definedName>
    <definedName name="whrt" localSheetId="4" hidden="1">{"'内訳表'!$B$2:$N$64"}</definedName>
    <definedName name="whrt" localSheetId="13" hidden="1">{"'内訳表'!$B$2:$N$64"}</definedName>
    <definedName name="whrt" localSheetId="14" hidden="1">{"'内訳表'!$B$2:$N$64"}</definedName>
    <definedName name="whrt" localSheetId="15" hidden="1">{"'内訳表'!$B$2:$N$64"}</definedName>
    <definedName name="whrt" localSheetId="16" hidden="1">{"'内訳表'!$B$2:$N$64"}</definedName>
    <definedName name="whrt" localSheetId="17" hidden="1">{"'内訳表'!$B$2:$N$64"}</definedName>
    <definedName name="whrt" localSheetId="5" hidden="1">{"'内訳表'!$B$2:$N$64"}</definedName>
    <definedName name="whrt" localSheetId="6" hidden="1">{"'内訳表'!$B$2:$N$64"}</definedName>
    <definedName name="whrt" localSheetId="7" hidden="1">{"'内訳表'!$B$2:$N$64"}</definedName>
    <definedName name="whrt" localSheetId="8" hidden="1">{"'内訳表'!$B$2:$N$64"}</definedName>
    <definedName name="whrt" localSheetId="9" hidden="1">{"'内訳表'!$B$2:$N$64"}</definedName>
    <definedName name="whrt" localSheetId="10" hidden="1">{"'内訳表'!$B$2:$N$64"}</definedName>
    <definedName name="whrt" localSheetId="11" hidden="1">{"'内訳表'!$B$2:$N$64"}</definedName>
    <definedName name="whrt" localSheetId="12" hidden="1">{"'内訳表'!$B$2:$N$64"}</definedName>
    <definedName name="whrt" localSheetId="0" hidden="1">{"'内訳表'!$B$2:$N$64"}</definedName>
    <definedName name="whrt" hidden="1">{"'内訳表'!$B$2:$N$64"}</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8"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9"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8"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9"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9"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4" hidden="1">{#N/A,#N/A,FALSE,"KEGELLE 1 (2)";#N/A,#N/A,FALSE,"KEGELLE 2 (2)";#N/A,#N/A,FALSE,"KEGELLE 3 (2)";#N/A,#N/A,FALSE,"KEGELLE 4 (2)";#N/A,#N/A,FALSE,"KEGELLE 5 (2)";#N/A,#N/A,FALSE,"KEGELLE 6 (2)";#N/A,#N/A,FALSE,"KEGELLE 7 (2)"}</definedName>
    <definedName name="wrn.55." localSheetId="13" hidden="1">{#N/A,#N/A,FALSE,"KEGELLE 1 (2)";#N/A,#N/A,FALSE,"KEGELLE 2 (2)";#N/A,#N/A,FALSE,"KEGELLE 3 (2)";#N/A,#N/A,FALSE,"KEGELLE 4 (2)";#N/A,#N/A,FALSE,"KEGELLE 5 (2)";#N/A,#N/A,FALSE,"KEGELLE 6 (2)";#N/A,#N/A,FALSE,"KEGELLE 7 (2)"}</definedName>
    <definedName name="wrn.55." localSheetId="14" hidden="1">{#N/A,#N/A,FALSE,"KEGELLE 1 (2)";#N/A,#N/A,FALSE,"KEGELLE 2 (2)";#N/A,#N/A,FALSE,"KEGELLE 3 (2)";#N/A,#N/A,FALSE,"KEGELLE 4 (2)";#N/A,#N/A,FALSE,"KEGELLE 5 (2)";#N/A,#N/A,FALSE,"KEGELLE 6 (2)";#N/A,#N/A,FALSE,"KEGELLE 7 (2)"}</definedName>
    <definedName name="wrn.55." localSheetId="15" hidden="1">{#N/A,#N/A,FALSE,"KEGELLE 1 (2)";#N/A,#N/A,FALSE,"KEGELLE 2 (2)";#N/A,#N/A,FALSE,"KEGELLE 3 (2)";#N/A,#N/A,FALSE,"KEGELLE 4 (2)";#N/A,#N/A,FALSE,"KEGELLE 5 (2)";#N/A,#N/A,FALSE,"KEGELLE 6 (2)";#N/A,#N/A,FALSE,"KEGELLE 7 (2)"}</definedName>
    <definedName name="wrn.55." localSheetId="16" hidden="1">{#N/A,#N/A,FALSE,"KEGELLE 1 (2)";#N/A,#N/A,FALSE,"KEGELLE 2 (2)";#N/A,#N/A,FALSE,"KEGELLE 3 (2)";#N/A,#N/A,FALSE,"KEGELLE 4 (2)";#N/A,#N/A,FALSE,"KEGELLE 5 (2)";#N/A,#N/A,FALSE,"KEGELLE 6 (2)";#N/A,#N/A,FALSE,"KEGELLE 7 (2)"}</definedName>
    <definedName name="wrn.55." localSheetId="17" hidden="1">{#N/A,#N/A,FALSE,"KEGELLE 1 (2)";#N/A,#N/A,FALSE,"KEGELLE 2 (2)";#N/A,#N/A,FALSE,"KEGELLE 3 (2)";#N/A,#N/A,FALSE,"KEGELLE 4 (2)";#N/A,#N/A,FALSE,"KEGELLE 5 (2)";#N/A,#N/A,FALSE,"KEGELLE 6 (2)";#N/A,#N/A,FALSE,"KEGELLE 7 (2)"}</definedName>
    <definedName name="wrn.55." localSheetId="5" hidden="1">{#N/A,#N/A,FALSE,"KEGELLE 1 (2)";#N/A,#N/A,FALSE,"KEGELLE 2 (2)";#N/A,#N/A,FALSE,"KEGELLE 3 (2)";#N/A,#N/A,FALSE,"KEGELLE 4 (2)";#N/A,#N/A,FALSE,"KEGELLE 5 (2)";#N/A,#N/A,FALSE,"KEGELLE 6 (2)";#N/A,#N/A,FALSE,"KEGELLE 7 (2)"}</definedName>
    <definedName name="wrn.55." localSheetId="6" hidden="1">{#N/A,#N/A,FALSE,"KEGELLE 1 (2)";#N/A,#N/A,FALSE,"KEGELLE 2 (2)";#N/A,#N/A,FALSE,"KEGELLE 3 (2)";#N/A,#N/A,FALSE,"KEGELLE 4 (2)";#N/A,#N/A,FALSE,"KEGELLE 5 (2)";#N/A,#N/A,FALSE,"KEGELLE 6 (2)";#N/A,#N/A,FALSE,"KEGELLE 7 (2)"}</definedName>
    <definedName name="wrn.55." localSheetId="7" hidden="1">{#N/A,#N/A,FALSE,"KEGELLE 1 (2)";#N/A,#N/A,FALSE,"KEGELLE 2 (2)";#N/A,#N/A,FALSE,"KEGELLE 3 (2)";#N/A,#N/A,FALSE,"KEGELLE 4 (2)";#N/A,#N/A,FALSE,"KEGELLE 5 (2)";#N/A,#N/A,FALSE,"KEGELLE 6 (2)";#N/A,#N/A,FALSE,"KEGELLE 7 (2)"}</definedName>
    <definedName name="wrn.55." localSheetId="8" hidden="1">{#N/A,#N/A,FALSE,"KEGELLE 1 (2)";#N/A,#N/A,FALSE,"KEGELLE 2 (2)";#N/A,#N/A,FALSE,"KEGELLE 3 (2)";#N/A,#N/A,FALSE,"KEGELLE 4 (2)";#N/A,#N/A,FALSE,"KEGELLE 5 (2)";#N/A,#N/A,FALSE,"KEGELLE 6 (2)";#N/A,#N/A,FALSE,"KEGELLE 7 (2)"}</definedName>
    <definedName name="wrn.55." localSheetId="9" hidden="1">{#N/A,#N/A,FALSE,"KEGELLE 1 (2)";#N/A,#N/A,FALSE,"KEGELLE 2 (2)";#N/A,#N/A,FALSE,"KEGELLE 3 (2)";#N/A,#N/A,FALSE,"KEGELLE 4 (2)";#N/A,#N/A,FALSE,"KEGELLE 5 (2)";#N/A,#N/A,FALSE,"KEGELLE 6 (2)";#N/A,#N/A,FALSE,"KEGELLE 7 (2)"}</definedName>
    <definedName name="wrn.55." localSheetId="10" hidden="1">{#N/A,#N/A,FALSE,"KEGELLE 1 (2)";#N/A,#N/A,FALSE,"KEGELLE 2 (2)";#N/A,#N/A,FALSE,"KEGELLE 3 (2)";#N/A,#N/A,FALSE,"KEGELLE 4 (2)";#N/A,#N/A,FALSE,"KEGELLE 5 (2)";#N/A,#N/A,FALSE,"KEGELLE 6 (2)";#N/A,#N/A,FALSE,"KEGELLE 7 (2)"}</definedName>
    <definedName name="wrn.55." localSheetId="11" hidden="1">{#N/A,#N/A,FALSE,"KEGELLE 1 (2)";#N/A,#N/A,FALSE,"KEGELLE 2 (2)";#N/A,#N/A,FALSE,"KEGELLE 3 (2)";#N/A,#N/A,FALSE,"KEGELLE 4 (2)";#N/A,#N/A,FALSE,"KEGELLE 5 (2)";#N/A,#N/A,FALSE,"KEGELLE 6 (2)";#N/A,#N/A,FALSE,"KEGELLE 7 (2)"}</definedName>
    <definedName name="wrn.55." localSheetId="12" hidden="1">{#N/A,#N/A,FALSE,"KEGELLE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4" hidden="1">{#N/A,#N/A,FALSE,"KEGELLE 1 (3)";#N/A,#N/A,FALSE,"KEGELLE 2 (3)";#N/A,#N/A,FALSE,"KEGELLE 3 (3)";#N/A,#N/A,FALSE,"KEGELLE 4 (3)";#N/A,#N/A,FALSE,"KEGELLE 5 (3)";#N/A,#N/A,FALSE,"KEGELLE 6 (3)";#N/A,#N/A,FALSE,"KEGELLE 7 (3)"}</definedName>
    <definedName name="wrn.66." localSheetId="13" hidden="1">{#N/A,#N/A,FALSE,"KEGELLE 1 (3)";#N/A,#N/A,FALSE,"KEGELLE 2 (3)";#N/A,#N/A,FALSE,"KEGELLE 3 (3)";#N/A,#N/A,FALSE,"KEGELLE 4 (3)";#N/A,#N/A,FALSE,"KEGELLE 5 (3)";#N/A,#N/A,FALSE,"KEGELLE 6 (3)";#N/A,#N/A,FALSE,"KEGELLE 7 (3)"}</definedName>
    <definedName name="wrn.66." localSheetId="14" hidden="1">{#N/A,#N/A,FALSE,"KEGELLE 1 (3)";#N/A,#N/A,FALSE,"KEGELLE 2 (3)";#N/A,#N/A,FALSE,"KEGELLE 3 (3)";#N/A,#N/A,FALSE,"KEGELLE 4 (3)";#N/A,#N/A,FALSE,"KEGELLE 5 (3)";#N/A,#N/A,FALSE,"KEGELLE 6 (3)";#N/A,#N/A,FALSE,"KEGELLE 7 (3)"}</definedName>
    <definedName name="wrn.66." localSheetId="15" hidden="1">{#N/A,#N/A,FALSE,"KEGELLE 1 (3)";#N/A,#N/A,FALSE,"KEGELLE 2 (3)";#N/A,#N/A,FALSE,"KEGELLE 3 (3)";#N/A,#N/A,FALSE,"KEGELLE 4 (3)";#N/A,#N/A,FALSE,"KEGELLE 5 (3)";#N/A,#N/A,FALSE,"KEGELLE 6 (3)";#N/A,#N/A,FALSE,"KEGELLE 7 (3)"}</definedName>
    <definedName name="wrn.66." localSheetId="16" hidden="1">{#N/A,#N/A,FALSE,"KEGELLE 1 (3)";#N/A,#N/A,FALSE,"KEGELLE 2 (3)";#N/A,#N/A,FALSE,"KEGELLE 3 (3)";#N/A,#N/A,FALSE,"KEGELLE 4 (3)";#N/A,#N/A,FALSE,"KEGELLE 5 (3)";#N/A,#N/A,FALSE,"KEGELLE 6 (3)";#N/A,#N/A,FALSE,"KEGELLE 7 (3)"}</definedName>
    <definedName name="wrn.66." localSheetId="17" hidden="1">{#N/A,#N/A,FALSE,"KEGELLE 1 (3)";#N/A,#N/A,FALSE,"KEGELLE 2 (3)";#N/A,#N/A,FALSE,"KEGELLE 3 (3)";#N/A,#N/A,FALSE,"KEGELLE 4 (3)";#N/A,#N/A,FALSE,"KEGELLE 5 (3)";#N/A,#N/A,FALSE,"KEGELLE 6 (3)";#N/A,#N/A,FALSE,"KEGELLE 7 (3)"}</definedName>
    <definedName name="wrn.66." localSheetId="5" hidden="1">{#N/A,#N/A,FALSE,"KEGELLE 1 (3)";#N/A,#N/A,FALSE,"KEGELLE 2 (3)";#N/A,#N/A,FALSE,"KEGELLE 3 (3)";#N/A,#N/A,FALSE,"KEGELLE 4 (3)";#N/A,#N/A,FALSE,"KEGELLE 5 (3)";#N/A,#N/A,FALSE,"KEGELLE 6 (3)";#N/A,#N/A,FALSE,"KEGELLE 7 (3)"}</definedName>
    <definedName name="wrn.66." localSheetId="6" hidden="1">{#N/A,#N/A,FALSE,"KEGELLE 1 (3)";#N/A,#N/A,FALSE,"KEGELLE 2 (3)";#N/A,#N/A,FALSE,"KEGELLE 3 (3)";#N/A,#N/A,FALSE,"KEGELLE 4 (3)";#N/A,#N/A,FALSE,"KEGELLE 5 (3)";#N/A,#N/A,FALSE,"KEGELLE 6 (3)";#N/A,#N/A,FALSE,"KEGELLE 7 (3)"}</definedName>
    <definedName name="wrn.66." localSheetId="7" hidden="1">{#N/A,#N/A,FALSE,"KEGELLE 1 (3)";#N/A,#N/A,FALSE,"KEGELLE 2 (3)";#N/A,#N/A,FALSE,"KEGELLE 3 (3)";#N/A,#N/A,FALSE,"KEGELLE 4 (3)";#N/A,#N/A,FALSE,"KEGELLE 5 (3)";#N/A,#N/A,FALSE,"KEGELLE 6 (3)";#N/A,#N/A,FALSE,"KEGELLE 7 (3)"}</definedName>
    <definedName name="wrn.66." localSheetId="8" hidden="1">{#N/A,#N/A,FALSE,"KEGELLE 1 (3)";#N/A,#N/A,FALSE,"KEGELLE 2 (3)";#N/A,#N/A,FALSE,"KEGELLE 3 (3)";#N/A,#N/A,FALSE,"KEGELLE 4 (3)";#N/A,#N/A,FALSE,"KEGELLE 5 (3)";#N/A,#N/A,FALSE,"KEGELLE 6 (3)";#N/A,#N/A,FALSE,"KEGELLE 7 (3)"}</definedName>
    <definedName name="wrn.66." localSheetId="9" hidden="1">{#N/A,#N/A,FALSE,"KEGELLE 1 (3)";#N/A,#N/A,FALSE,"KEGELLE 2 (3)";#N/A,#N/A,FALSE,"KEGELLE 3 (3)";#N/A,#N/A,FALSE,"KEGELLE 4 (3)";#N/A,#N/A,FALSE,"KEGELLE 5 (3)";#N/A,#N/A,FALSE,"KEGELLE 6 (3)";#N/A,#N/A,FALSE,"KEGELLE 7 (3)"}</definedName>
    <definedName name="wrn.66." localSheetId="10" hidden="1">{#N/A,#N/A,FALSE,"KEGELLE 1 (3)";#N/A,#N/A,FALSE,"KEGELLE 2 (3)";#N/A,#N/A,FALSE,"KEGELLE 3 (3)";#N/A,#N/A,FALSE,"KEGELLE 4 (3)";#N/A,#N/A,FALSE,"KEGELLE 5 (3)";#N/A,#N/A,FALSE,"KEGELLE 6 (3)";#N/A,#N/A,FALSE,"KEGELLE 7 (3)"}</definedName>
    <definedName name="wrn.66." localSheetId="11" hidden="1">{#N/A,#N/A,FALSE,"KEGELLE 1 (3)";#N/A,#N/A,FALSE,"KEGELLE 2 (3)";#N/A,#N/A,FALSE,"KEGELLE 3 (3)";#N/A,#N/A,FALSE,"KEGELLE 4 (3)";#N/A,#N/A,FALSE,"KEGELLE 5 (3)";#N/A,#N/A,FALSE,"KEGELLE 6 (3)";#N/A,#N/A,FALSE,"KEGELLE 7 (3)"}</definedName>
    <definedName name="wrn.66." localSheetId="12" hidden="1">{#N/A,#N/A,FALSE,"KEGELLE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4" hidden="1">{#N/A,#N/A,FALSE,"KEGELLE 2";#N/A,#N/A,FALSE,"KEGELLE 3";#N/A,#N/A,FALSE,"KEGELLE 4";#N/A,#N/A,FALSE,"KEGELLE 5";#N/A,#N/A,FALSE,"KEGELLE 6";#N/A,#N/A,FALSE,"KEGELLE 7"}</definedName>
    <definedName name="wrn.89." localSheetId="13" hidden="1">{#N/A,#N/A,FALSE,"KEGELLE 2";#N/A,#N/A,FALSE,"KEGELLE 3";#N/A,#N/A,FALSE,"KEGELLE 4";#N/A,#N/A,FALSE,"KEGELLE 5";#N/A,#N/A,FALSE,"KEGELLE 6";#N/A,#N/A,FALSE,"KEGELLE 7"}</definedName>
    <definedName name="wrn.89." localSheetId="14" hidden="1">{#N/A,#N/A,FALSE,"KEGELLE 2";#N/A,#N/A,FALSE,"KEGELLE 3";#N/A,#N/A,FALSE,"KEGELLE 4";#N/A,#N/A,FALSE,"KEGELLE 5";#N/A,#N/A,FALSE,"KEGELLE 6";#N/A,#N/A,FALSE,"KEGELLE 7"}</definedName>
    <definedName name="wrn.89." localSheetId="15" hidden="1">{#N/A,#N/A,FALSE,"KEGELLE 2";#N/A,#N/A,FALSE,"KEGELLE 3";#N/A,#N/A,FALSE,"KEGELLE 4";#N/A,#N/A,FALSE,"KEGELLE 5";#N/A,#N/A,FALSE,"KEGELLE 6";#N/A,#N/A,FALSE,"KEGELLE 7"}</definedName>
    <definedName name="wrn.89." localSheetId="16" hidden="1">{#N/A,#N/A,FALSE,"KEGELLE 2";#N/A,#N/A,FALSE,"KEGELLE 3";#N/A,#N/A,FALSE,"KEGELLE 4";#N/A,#N/A,FALSE,"KEGELLE 5";#N/A,#N/A,FALSE,"KEGELLE 6";#N/A,#N/A,FALSE,"KEGELLE 7"}</definedName>
    <definedName name="wrn.89." localSheetId="17" hidden="1">{#N/A,#N/A,FALSE,"KEGELLE 2";#N/A,#N/A,FALSE,"KEGELLE 3";#N/A,#N/A,FALSE,"KEGELLE 4";#N/A,#N/A,FALSE,"KEGELLE 5";#N/A,#N/A,FALSE,"KEGELLE 6";#N/A,#N/A,FALSE,"KEGELLE 7"}</definedName>
    <definedName name="wrn.89." localSheetId="5" hidden="1">{#N/A,#N/A,FALSE,"KEGELLE 2";#N/A,#N/A,FALSE,"KEGELLE 3";#N/A,#N/A,FALSE,"KEGELLE 4";#N/A,#N/A,FALSE,"KEGELLE 5";#N/A,#N/A,FALSE,"KEGELLE 6";#N/A,#N/A,FALSE,"KEGELLE 7"}</definedName>
    <definedName name="wrn.89." localSheetId="6" hidden="1">{#N/A,#N/A,FALSE,"KEGELLE 2";#N/A,#N/A,FALSE,"KEGELLE 3";#N/A,#N/A,FALSE,"KEGELLE 4";#N/A,#N/A,FALSE,"KEGELLE 5";#N/A,#N/A,FALSE,"KEGELLE 6";#N/A,#N/A,FALSE,"KEGELLE 7"}</definedName>
    <definedName name="wrn.89." localSheetId="7" hidden="1">{#N/A,#N/A,FALSE,"KEGELLE 2";#N/A,#N/A,FALSE,"KEGELLE 3";#N/A,#N/A,FALSE,"KEGELLE 4";#N/A,#N/A,FALSE,"KEGELLE 5";#N/A,#N/A,FALSE,"KEGELLE 6";#N/A,#N/A,FALSE,"KEGELLE 7"}</definedName>
    <definedName name="wrn.89." localSheetId="8" hidden="1">{#N/A,#N/A,FALSE,"KEGELLE 2";#N/A,#N/A,FALSE,"KEGELLE 3";#N/A,#N/A,FALSE,"KEGELLE 4";#N/A,#N/A,FALSE,"KEGELLE 5";#N/A,#N/A,FALSE,"KEGELLE 6";#N/A,#N/A,FALSE,"KEGELLE 7"}</definedName>
    <definedName name="wrn.89." localSheetId="9" hidden="1">{#N/A,#N/A,FALSE,"KEGELLE 2";#N/A,#N/A,FALSE,"KEGELLE 3";#N/A,#N/A,FALSE,"KEGELLE 4";#N/A,#N/A,FALSE,"KEGELLE 5";#N/A,#N/A,FALSE,"KEGELLE 6";#N/A,#N/A,FALSE,"KEGELLE 7"}</definedName>
    <definedName name="wrn.89." localSheetId="10" hidden="1">{#N/A,#N/A,FALSE,"KEGELLE 2";#N/A,#N/A,FALSE,"KEGELLE 3";#N/A,#N/A,FALSE,"KEGELLE 4";#N/A,#N/A,FALSE,"KEGELLE 5";#N/A,#N/A,FALSE,"KEGELLE 6";#N/A,#N/A,FALSE,"KEGELLE 7"}</definedName>
    <definedName name="wrn.89." localSheetId="11" hidden="1">{#N/A,#N/A,FALSE,"KEGELLE 2";#N/A,#N/A,FALSE,"KEGELLE 3";#N/A,#N/A,FALSE,"KEGELLE 4";#N/A,#N/A,FALSE,"KEGELLE 5";#N/A,#N/A,FALSE,"KEGELLE 6";#N/A,#N/A,FALSE,"KEGELLE 7"}</definedName>
    <definedName name="wrn.89." localSheetId="12" hidden="1">{#N/A,#N/A,FALSE,"KEGELLE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9"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4" hidden="1">{#N/A,#N/A,TRUE,"Report"}</definedName>
    <definedName name="wrn.Capacity._.Calculations._.for._.FM3." localSheetId="13" hidden="1">{#N/A,#N/A,TRUE,"Report"}</definedName>
    <definedName name="wrn.Capacity._.Calculations._.for._.FM3." localSheetId="14" hidden="1">{#N/A,#N/A,TRUE,"Report"}</definedName>
    <definedName name="wrn.Capacity._.Calculations._.for._.FM3." localSheetId="15" hidden="1">{#N/A,#N/A,TRUE,"Report"}</definedName>
    <definedName name="wrn.Capacity._.Calculations._.for._.FM3." localSheetId="16" hidden="1">{#N/A,#N/A,TRUE,"Report"}</definedName>
    <definedName name="wrn.Capacity._.Calculations._.for._.FM3." localSheetId="17" hidden="1">{#N/A,#N/A,TRUE,"Report"}</definedName>
    <definedName name="wrn.Capacity._.Calculations._.for._.FM3." localSheetId="5" hidden="1">{#N/A,#N/A,TRUE,"Report"}</definedName>
    <definedName name="wrn.Capacity._.Calculations._.for._.FM3." localSheetId="6" hidden="1">{#N/A,#N/A,TRUE,"Report"}</definedName>
    <definedName name="wrn.Capacity._.Calculations._.for._.FM3." localSheetId="7" hidden="1">{#N/A,#N/A,TRUE,"Report"}</definedName>
    <definedName name="wrn.Capacity._.Calculations._.for._.FM3." localSheetId="8" hidden="1">{#N/A,#N/A,TRUE,"Report"}</definedName>
    <definedName name="wrn.Capacity._.Calculations._.for._.FM3." localSheetId="9" hidden="1">{#N/A,#N/A,TRUE,"Report"}</definedName>
    <definedName name="wrn.Capacity._.Calculations._.for._.FM3." localSheetId="10" hidden="1">{#N/A,#N/A,TRUE,"Report"}</definedName>
    <definedName name="wrn.Capacity._.Calculations._.for._.FM3." localSheetId="11" hidden="1">{#N/A,#N/A,TRUE,"Report"}</definedName>
    <definedName name="wrn.Capacity._.Calculations._.for._.FM3." localSheetId="12" hidden="1">{#N/A,#N/A,TRUE,"Report"}</definedName>
    <definedName name="wrn.Capacity._.Calculations._.for._.FM3." localSheetId="0" hidden="1">{#N/A,#N/A,TRUE,"Report"}</definedName>
    <definedName name="wrn.Capacity._.Calculations._.for._.FM3." hidden="1">{#N/A,#N/A,TRUE,"Report"}</definedName>
    <definedName name="wrn.GGP1." localSheetId="4" hidden="1">{#N/A,#N/A,TRUE,"TOT-GGRAL";#N/A,#N/A,TRUE,"G1000";#N/A,#N/A,TRUE,"G1200";#N/A,#N/A,TRUE,"G1400"}</definedName>
    <definedName name="wrn.GGP1." localSheetId="13" hidden="1">{#N/A,#N/A,TRUE,"TOT-GGRAL";#N/A,#N/A,TRUE,"G1000";#N/A,#N/A,TRUE,"G1200";#N/A,#N/A,TRUE,"G1400"}</definedName>
    <definedName name="wrn.GGP1." localSheetId="14" hidden="1">{#N/A,#N/A,TRUE,"TOT-GGRAL";#N/A,#N/A,TRUE,"G1000";#N/A,#N/A,TRUE,"G1200";#N/A,#N/A,TRUE,"G1400"}</definedName>
    <definedName name="wrn.GGP1." localSheetId="15" hidden="1">{#N/A,#N/A,TRUE,"TOT-GGRAL";#N/A,#N/A,TRUE,"G1000";#N/A,#N/A,TRUE,"G1200";#N/A,#N/A,TRUE,"G1400"}</definedName>
    <definedName name="wrn.GGP1." localSheetId="16" hidden="1">{#N/A,#N/A,TRUE,"TOT-GGRAL";#N/A,#N/A,TRUE,"G1000";#N/A,#N/A,TRUE,"G1200";#N/A,#N/A,TRUE,"G1400"}</definedName>
    <definedName name="wrn.GGP1." localSheetId="17" hidden="1">{#N/A,#N/A,TRUE,"TOT-GGRAL";#N/A,#N/A,TRUE,"G1000";#N/A,#N/A,TRUE,"G1200";#N/A,#N/A,TRUE,"G1400"}</definedName>
    <definedName name="wrn.GGP1." localSheetId="5" hidden="1">{#N/A,#N/A,TRUE,"TOT-GGRAL";#N/A,#N/A,TRUE,"G1000";#N/A,#N/A,TRUE,"G1200";#N/A,#N/A,TRUE,"G1400"}</definedName>
    <definedName name="wrn.GGP1." localSheetId="6" hidden="1">{#N/A,#N/A,TRUE,"TOT-GGRAL";#N/A,#N/A,TRUE,"G1000";#N/A,#N/A,TRUE,"G1200";#N/A,#N/A,TRUE,"G1400"}</definedName>
    <definedName name="wrn.GGP1." localSheetId="7" hidden="1">{#N/A,#N/A,TRUE,"TOT-GGRAL";#N/A,#N/A,TRUE,"G1000";#N/A,#N/A,TRUE,"G1200";#N/A,#N/A,TRUE,"G1400"}</definedName>
    <definedName name="wrn.GGP1." localSheetId="8" hidden="1">{#N/A,#N/A,TRUE,"TOT-GGRAL";#N/A,#N/A,TRUE,"G1000";#N/A,#N/A,TRUE,"G1200";#N/A,#N/A,TRUE,"G1400"}</definedName>
    <definedName name="wrn.GGP1." localSheetId="9" hidden="1">{#N/A,#N/A,TRUE,"TOT-GGRAL";#N/A,#N/A,TRUE,"G1000";#N/A,#N/A,TRUE,"G1200";#N/A,#N/A,TRUE,"G1400"}</definedName>
    <definedName name="wrn.GGP1." localSheetId="10" hidden="1">{#N/A,#N/A,TRUE,"TOT-GGRAL";#N/A,#N/A,TRUE,"G1000";#N/A,#N/A,TRUE,"G1200";#N/A,#N/A,TRUE,"G1400"}</definedName>
    <definedName name="wrn.GGP1." localSheetId="11" hidden="1">{#N/A,#N/A,TRUE,"TOT-GGRAL";#N/A,#N/A,TRUE,"G1000";#N/A,#N/A,TRUE,"G1200";#N/A,#N/A,TRUE,"G1400"}</definedName>
    <definedName name="wrn.GGP1." localSheetId="12" hidden="1">{#N/A,#N/A,TRUE,"TOT-GGRAL";#N/A,#N/A,TRUE,"G1000";#N/A,#N/A,TRUE,"G1200";#N/A,#N/A,TRUE,"G1400"}</definedName>
    <definedName name="wrn.GGP1." localSheetId="0" hidden="1">{#N/A,#N/A,TRUE,"TOT-GGRAL";#N/A,#N/A,TRUE,"G1000";#N/A,#N/A,TRUE,"G1200";#N/A,#N/A,TRUE,"G1400"}</definedName>
    <definedName name="wrn.GGP1." hidden="1">{#N/A,#N/A,TRUE,"TOT-GGRAL";#N/A,#N/A,TRUE,"G1000";#N/A,#N/A,TRUE,"G1200";#N/A,#N/A,TRUE,"G1400"}</definedName>
    <definedName name="wrn.GGP2." localSheetId="4" hidden="1">{#N/A,#N/A,TRUE,"TOT-GGRAL";#N/A,#N/A,TRUE,"G1000";#N/A,#N/A,TRUE,"G1200";#N/A,#N/A,TRUE,"G1400"}</definedName>
    <definedName name="wrn.GGP2." localSheetId="13" hidden="1">{#N/A,#N/A,TRUE,"TOT-GGRAL";#N/A,#N/A,TRUE,"G1000";#N/A,#N/A,TRUE,"G1200";#N/A,#N/A,TRUE,"G1400"}</definedName>
    <definedName name="wrn.GGP2." localSheetId="14" hidden="1">{#N/A,#N/A,TRUE,"TOT-GGRAL";#N/A,#N/A,TRUE,"G1000";#N/A,#N/A,TRUE,"G1200";#N/A,#N/A,TRUE,"G1400"}</definedName>
    <definedName name="wrn.GGP2." localSheetId="15" hidden="1">{#N/A,#N/A,TRUE,"TOT-GGRAL";#N/A,#N/A,TRUE,"G1000";#N/A,#N/A,TRUE,"G1200";#N/A,#N/A,TRUE,"G1400"}</definedName>
    <definedName name="wrn.GGP2." localSheetId="16" hidden="1">{#N/A,#N/A,TRUE,"TOT-GGRAL";#N/A,#N/A,TRUE,"G1000";#N/A,#N/A,TRUE,"G1200";#N/A,#N/A,TRUE,"G1400"}</definedName>
    <definedName name="wrn.GGP2." localSheetId="17" hidden="1">{#N/A,#N/A,TRUE,"TOT-GGRAL";#N/A,#N/A,TRUE,"G1000";#N/A,#N/A,TRUE,"G1200";#N/A,#N/A,TRUE,"G1400"}</definedName>
    <definedName name="wrn.GGP2." localSheetId="5" hidden="1">{#N/A,#N/A,TRUE,"TOT-GGRAL";#N/A,#N/A,TRUE,"G1000";#N/A,#N/A,TRUE,"G1200";#N/A,#N/A,TRUE,"G1400"}</definedName>
    <definedName name="wrn.GGP2." localSheetId="6" hidden="1">{#N/A,#N/A,TRUE,"TOT-GGRAL";#N/A,#N/A,TRUE,"G1000";#N/A,#N/A,TRUE,"G1200";#N/A,#N/A,TRUE,"G1400"}</definedName>
    <definedName name="wrn.GGP2." localSheetId="7" hidden="1">{#N/A,#N/A,TRUE,"TOT-GGRAL";#N/A,#N/A,TRUE,"G1000";#N/A,#N/A,TRUE,"G1200";#N/A,#N/A,TRUE,"G1400"}</definedName>
    <definedName name="wrn.GGP2." localSheetId="8" hidden="1">{#N/A,#N/A,TRUE,"TOT-GGRAL";#N/A,#N/A,TRUE,"G1000";#N/A,#N/A,TRUE,"G1200";#N/A,#N/A,TRUE,"G1400"}</definedName>
    <definedName name="wrn.GGP2." localSheetId="9" hidden="1">{#N/A,#N/A,TRUE,"TOT-GGRAL";#N/A,#N/A,TRUE,"G1000";#N/A,#N/A,TRUE,"G1200";#N/A,#N/A,TRUE,"G1400"}</definedName>
    <definedName name="wrn.GGP2." localSheetId="10" hidden="1">{#N/A,#N/A,TRUE,"TOT-GGRAL";#N/A,#N/A,TRUE,"G1000";#N/A,#N/A,TRUE,"G1200";#N/A,#N/A,TRUE,"G1400"}</definedName>
    <definedName name="wrn.GGP2." localSheetId="11" hidden="1">{#N/A,#N/A,TRUE,"TOT-GGRAL";#N/A,#N/A,TRUE,"G1000";#N/A,#N/A,TRUE,"G1200";#N/A,#N/A,TRUE,"G1400"}</definedName>
    <definedName name="wrn.GGP2." localSheetId="12"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4" hidden="1">{#N/A,#N/A,TRUE,"TOT-GGRAL";#N/A,#N/A,TRUE,"G1000";#N/A,#N/A,TRUE,"G1200";#N/A,#N/A,TRUE,"G1400"}</definedName>
    <definedName name="wrn.GGP3." localSheetId="13" hidden="1">{#N/A,#N/A,TRUE,"TOT-GGRAL";#N/A,#N/A,TRUE,"G1000";#N/A,#N/A,TRUE,"G1200";#N/A,#N/A,TRUE,"G1400"}</definedName>
    <definedName name="wrn.GGP3." localSheetId="14" hidden="1">{#N/A,#N/A,TRUE,"TOT-GGRAL";#N/A,#N/A,TRUE,"G1000";#N/A,#N/A,TRUE,"G1200";#N/A,#N/A,TRUE,"G1400"}</definedName>
    <definedName name="wrn.GGP3." localSheetId="15" hidden="1">{#N/A,#N/A,TRUE,"TOT-GGRAL";#N/A,#N/A,TRUE,"G1000";#N/A,#N/A,TRUE,"G1200";#N/A,#N/A,TRUE,"G1400"}</definedName>
    <definedName name="wrn.GGP3." localSheetId="16" hidden="1">{#N/A,#N/A,TRUE,"TOT-GGRAL";#N/A,#N/A,TRUE,"G1000";#N/A,#N/A,TRUE,"G1200";#N/A,#N/A,TRUE,"G1400"}</definedName>
    <definedName name="wrn.GGP3." localSheetId="17" hidden="1">{#N/A,#N/A,TRUE,"TOT-GGRAL";#N/A,#N/A,TRUE,"G1000";#N/A,#N/A,TRUE,"G1200";#N/A,#N/A,TRUE,"G1400"}</definedName>
    <definedName name="wrn.GGP3." localSheetId="5" hidden="1">{#N/A,#N/A,TRUE,"TOT-GGRAL";#N/A,#N/A,TRUE,"G1000";#N/A,#N/A,TRUE,"G1200";#N/A,#N/A,TRUE,"G1400"}</definedName>
    <definedName name="wrn.GGP3." localSheetId="6" hidden="1">{#N/A,#N/A,TRUE,"TOT-GGRAL";#N/A,#N/A,TRUE,"G1000";#N/A,#N/A,TRUE,"G1200";#N/A,#N/A,TRUE,"G1400"}</definedName>
    <definedName name="wrn.GGP3." localSheetId="7" hidden="1">{#N/A,#N/A,TRUE,"TOT-GGRAL";#N/A,#N/A,TRUE,"G1000";#N/A,#N/A,TRUE,"G1200";#N/A,#N/A,TRUE,"G1400"}</definedName>
    <definedName name="wrn.GGP3." localSheetId="8" hidden="1">{#N/A,#N/A,TRUE,"TOT-GGRAL";#N/A,#N/A,TRUE,"G1000";#N/A,#N/A,TRUE,"G1200";#N/A,#N/A,TRUE,"G1400"}</definedName>
    <definedName name="wrn.GGP3." localSheetId="9" hidden="1">{#N/A,#N/A,TRUE,"TOT-GGRAL";#N/A,#N/A,TRUE,"G1000";#N/A,#N/A,TRUE,"G1200";#N/A,#N/A,TRUE,"G1400"}</definedName>
    <definedName name="wrn.GGP3." localSheetId="10" hidden="1">{#N/A,#N/A,TRUE,"TOT-GGRAL";#N/A,#N/A,TRUE,"G1000";#N/A,#N/A,TRUE,"G1200";#N/A,#N/A,TRUE,"G1400"}</definedName>
    <definedName name="wrn.GGP3." localSheetId="11" hidden="1">{#N/A,#N/A,TRUE,"TOT-GGRAL";#N/A,#N/A,TRUE,"G1000";#N/A,#N/A,TRUE,"G1200";#N/A,#N/A,TRUE,"G1400"}</definedName>
    <definedName name="wrn.GGP3." localSheetId="1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4" hidden="1">{#N/A,#N/A,TRUE,"TOT-GGRAL";#N/A,#N/A,TRUE,"G1000";#N/A,#N/A,TRUE,"G1200";#N/A,#N/A,TRUE,"G1400"}</definedName>
    <definedName name="wrn.GGP4." localSheetId="13" hidden="1">{#N/A,#N/A,TRUE,"TOT-GGRAL";#N/A,#N/A,TRUE,"G1000";#N/A,#N/A,TRUE,"G1200";#N/A,#N/A,TRUE,"G1400"}</definedName>
    <definedName name="wrn.GGP4." localSheetId="14" hidden="1">{#N/A,#N/A,TRUE,"TOT-GGRAL";#N/A,#N/A,TRUE,"G1000";#N/A,#N/A,TRUE,"G1200";#N/A,#N/A,TRUE,"G1400"}</definedName>
    <definedName name="wrn.GGP4." localSheetId="15" hidden="1">{#N/A,#N/A,TRUE,"TOT-GGRAL";#N/A,#N/A,TRUE,"G1000";#N/A,#N/A,TRUE,"G1200";#N/A,#N/A,TRUE,"G1400"}</definedName>
    <definedName name="wrn.GGP4." localSheetId="16" hidden="1">{#N/A,#N/A,TRUE,"TOT-GGRAL";#N/A,#N/A,TRUE,"G1000";#N/A,#N/A,TRUE,"G1200";#N/A,#N/A,TRUE,"G1400"}</definedName>
    <definedName name="wrn.GGP4." localSheetId="17" hidden="1">{#N/A,#N/A,TRUE,"TOT-GGRAL";#N/A,#N/A,TRUE,"G1000";#N/A,#N/A,TRUE,"G1200";#N/A,#N/A,TRUE,"G1400"}</definedName>
    <definedName name="wrn.GGP4." localSheetId="5" hidden="1">{#N/A,#N/A,TRUE,"TOT-GGRAL";#N/A,#N/A,TRUE,"G1000";#N/A,#N/A,TRUE,"G1200";#N/A,#N/A,TRUE,"G1400"}</definedName>
    <definedName name="wrn.GGP4." localSheetId="6" hidden="1">{#N/A,#N/A,TRUE,"TOT-GGRAL";#N/A,#N/A,TRUE,"G1000";#N/A,#N/A,TRUE,"G1200";#N/A,#N/A,TRUE,"G1400"}</definedName>
    <definedName name="wrn.GGP4." localSheetId="7" hidden="1">{#N/A,#N/A,TRUE,"TOT-GGRAL";#N/A,#N/A,TRUE,"G1000";#N/A,#N/A,TRUE,"G1200";#N/A,#N/A,TRUE,"G1400"}</definedName>
    <definedName name="wrn.GGP4." localSheetId="8" hidden="1">{#N/A,#N/A,TRUE,"TOT-GGRAL";#N/A,#N/A,TRUE,"G1000";#N/A,#N/A,TRUE,"G1200";#N/A,#N/A,TRUE,"G1400"}</definedName>
    <definedName name="wrn.GGP4." localSheetId="9" hidden="1">{#N/A,#N/A,TRUE,"TOT-GGRAL";#N/A,#N/A,TRUE,"G1000";#N/A,#N/A,TRUE,"G1200";#N/A,#N/A,TRUE,"G1400"}</definedName>
    <definedName name="wrn.GGP4." localSheetId="10" hidden="1">{#N/A,#N/A,TRUE,"TOT-GGRAL";#N/A,#N/A,TRUE,"G1000";#N/A,#N/A,TRUE,"G1200";#N/A,#N/A,TRUE,"G1400"}</definedName>
    <definedName name="wrn.GGP4." localSheetId="11" hidden="1">{#N/A,#N/A,TRUE,"TOT-GGRAL";#N/A,#N/A,TRUE,"G1000";#N/A,#N/A,TRUE,"G1200";#N/A,#N/A,TRUE,"G1400"}</definedName>
    <definedName name="wrn.GGP4." localSheetId="12"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4" hidden="1">{#N/A,#N/A,TRUE,"TOT-GGRAL"}</definedName>
    <definedName name="wrn.GGP5." localSheetId="13" hidden="1">{#N/A,#N/A,TRUE,"TOT-GGRAL"}</definedName>
    <definedName name="wrn.GGP5." localSheetId="14" hidden="1">{#N/A,#N/A,TRUE,"TOT-GGRAL"}</definedName>
    <definedName name="wrn.GGP5." localSheetId="15" hidden="1">{#N/A,#N/A,TRUE,"TOT-GGRAL"}</definedName>
    <definedName name="wrn.GGP5." localSheetId="16" hidden="1">{#N/A,#N/A,TRUE,"TOT-GGRAL"}</definedName>
    <definedName name="wrn.GGP5." localSheetId="17" hidden="1">{#N/A,#N/A,TRUE,"TOT-GGRAL"}</definedName>
    <definedName name="wrn.GGP5." localSheetId="5" hidden="1">{#N/A,#N/A,TRUE,"TOT-GGRAL"}</definedName>
    <definedName name="wrn.GGP5." localSheetId="6" hidden="1">{#N/A,#N/A,TRUE,"TOT-GGRAL"}</definedName>
    <definedName name="wrn.GGP5." localSheetId="7" hidden="1">{#N/A,#N/A,TRUE,"TOT-GGRAL"}</definedName>
    <definedName name="wrn.GGP5." localSheetId="8" hidden="1">{#N/A,#N/A,TRUE,"TOT-GGRAL"}</definedName>
    <definedName name="wrn.GGP5." localSheetId="9" hidden="1">{#N/A,#N/A,TRUE,"TOT-GGRAL"}</definedName>
    <definedName name="wrn.GGP5." localSheetId="10" hidden="1">{#N/A,#N/A,TRUE,"TOT-GGRAL"}</definedName>
    <definedName name="wrn.GGP5." localSheetId="11" hidden="1">{#N/A,#N/A,TRUE,"TOT-GGRAL"}</definedName>
    <definedName name="wrn.GGP5." localSheetId="12" hidden="1">{#N/A,#N/A,TRUE,"TOT-GGRAL"}</definedName>
    <definedName name="wrn.GGP5." localSheetId="0" hidden="1">{#N/A,#N/A,TRUE,"TOT-GGRAL"}</definedName>
    <definedName name="wrn.GGP5." hidden="1">{#N/A,#N/A,TRUE,"TOT-GGRAL"}</definedName>
    <definedName name="wrn.julio24." localSheetId="4" hidden="1">{#N/A,#N/A,FALSE,"310.1";#N/A,#N/A,FALSE,"321.1";#N/A,#N/A,FALSE,"320.3";#N/A,#N/A,FALSE,"330.1"}</definedName>
    <definedName name="wrn.julio24." localSheetId="13" hidden="1">{#N/A,#N/A,FALSE,"310.1";#N/A,#N/A,FALSE,"321.1";#N/A,#N/A,FALSE,"320.3";#N/A,#N/A,FALSE,"330.1"}</definedName>
    <definedName name="wrn.julio24." localSheetId="14" hidden="1">{#N/A,#N/A,FALSE,"310.1";#N/A,#N/A,FALSE,"321.1";#N/A,#N/A,FALSE,"320.3";#N/A,#N/A,FALSE,"330.1"}</definedName>
    <definedName name="wrn.julio24." localSheetId="15" hidden="1">{#N/A,#N/A,FALSE,"310.1";#N/A,#N/A,FALSE,"321.1";#N/A,#N/A,FALSE,"320.3";#N/A,#N/A,FALSE,"330.1"}</definedName>
    <definedName name="wrn.julio24." localSheetId="16" hidden="1">{#N/A,#N/A,FALSE,"310.1";#N/A,#N/A,FALSE,"321.1";#N/A,#N/A,FALSE,"320.3";#N/A,#N/A,FALSE,"330.1"}</definedName>
    <definedName name="wrn.julio24." localSheetId="17" hidden="1">{#N/A,#N/A,FALSE,"310.1";#N/A,#N/A,FALSE,"321.1";#N/A,#N/A,FALSE,"320.3";#N/A,#N/A,FALSE,"330.1"}</definedName>
    <definedName name="wrn.julio24." localSheetId="5" hidden="1">{#N/A,#N/A,FALSE,"310.1";#N/A,#N/A,FALSE,"321.1";#N/A,#N/A,FALSE,"320.3";#N/A,#N/A,FALSE,"330.1"}</definedName>
    <definedName name="wrn.julio24." localSheetId="6" hidden="1">{#N/A,#N/A,FALSE,"310.1";#N/A,#N/A,FALSE,"321.1";#N/A,#N/A,FALSE,"320.3";#N/A,#N/A,FALSE,"330.1"}</definedName>
    <definedName name="wrn.julio24." localSheetId="7" hidden="1">{#N/A,#N/A,FALSE,"310.1";#N/A,#N/A,FALSE,"321.1";#N/A,#N/A,FALSE,"320.3";#N/A,#N/A,FALSE,"330.1"}</definedName>
    <definedName name="wrn.julio24." localSheetId="8" hidden="1">{#N/A,#N/A,FALSE,"310.1";#N/A,#N/A,FALSE,"321.1";#N/A,#N/A,FALSE,"320.3";#N/A,#N/A,FALSE,"330.1"}</definedName>
    <definedName name="wrn.julio24." localSheetId="9" hidden="1">{#N/A,#N/A,FALSE,"310.1";#N/A,#N/A,FALSE,"321.1";#N/A,#N/A,FALSE,"320.3";#N/A,#N/A,FALSE,"330.1"}</definedName>
    <definedName name="wrn.julio24." localSheetId="10" hidden="1">{#N/A,#N/A,FALSE,"310.1";#N/A,#N/A,FALSE,"321.1";#N/A,#N/A,FALSE,"320.3";#N/A,#N/A,FALSE,"330.1"}</definedName>
    <definedName name="wrn.julio24." localSheetId="11" hidden="1">{#N/A,#N/A,FALSE,"310.1";#N/A,#N/A,FALSE,"321.1";#N/A,#N/A,FALSE,"320.3";#N/A,#N/A,FALSE,"330.1"}</definedName>
    <definedName name="wrn.julio24." localSheetId="12" hidden="1">{#N/A,#N/A,FALSE,"310.1";#N/A,#N/A,FALSE,"321.1";#N/A,#N/A,FALSE,"320.3";#N/A,#N/A,FALSE,"330.1"}</definedName>
    <definedName name="wrn.julio24." localSheetId="0" hidden="1">{#N/A,#N/A,FALSE,"310.1";#N/A,#N/A,FALSE,"321.1";#N/A,#N/A,FALSE,"320.3";#N/A,#N/A,FALSE,"330.1"}</definedName>
    <definedName name="wrn.julio24." hidden="1">{#N/A,#N/A,FALSE,"310.1";#N/A,#N/A,FALSE,"321.1";#N/A,#N/A,FALSE,"320.3";#N/A,#N/A,FALSE,"330.1"}</definedName>
    <definedName name="wrn.LPU._.MG." localSheetId="4" hidden="1">{"MG-2002-F1",#N/A,FALSE,"PPU-Telemig";"MG-2002-F2",#N/A,FALSE,"PPU-Telemig";"MG-2002-F3",#N/A,FALSE,"PPU-Telemig";"MG-2002-F4",#N/A,FALSE,"PPU-Telemig";"MG-2003-F1",#N/A,FALSE,"PPU-Telemig";"MG-2004-F1",#N/A,FALSE,"PPU-Telemig"}</definedName>
    <definedName name="wrn.LPU._.MG." localSheetId="13" hidden="1">{"MG-2002-F1",#N/A,FALSE,"PPU-Telemig";"MG-2002-F2",#N/A,FALSE,"PPU-Telemig";"MG-2002-F3",#N/A,FALSE,"PPU-Telemig";"MG-2002-F4",#N/A,FALSE,"PPU-Telemig";"MG-2003-F1",#N/A,FALSE,"PPU-Telemig";"MG-2004-F1",#N/A,FALSE,"PPU-Telemig"}</definedName>
    <definedName name="wrn.LPU._.MG." localSheetId="14" hidden="1">{"MG-2002-F1",#N/A,FALSE,"PPU-Telemig";"MG-2002-F2",#N/A,FALSE,"PPU-Telemig";"MG-2002-F3",#N/A,FALSE,"PPU-Telemig";"MG-2002-F4",#N/A,FALSE,"PPU-Telemig";"MG-2003-F1",#N/A,FALSE,"PPU-Telemig";"MG-2004-F1",#N/A,FALSE,"PPU-Telemig"}</definedName>
    <definedName name="wrn.LPU._.MG." localSheetId="15" hidden="1">{"MG-2002-F1",#N/A,FALSE,"PPU-Telemig";"MG-2002-F2",#N/A,FALSE,"PPU-Telemig";"MG-2002-F3",#N/A,FALSE,"PPU-Telemig";"MG-2002-F4",#N/A,FALSE,"PPU-Telemig";"MG-2003-F1",#N/A,FALSE,"PPU-Telemig";"MG-2004-F1",#N/A,FALSE,"PPU-Telemig"}</definedName>
    <definedName name="wrn.LPU._.MG." localSheetId="16" hidden="1">{"MG-2002-F1",#N/A,FALSE,"PPU-Telemig";"MG-2002-F2",#N/A,FALSE,"PPU-Telemig";"MG-2002-F3",#N/A,FALSE,"PPU-Telemig";"MG-2002-F4",#N/A,FALSE,"PPU-Telemig";"MG-2003-F1",#N/A,FALSE,"PPU-Telemig";"MG-2004-F1",#N/A,FALSE,"PPU-Telemig"}</definedName>
    <definedName name="wrn.LPU._.MG." localSheetId="17" hidden="1">{"MG-2002-F1",#N/A,FALSE,"PPU-Telemig";"MG-2002-F2",#N/A,FALSE,"PPU-Telemig";"MG-2002-F3",#N/A,FALSE,"PPU-Telemig";"MG-2002-F4",#N/A,FALSE,"PPU-Telemig";"MG-2003-F1",#N/A,FALSE,"PPU-Telemig";"MG-2004-F1",#N/A,FALSE,"PPU-Telemig"}</definedName>
    <definedName name="wrn.LPU._.MG." localSheetId="5" hidden="1">{"MG-2002-F1",#N/A,FALSE,"PPU-Telemig";"MG-2002-F2",#N/A,FALSE,"PPU-Telemig";"MG-2002-F3",#N/A,FALSE,"PPU-Telemig";"MG-2002-F4",#N/A,FALSE,"PPU-Telemig";"MG-2003-F1",#N/A,FALSE,"PPU-Telemig";"MG-2004-F1",#N/A,FALSE,"PPU-Telemig"}</definedName>
    <definedName name="wrn.LPU._.MG." localSheetId="6" hidden="1">{"MG-2002-F1",#N/A,FALSE,"PPU-Telemig";"MG-2002-F2",#N/A,FALSE,"PPU-Telemig";"MG-2002-F3",#N/A,FALSE,"PPU-Telemig";"MG-2002-F4",#N/A,FALSE,"PPU-Telemig";"MG-2003-F1",#N/A,FALSE,"PPU-Telemig";"MG-2004-F1",#N/A,FALSE,"PPU-Telemig"}</definedName>
    <definedName name="wrn.LPU._.MG." localSheetId="7" hidden="1">{"MG-2002-F1",#N/A,FALSE,"PPU-Telemig";"MG-2002-F2",#N/A,FALSE,"PPU-Telemig";"MG-2002-F3",#N/A,FALSE,"PPU-Telemig";"MG-2002-F4",#N/A,FALSE,"PPU-Telemig";"MG-2003-F1",#N/A,FALSE,"PPU-Telemig";"MG-2004-F1",#N/A,FALSE,"PPU-Telemig"}</definedName>
    <definedName name="wrn.LPU._.MG." localSheetId="8" hidden="1">{"MG-2002-F1",#N/A,FALSE,"PPU-Telemig";"MG-2002-F2",#N/A,FALSE,"PPU-Telemig";"MG-2002-F3",#N/A,FALSE,"PPU-Telemig";"MG-2002-F4",#N/A,FALSE,"PPU-Telemig";"MG-2003-F1",#N/A,FALSE,"PPU-Telemig";"MG-2004-F1",#N/A,FALSE,"PPU-Telemig"}</definedName>
    <definedName name="wrn.LPU._.MG." localSheetId="9" hidden="1">{"MG-2002-F1",#N/A,FALSE,"PPU-Telemig";"MG-2002-F2",#N/A,FALSE,"PPU-Telemig";"MG-2002-F3",#N/A,FALSE,"PPU-Telemig";"MG-2002-F4",#N/A,FALSE,"PPU-Telemig";"MG-2003-F1",#N/A,FALSE,"PPU-Telemig";"MG-2004-F1",#N/A,FALSE,"PPU-Telemig"}</definedName>
    <definedName name="wrn.LPU._.MG." localSheetId="10" hidden="1">{"MG-2002-F1",#N/A,FALSE,"PPU-Telemig";"MG-2002-F2",#N/A,FALSE,"PPU-Telemig";"MG-2002-F3",#N/A,FALSE,"PPU-Telemig";"MG-2002-F4",#N/A,FALSE,"PPU-Telemig";"MG-2003-F1",#N/A,FALSE,"PPU-Telemig";"MG-2004-F1",#N/A,FALSE,"PPU-Telemig"}</definedName>
    <definedName name="wrn.LPU._.MG." localSheetId="11" hidden="1">{"MG-2002-F1",#N/A,FALSE,"PPU-Telemig";"MG-2002-F2",#N/A,FALSE,"PPU-Telemig";"MG-2002-F3",#N/A,FALSE,"PPU-Telemig";"MG-2002-F4",#N/A,FALSE,"PPU-Telemig";"MG-2003-F1",#N/A,FALSE,"PPU-Telemig";"MG-2004-F1",#N/A,FALSE,"PPU-Telemig"}</definedName>
    <definedName name="wrn.LPU._.MG." localSheetId="12" hidden="1">{"MG-2002-F1",#N/A,FALSE,"PPU-Telemig";"MG-2002-F2",#N/A,FALSE,"PPU-Telemig";"MG-2002-F3",#N/A,FALSE,"PPU-Telemig";"MG-2002-F4",#N/A,FALSE,"PPU-Telemig";"MG-2003-F1",#N/A,FALSE,"PPU-Telemig";"MG-2004-F1",#N/A,FALSE,"PPU-Telemig"}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4" hidden="1">{#N/A,#N/A,FALSE,"POLONNA 8";#N/A,#N/A,FALSE,"POLONNA 7";#N/A,#N/A,FALSE,"POLONNA 6";#N/A,#N/A,FALSE,"POLONNA 5 ";#N/A,#N/A,FALSE,"POLONNA 3";#N/A,#N/A,FALSE,"POLONNA 4";#N/A,#N/A,FALSE,"POLONNA 2";#N/A,#N/A,FALSE,"POLONNA 1"}</definedName>
    <definedName name="wrn.SUPPLY." localSheetId="13" hidden="1">{#N/A,#N/A,FALSE,"POLONNA 8";#N/A,#N/A,FALSE,"POLONNA 7";#N/A,#N/A,FALSE,"POLONNA 6";#N/A,#N/A,FALSE,"POLONNA 5 ";#N/A,#N/A,FALSE,"POLONNA 3";#N/A,#N/A,FALSE,"POLONNA 4";#N/A,#N/A,FALSE,"POLONNA 2";#N/A,#N/A,FALSE,"POLONNA 1"}</definedName>
    <definedName name="wrn.SUPPLY." localSheetId="14" hidden="1">{#N/A,#N/A,FALSE,"POLONNA 8";#N/A,#N/A,FALSE,"POLONNA 7";#N/A,#N/A,FALSE,"POLONNA 6";#N/A,#N/A,FALSE,"POLONNA 5 ";#N/A,#N/A,FALSE,"POLONNA 3";#N/A,#N/A,FALSE,"POLONNA 4";#N/A,#N/A,FALSE,"POLONNA 2";#N/A,#N/A,FALSE,"POLONNA 1"}</definedName>
    <definedName name="wrn.SUPPLY." localSheetId="15" hidden="1">{#N/A,#N/A,FALSE,"POLONNA 8";#N/A,#N/A,FALSE,"POLONNA 7";#N/A,#N/A,FALSE,"POLONNA 6";#N/A,#N/A,FALSE,"POLONNA 5 ";#N/A,#N/A,FALSE,"POLONNA 3";#N/A,#N/A,FALSE,"POLONNA 4";#N/A,#N/A,FALSE,"POLONNA 2";#N/A,#N/A,FALSE,"POLONNA 1"}</definedName>
    <definedName name="wrn.SUPPLY." localSheetId="16" hidden="1">{#N/A,#N/A,FALSE,"POLONNA 8";#N/A,#N/A,FALSE,"POLONNA 7";#N/A,#N/A,FALSE,"POLONNA 6";#N/A,#N/A,FALSE,"POLONNA 5 ";#N/A,#N/A,FALSE,"POLONNA 3";#N/A,#N/A,FALSE,"POLONNA 4";#N/A,#N/A,FALSE,"POLONNA 2";#N/A,#N/A,FALSE,"POLONNA 1"}</definedName>
    <definedName name="wrn.SUPPLY." localSheetId="17" hidden="1">{#N/A,#N/A,FALSE,"POLONNA 8";#N/A,#N/A,FALSE,"POLONNA 7";#N/A,#N/A,FALSE,"POLONNA 6";#N/A,#N/A,FALSE,"POLONNA 5 ";#N/A,#N/A,FALSE,"POLONNA 3";#N/A,#N/A,FALSE,"POLONNA 4";#N/A,#N/A,FALSE,"POLONNA 2";#N/A,#N/A,FALSE,"POLONNA 1"}</definedName>
    <definedName name="wrn.SUPPLY." localSheetId="5" hidden="1">{#N/A,#N/A,FALSE,"POLONNA 8";#N/A,#N/A,FALSE,"POLONNA 7";#N/A,#N/A,FALSE,"POLONNA 6";#N/A,#N/A,FALSE,"POLONNA 5 ";#N/A,#N/A,FALSE,"POLONNA 3";#N/A,#N/A,FALSE,"POLONNA 4";#N/A,#N/A,FALSE,"POLONNA 2";#N/A,#N/A,FALSE,"POLONNA 1"}</definedName>
    <definedName name="wrn.SUPPLY." localSheetId="6" hidden="1">{#N/A,#N/A,FALSE,"POLONNA 8";#N/A,#N/A,FALSE,"POLONNA 7";#N/A,#N/A,FALSE,"POLONNA 6";#N/A,#N/A,FALSE,"POLONNA 5 ";#N/A,#N/A,FALSE,"POLONNA 3";#N/A,#N/A,FALSE,"POLONNA 4";#N/A,#N/A,FALSE,"POLONNA 2";#N/A,#N/A,FALSE,"POLONNA 1"}</definedName>
    <definedName name="wrn.SUPPLY." localSheetId="7" hidden="1">{#N/A,#N/A,FALSE,"POLONNA 8";#N/A,#N/A,FALSE,"POLONNA 7";#N/A,#N/A,FALSE,"POLONNA 6";#N/A,#N/A,FALSE,"POLONNA 5 ";#N/A,#N/A,FALSE,"POLONNA 3";#N/A,#N/A,FALSE,"POLONNA 4";#N/A,#N/A,FALSE,"POLONNA 2";#N/A,#N/A,FALSE,"POLONNA 1"}</definedName>
    <definedName name="wrn.SUPPLY." localSheetId="8" hidden="1">{#N/A,#N/A,FALSE,"POLONNA 8";#N/A,#N/A,FALSE,"POLONNA 7";#N/A,#N/A,FALSE,"POLONNA 6";#N/A,#N/A,FALSE,"POLONNA 5 ";#N/A,#N/A,FALSE,"POLONNA 3";#N/A,#N/A,FALSE,"POLONNA 4";#N/A,#N/A,FALSE,"POLONNA 2";#N/A,#N/A,FALSE,"POLONNA 1"}</definedName>
    <definedName name="wrn.SUPPLY." localSheetId="9" hidden="1">{#N/A,#N/A,FALSE,"POLONNA 8";#N/A,#N/A,FALSE,"POLONNA 7";#N/A,#N/A,FALSE,"POLONNA 6";#N/A,#N/A,FALSE,"POLONNA 5 ";#N/A,#N/A,FALSE,"POLONNA 3";#N/A,#N/A,FALSE,"POLONNA 4";#N/A,#N/A,FALSE,"POLONNA 2";#N/A,#N/A,FALSE,"POLONNA 1"}</definedName>
    <definedName name="wrn.SUPPLY." localSheetId="10" hidden="1">{#N/A,#N/A,FALSE,"POLONNA 8";#N/A,#N/A,FALSE,"POLONNA 7";#N/A,#N/A,FALSE,"POLONNA 6";#N/A,#N/A,FALSE,"POLONNA 5 ";#N/A,#N/A,FALSE,"POLONNA 3";#N/A,#N/A,FALSE,"POLONNA 4";#N/A,#N/A,FALSE,"POLONNA 2";#N/A,#N/A,FALSE,"POLONNA 1"}</definedName>
    <definedName name="wrn.SUPPLY." localSheetId="11" hidden="1">{#N/A,#N/A,FALSE,"POLONNA 8";#N/A,#N/A,FALSE,"POLONNA 7";#N/A,#N/A,FALSE,"POLONNA 6";#N/A,#N/A,FALSE,"POLONNA 5 ";#N/A,#N/A,FALSE,"POLONNA 3";#N/A,#N/A,FALSE,"POLONNA 4";#N/A,#N/A,FALSE,"POLONNA 2";#N/A,#N/A,FALSE,"POLONNA 1"}</definedName>
    <definedName name="wrn.SUPPLY." localSheetId="12" hidden="1">{#N/A,#N/A,FALSE,"POLONNA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8"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9"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4" hidden="1">{#N/A,#N/A,TRUE,"Report"}</definedName>
    <definedName name="ww" localSheetId="13" hidden="1">{#N/A,#N/A,TRUE,"Report"}</definedName>
    <definedName name="ww" localSheetId="14" hidden="1">{#N/A,#N/A,TRUE,"Report"}</definedName>
    <definedName name="ww" localSheetId="15" hidden="1">{#N/A,#N/A,TRUE,"Report"}</definedName>
    <definedName name="ww" localSheetId="16" hidden="1">{#N/A,#N/A,TRUE,"Report"}</definedName>
    <definedName name="ww" localSheetId="17" hidden="1">{#N/A,#N/A,TRUE,"Report"}</definedName>
    <definedName name="ww" localSheetId="5" hidden="1">{#N/A,#N/A,TRUE,"Report"}</definedName>
    <definedName name="ww" localSheetId="6" hidden="1">{#N/A,#N/A,TRUE,"Report"}</definedName>
    <definedName name="ww" localSheetId="7" hidden="1">{#N/A,#N/A,TRUE,"Report"}</definedName>
    <definedName name="ww" localSheetId="8" hidden="1">{#N/A,#N/A,TRUE,"Report"}</definedName>
    <definedName name="ww" localSheetId="9" hidden="1">{#N/A,#N/A,TRUE,"Report"}</definedName>
    <definedName name="ww" localSheetId="10" hidden="1">{#N/A,#N/A,TRUE,"Report"}</definedName>
    <definedName name="ww" localSheetId="11" hidden="1">{#N/A,#N/A,TRUE,"Report"}</definedName>
    <definedName name="ww" localSheetId="12" hidden="1">{#N/A,#N/A,TRUE,"Report"}</definedName>
    <definedName name="ww" localSheetId="0" hidden="1">{#N/A,#N/A,TRUE,"Report"}</definedName>
    <definedName name="ww" hidden="1">{#N/A,#N/A,TRUE,"Report"}</definedName>
    <definedName name="x">[4]lista!$A$11:$A$13</definedName>
    <definedName name="xxxx" localSheetId="4" hidden="1">{"'内訳表'!$B$2:$N$64"}</definedName>
    <definedName name="xxxx" localSheetId="13" hidden="1">{"'内訳表'!$B$2:$N$64"}</definedName>
    <definedName name="xxxx" localSheetId="14" hidden="1">{"'内訳表'!$B$2:$N$64"}</definedName>
    <definedName name="xxxx" localSheetId="15" hidden="1">{"'内訳表'!$B$2:$N$64"}</definedName>
    <definedName name="xxxx" localSheetId="16" hidden="1">{"'内訳表'!$B$2:$N$64"}</definedName>
    <definedName name="xxxx" localSheetId="17" hidden="1">{"'内訳表'!$B$2:$N$64"}</definedName>
    <definedName name="xxxx" localSheetId="5" hidden="1">{"'内訳表'!$B$2:$N$64"}</definedName>
    <definedName name="xxxx" localSheetId="6" hidden="1">{"'内訳表'!$B$2:$N$64"}</definedName>
    <definedName name="xxxx" localSheetId="7" hidden="1">{"'内訳表'!$B$2:$N$64"}</definedName>
    <definedName name="xxxx" localSheetId="8" hidden="1">{"'内訳表'!$B$2:$N$64"}</definedName>
    <definedName name="xxxx" localSheetId="9" hidden="1">{"'内訳表'!$B$2:$N$64"}</definedName>
    <definedName name="xxxx" localSheetId="10" hidden="1">{"'内訳表'!$B$2:$N$64"}</definedName>
    <definedName name="xxxx" localSheetId="11" hidden="1">{"'内訳表'!$B$2:$N$64"}</definedName>
    <definedName name="xxxx" localSheetId="12" hidden="1">{"'内訳表'!$B$2:$N$64"}</definedName>
    <definedName name="xxxx" localSheetId="0"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[17]Listas!$B$2:$B$34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0" i="15" l="1"/>
  <c r="C70" i="15"/>
  <c r="C69" i="15"/>
  <c r="A69" i="15"/>
  <c r="C23" i="14"/>
  <c r="C24" i="14"/>
  <c r="A24" i="14"/>
  <c r="A23" i="14"/>
  <c r="B17" i="15"/>
  <c r="B18" i="15"/>
  <c r="B19" i="15"/>
  <c r="C19" i="15"/>
  <c r="B20" i="15"/>
  <c r="D20" i="15"/>
  <c r="B21" i="15"/>
  <c r="B22" i="15"/>
  <c r="B23" i="15"/>
  <c r="C23" i="15"/>
  <c r="B24" i="15"/>
  <c r="D24" i="15"/>
  <c r="B25" i="15"/>
  <c r="B26" i="15"/>
  <c r="B27" i="15"/>
  <c r="C27" i="15"/>
  <c r="B28" i="15"/>
  <c r="D28" i="15"/>
  <c r="B29" i="15"/>
  <c r="B16" i="15"/>
  <c r="D21" i="14"/>
  <c r="D17" i="14"/>
  <c r="C12" i="14"/>
  <c r="C8" i="14"/>
  <c r="C15" i="14"/>
  <c r="H23" i="4"/>
  <c r="F23" i="4"/>
  <c r="D29" i="15" s="1"/>
  <c r="B23" i="4"/>
  <c r="C29" i="15" s="1"/>
  <c r="H22" i="4"/>
  <c r="F22" i="4"/>
  <c r="D9" i="14" s="1"/>
  <c r="B22" i="4"/>
  <c r="C9" i="14" s="1"/>
  <c r="H21" i="4"/>
  <c r="F21" i="4"/>
  <c r="D27" i="15" s="1"/>
  <c r="B21" i="4"/>
  <c r="H20" i="4"/>
  <c r="F20" i="4"/>
  <c r="D26" i="15" s="1"/>
  <c r="B20" i="4"/>
  <c r="C26" i="15" s="1"/>
  <c r="H19" i="4"/>
  <c r="F19" i="4"/>
  <c r="D25" i="15" s="1"/>
  <c r="B19" i="4"/>
  <c r="C25" i="15" s="1"/>
  <c r="H18" i="4"/>
  <c r="F18" i="4"/>
  <c r="D11" i="14" s="1"/>
  <c r="B18" i="4"/>
  <c r="C11" i="14" s="1"/>
  <c r="H17" i="4"/>
  <c r="F17" i="4"/>
  <c r="D23" i="15" s="1"/>
  <c r="B17" i="4"/>
  <c r="H16" i="4"/>
  <c r="F16" i="4"/>
  <c r="D22" i="15" s="1"/>
  <c r="B16" i="4"/>
  <c r="C22" i="15" s="1"/>
  <c r="H15" i="4"/>
  <c r="F15" i="4"/>
  <c r="D21" i="15" s="1"/>
  <c r="B15" i="4"/>
  <c r="C21" i="15" s="1"/>
  <c r="B5" i="14"/>
  <c r="B2" i="14"/>
  <c r="B2" i="15" s="1"/>
  <c r="H14" i="4"/>
  <c r="F14" i="4"/>
  <c r="D10" i="14" s="1"/>
  <c r="B14" i="4"/>
  <c r="C10" i="14" s="1"/>
  <c r="H13" i="4"/>
  <c r="F13" i="4"/>
  <c r="D19" i="15" s="1"/>
  <c r="B13" i="4"/>
  <c r="L25" i="30"/>
  <c r="N25" i="30" s="1"/>
  <c r="K25" i="30"/>
  <c r="I25" i="30"/>
  <c r="L24" i="30"/>
  <c r="M24" i="30" s="1"/>
  <c r="K24" i="30"/>
  <c r="I24" i="30"/>
  <c r="L23" i="30"/>
  <c r="N23" i="30" s="1"/>
  <c r="K23" i="30"/>
  <c r="I23" i="30"/>
  <c r="L22" i="30"/>
  <c r="N22" i="30" s="1"/>
  <c r="K22" i="30"/>
  <c r="K26" i="30" s="1"/>
  <c r="I22" i="30"/>
  <c r="I26" i="30" s="1"/>
  <c r="L25" i="29"/>
  <c r="N25" i="29" s="1"/>
  <c r="K25" i="29"/>
  <c r="I25" i="29"/>
  <c r="L24" i="29"/>
  <c r="M24" i="29" s="1"/>
  <c r="K24" i="29"/>
  <c r="I24" i="29"/>
  <c r="L23" i="29"/>
  <c r="N23" i="29" s="1"/>
  <c r="K23" i="29"/>
  <c r="I23" i="29"/>
  <c r="L22" i="29"/>
  <c r="N22" i="29" s="1"/>
  <c r="K22" i="29"/>
  <c r="K26" i="29" s="1"/>
  <c r="I22" i="29"/>
  <c r="I26" i="29" s="1"/>
  <c r="L25" i="28"/>
  <c r="N25" i="28" s="1"/>
  <c r="K25" i="28"/>
  <c r="I25" i="28"/>
  <c r="L24" i="28"/>
  <c r="M24" i="28" s="1"/>
  <c r="K24" i="28"/>
  <c r="I24" i="28"/>
  <c r="L23" i="28"/>
  <c r="N23" i="28" s="1"/>
  <c r="K23" i="28"/>
  <c r="I23" i="28"/>
  <c r="L22" i="28"/>
  <c r="N22" i="28" s="1"/>
  <c r="K22" i="28"/>
  <c r="K26" i="28" s="1"/>
  <c r="I22" i="28"/>
  <c r="I26" i="28" s="1"/>
  <c r="L25" i="27"/>
  <c r="N25" i="27" s="1"/>
  <c r="K25" i="27"/>
  <c r="I25" i="27"/>
  <c r="L24" i="27"/>
  <c r="M24" i="27" s="1"/>
  <c r="K24" i="27"/>
  <c r="I24" i="27"/>
  <c r="L23" i="27"/>
  <c r="N23" i="27" s="1"/>
  <c r="K23" i="27"/>
  <c r="I23" i="27"/>
  <c r="L22" i="27"/>
  <c r="N22" i="27" s="1"/>
  <c r="K22" i="27"/>
  <c r="I22" i="27"/>
  <c r="I26" i="27" s="1"/>
  <c r="L25" i="26"/>
  <c r="N25" i="26" s="1"/>
  <c r="K25" i="26"/>
  <c r="I25" i="26"/>
  <c r="L24" i="26"/>
  <c r="M24" i="26" s="1"/>
  <c r="K24" i="26"/>
  <c r="I24" i="26"/>
  <c r="L23" i="26"/>
  <c r="N23" i="26" s="1"/>
  <c r="K23" i="26"/>
  <c r="I23" i="26"/>
  <c r="L22" i="26"/>
  <c r="N22" i="26" s="1"/>
  <c r="K22" i="26"/>
  <c r="K26" i="26" s="1"/>
  <c r="I22" i="26"/>
  <c r="I26" i="26" s="1"/>
  <c r="C17" i="14" l="1"/>
  <c r="C21" i="14"/>
  <c r="D13" i="14"/>
  <c r="D20" i="14"/>
  <c r="D19" i="14"/>
  <c r="C28" i="15"/>
  <c r="C24" i="15"/>
  <c r="C20" i="15"/>
  <c r="C13" i="14"/>
  <c r="C20" i="14"/>
  <c r="C19" i="14"/>
  <c r="D15" i="14"/>
  <c r="D8" i="14"/>
  <c r="D12" i="14"/>
  <c r="M23" i="30"/>
  <c r="M25" i="30"/>
  <c r="N24" i="30"/>
  <c r="L26" i="30"/>
  <c r="M22" i="30"/>
  <c r="M26" i="30" s="1"/>
  <c r="M23" i="29"/>
  <c r="M25" i="29"/>
  <c r="N24" i="29"/>
  <c r="L26" i="29"/>
  <c r="M22" i="29"/>
  <c r="M26" i="29" s="1"/>
  <c r="M23" i="28"/>
  <c r="M25" i="28"/>
  <c r="N24" i="28"/>
  <c r="L26" i="28"/>
  <c r="M22" i="28"/>
  <c r="K26" i="27"/>
  <c r="M23" i="27"/>
  <c r="N24" i="27"/>
  <c r="M25" i="27"/>
  <c r="L26" i="27"/>
  <c r="M22" i="27"/>
  <c r="N24" i="26"/>
  <c r="M23" i="26"/>
  <c r="M25" i="26"/>
  <c r="L26" i="26"/>
  <c r="M22" i="26"/>
  <c r="M26" i="26" s="1"/>
  <c r="M27" i="30" l="1"/>
  <c r="N26" i="30"/>
  <c r="M27" i="29"/>
  <c r="N26" i="29"/>
  <c r="M26" i="28"/>
  <c r="M27" i="28" s="1"/>
  <c r="M26" i="27"/>
  <c r="M27" i="27"/>
  <c r="N26" i="27"/>
  <c r="M27" i="26"/>
  <c r="N26" i="26"/>
  <c r="L25" i="25"/>
  <c r="N25" i="25" s="1"/>
  <c r="K25" i="25"/>
  <c r="I25" i="25"/>
  <c r="L24" i="25"/>
  <c r="M24" i="25" s="1"/>
  <c r="K24" i="25"/>
  <c r="I24" i="25"/>
  <c r="L23" i="25"/>
  <c r="N23" i="25" s="1"/>
  <c r="K23" i="25"/>
  <c r="I23" i="25"/>
  <c r="L22" i="25"/>
  <c r="N22" i="25" s="1"/>
  <c r="K22" i="25"/>
  <c r="K26" i="25" s="1"/>
  <c r="I22" i="25"/>
  <c r="I26" i="25" s="1"/>
  <c r="L25" i="24"/>
  <c r="N25" i="24" s="1"/>
  <c r="K25" i="24"/>
  <c r="I25" i="24"/>
  <c r="L24" i="24"/>
  <c r="M24" i="24" s="1"/>
  <c r="K24" i="24"/>
  <c r="I24" i="24"/>
  <c r="L23" i="24"/>
  <c r="N23" i="24" s="1"/>
  <c r="K23" i="24"/>
  <c r="I23" i="24"/>
  <c r="L22" i="24"/>
  <c r="N22" i="24" s="1"/>
  <c r="K22" i="24"/>
  <c r="I22" i="24"/>
  <c r="I26" i="24" s="1"/>
  <c r="L25" i="23"/>
  <c r="N25" i="23" s="1"/>
  <c r="K25" i="23"/>
  <c r="I25" i="23"/>
  <c r="L24" i="23"/>
  <c r="M24" i="23" s="1"/>
  <c r="K24" i="23"/>
  <c r="I24" i="23"/>
  <c r="M23" i="23"/>
  <c r="L23" i="23"/>
  <c r="N23" i="23" s="1"/>
  <c r="K23" i="23"/>
  <c r="I23" i="23"/>
  <c r="L22" i="23"/>
  <c r="N22" i="23" s="1"/>
  <c r="K22" i="23"/>
  <c r="I22" i="23"/>
  <c r="I26" i="23" s="1"/>
  <c r="L25" i="22"/>
  <c r="N25" i="22" s="1"/>
  <c r="K25" i="22"/>
  <c r="I25" i="22"/>
  <c r="L24" i="22"/>
  <c r="M24" i="22" s="1"/>
  <c r="K24" i="22"/>
  <c r="I24" i="22"/>
  <c r="L23" i="22"/>
  <c r="N23" i="22" s="1"/>
  <c r="K23" i="22"/>
  <c r="I23" i="22"/>
  <c r="L22" i="22"/>
  <c r="N22" i="22" s="1"/>
  <c r="K22" i="22"/>
  <c r="I22" i="22"/>
  <c r="I26" i="22" s="1"/>
  <c r="N26" i="28" l="1"/>
  <c r="M23" i="25"/>
  <c r="N24" i="25"/>
  <c r="M25" i="25"/>
  <c r="L26" i="25"/>
  <c r="M22" i="25"/>
  <c r="M26" i="25" s="1"/>
  <c r="K26" i="24"/>
  <c r="N24" i="24"/>
  <c r="M25" i="24"/>
  <c r="L26" i="24"/>
  <c r="M22" i="24"/>
  <c r="M23" i="24"/>
  <c r="K26" i="23"/>
  <c r="N24" i="23"/>
  <c r="M25" i="23"/>
  <c r="L26" i="23"/>
  <c r="M22" i="23"/>
  <c r="M26" i="23" s="1"/>
  <c r="K26" i="22"/>
  <c r="M23" i="22"/>
  <c r="N24" i="22"/>
  <c r="M25" i="22"/>
  <c r="L26" i="22"/>
  <c r="M22" i="22"/>
  <c r="M27" i="25" l="1"/>
  <c r="N26" i="25"/>
  <c r="M26" i="24"/>
  <c r="M27" i="23"/>
  <c r="N26" i="23"/>
  <c r="M26" i="22"/>
  <c r="M27" i="22"/>
  <c r="N26" i="22"/>
  <c r="L25" i="21"/>
  <c r="N25" i="21" s="1"/>
  <c r="K25" i="21"/>
  <c r="I25" i="21"/>
  <c r="L24" i="21"/>
  <c r="M24" i="21" s="1"/>
  <c r="K24" i="21"/>
  <c r="I24" i="21"/>
  <c r="L23" i="21"/>
  <c r="N23" i="21" s="1"/>
  <c r="K23" i="21"/>
  <c r="I23" i="21"/>
  <c r="L22" i="21"/>
  <c r="N22" i="21" s="1"/>
  <c r="K22" i="21"/>
  <c r="I22" i="21"/>
  <c r="I26" i="21" s="1"/>
  <c r="M27" i="24" l="1"/>
  <c r="N26" i="24"/>
  <c r="K26" i="21"/>
  <c r="N24" i="21"/>
  <c r="M25" i="21"/>
  <c r="L26" i="21"/>
  <c r="M22" i="21"/>
  <c r="M23" i="21"/>
  <c r="M26" i="21" l="1"/>
  <c r="L25" i="20"/>
  <c r="N25" i="20" s="1"/>
  <c r="K25" i="20"/>
  <c r="I25" i="20"/>
  <c r="L24" i="20"/>
  <c r="M24" i="20" s="1"/>
  <c r="K24" i="20"/>
  <c r="I24" i="20"/>
  <c r="L23" i="20"/>
  <c r="N23" i="20" s="1"/>
  <c r="K23" i="20"/>
  <c r="I23" i="20"/>
  <c r="L22" i="20"/>
  <c r="M22" i="20" s="1"/>
  <c r="K22" i="20"/>
  <c r="K26" i="20" s="1"/>
  <c r="I22" i="20"/>
  <c r="I26" i="20" s="1"/>
  <c r="H12" i="4"/>
  <c r="B12" i="4"/>
  <c r="N24" i="19"/>
  <c r="L25" i="19"/>
  <c r="M25" i="19" s="1"/>
  <c r="K25" i="19"/>
  <c r="I25" i="19"/>
  <c r="L24" i="19"/>
  <c r="M24" i="19" s="1"/>
  <c r="K24" i="19"/>
  <c r="I24" i="19"/>
  <c r="L23" i="19"/>
  <c r="M23" i="19" s="1"/>
  <c r="K23" i="19"/>
  <c r="I23" i="19"/>
  <c r="L22" i="19"/>
  <c r="N22" i="19" s="1"/>
  <c r="K22" i="19"/>
  <c r="I22" i="19"/>
  <c r="H11" i="4"/>
  <c r="L25" i="18"/>
  <c r="M25" i="18" s="1"/>
  <c r="L24" i="18"/>
  <c r="N24" i="18" s="1"/>
  <c r="L23" i="18"/>
  <c r="M23" i="18" s="1"/>
  <c r="M22" i="18"/>
  <c r="L22" i="18"/>
  <c r="B11" i="4"/>
  <c r="K25" i="18"/>
  <c r="I25" i="18"/>
  <c r="K24" i="18"/>
  <c r="I24" i="18"/>
  <c r="K23" i="18"/>
  <c r="I23" i="18"/>
  <c r="K22" i="18"/>
  <c r="I22" i="18"/>
  <c r="I26" i="18" s="1"/>
  <c r="N25" i="18" l="1"/>
  <c r="N25" i="19"/>
  <c r="I26" i="19"/>
  <c r="L26" i="19"/>
  <c r="N23" i="19"/>
  <c r="C18" i="15"/>
  <c r="C14" i="14"/>
  <c r="L26" i="18"/>
  <c r="M24" i="18"/>
  <c r="N22" i="18"/>
  <c r="C17" i="15"/>
  <c r="C16" i="14"/>
  <c r="K26" i="18"/>
  <c r="F11" i="4" s="1"/>
  <c r="N23" i="18"/>
  <c r="M27" i="21"/>
  <c r="N26" i="21"/>
  <c r="N24" i="20"/>
  <c r="M25" i="20"/>
  <c r="N22" i="20"/>
  <c r="M23" i="20"/>
  <c r="L26" i="20"/>
  <c r="M22" i="19"/>
  <c r="M26" i="19" s="1"/>
  <c r="K26" i="19"/>
  <c r="M26" i="18"/>
  <c r="M27" i="19" l="1"/>
  <c r="N26" i="19"/>
  <c r="F12" i="4"/>
  <c r="M27" i="18"/>
  <c r="N26" i="18"/>
  <c r="D16" i="14"/>
  <c r="D17" i="15"/>
  <c r="M26" i="20"/>
  <c r="N26" i="20" s="1"/>
  <c r="M27" i="20"/>
  <c r="H10" i="4"/>
  <c r="L23" i="17"/>
  <c r="N23" i="17" s="1"/>
  <c r="L24" i="17"/>
  <c r="N24" i="17" s="1"/>
  <c r="L25" i="17"/>
  <c r="N25" i="17" s="1"/>
  <c r="L22" i="17"/>
  <c r="N22" i="17" s="1"/>
  <c r="B10" i="4"/>
  <c r="K25" i="17"/>
  <c r="I25" i="17"/>
  <c r="K24" i="17"/>
  <c r="I24" i="17"/>
  <c r="K23" i="17"/>
  <c r="I23" i="17"/>
  <c r="K22" i="17"/>
  <c r="I22" i="17"/>
  <c r="I26" i="16"/>
  <c r="K25" i="16"/>
  <c r="I25" i="16"/>
  <c r="K24" i="16"/>
  <c r="I24" i="16"/>
  <c r="K23" i="16"/>
  <c r="I23" i="16"/>
  <c r="K22" i="16"/>
  <c r="K26" i="16" s="1"/>
  <c r="I22" i="16"/>
  <c r="B65" i="15"/>
  <c r="B64" i="15"/>
  <c r="B63" i="15"/>
  <c r="C45" i="15"/>
  <c r="D45" i="15"/>
  <c r="B45" i="15"/>
  <c r="M23" i="17" l="1"/>
  <c r="D14" i="14"/>
  <c r="D18" i="15"/>
  <c r="L26" i="17"/>
  <c r="M22" i="17"/>
  <c r="M26" i="17" s="1"/>
  <c r="M25" i="17"/>
  <c r="I26" i="17"/>
  <c r="C16" i="15"/>
  <c r="C18" i="14"/>
  <c r="M24" i="17"/>
  <c r="K26" i="17"/>
  <c r="F10" i="4" s="1"/>
  <c r="D16" i="15" l="1"/>
  <c r="D18" i="14"/>
  <c r="N26" i="17"/>
  <c r="M27" i="17"/>
  <c r="C37" i="15" l="1"/>
  <c r="C64" i="15" s="1"/>
  <c r="C33" i="15"/>
  <c r="C41" i="15" l="1"/>
  <c r="C65" i="15" s="1"/>
  <c r="C63" i="15"/>
</calcChain>
</file>

<file path=xl/sharedStrings.xml><?xml version="1.0" encoding="utf-8"?>
<sst xmlns="http://schemas.openxmlformats.org/spreadsheetml/2006/main" count="953" uniqueCount="166">
  <si>
    <t>República de Colombia</t>
  </si>
  <si>
    <t>Nombre o Razón Social</t>
  </si>
  <si>
    <t>Persona de contacto</t>
  </si>
  <si>
    <t>Correo electrónico</t>
  </si>
  <si>
    <t>NIT</t>
  </si>
  <si>
    <t>Teléfono celular</t>
  </si>
  <si>
    <t>Teléfono fijo</t>
  </si>
  <si>
    <t>PRECIO TOTAL IVA INCLUIDO</t>
  </si>
  <si>
    <t>Objeto</t>
  </si>
  <si>
    <r>
      <t xml:space="preserve">Plazo de ejecución estimado </t>
    </r>
    <r>
      <rPr>
        <b/>
        <sz val="9"/>
        <color rgb="FFFF0000"/>
        <rFont val="Arial Narrow"/>
        <family val="2"/>
      </rPr>
      <t>(Nota 1)</t>
    </r>
  </si>
  <si>
    <t>Instrucciones para el diligenciamiento de la oferta:</t>
  </si>
  <si>
    <t>FIRMA DEL REPRESENTANTE LEGAL</t>
  </si>
  <si>
    <t>C.C.</t>
  </si>
  <si>
    <t xml:space="preserve">ITEM </t>
  </si>
  <si>
    <t>PRECIO UNITARIO IVA INCLUIDO</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</si>
  <si>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</si>
  <si>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t xml:space="preserve">PRECIO UNITARIO IVA INCLUIDO </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</si>
  <si>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</si>
  <si>
    <t>PRECIO TECHO</t>
  </si>
  <si>
    <t>PRECIO OFERTADO</t>
  </si>
  <si>
    <t>CUMPLE/NO CUMPLE</t>
  </si>
  <si>
    <t>OFERTAS RECIBIDAS</t>
  </si>
  <si>
    <t>EMPRESA</t>
  </si>
  <si>
    <t>VALOR OFERTADO</t>
  </si>
  <si>
    <t>OBSERVACIÓN</t>
  </si>
  <si>
    <t>NOTA</t>
  </si>
  <si>
    <t>CORRECIÓN ARITMÉTICA</t>
  </si>
  <si>
    <t>Oferta</t>
  </si>
  <si>
    <t>Oferta 1</t>
  </si>
  <si>
    <t>Oferta 2</t>
  </si>
  <si>
    <t>Oferta 3</t>
  </si>
  <si>
    <t>Oferta 4</t>
  </si>
  <si>
    <t>Oferta 5</t>
  </si>
  <si>
    <t>Oferta 6</t>
  </si>
  <si>
    <t>Oferta 7</t>
  </si>
  <si>
    <t>Oferta 8</t>
  </si>
  <si>
    <t>Oferta 9</t>
  </si>
  <si>
    <t>Posición</t>
  </si>
  <si>
    <t>Posición 1</t>
  </si>
  <si>
    <t>Posición 2</t>
  </si>
  <si>
    <t>Posición 3</t>
  </si>
  <si>
    <t>Posición 4</t>
  </si>
  <si>
    <t>Posición 5</t>
  </si>
  <si>
    <t>Posición 6</t>
  </si>
  <si>
    <t>Posición 7</t>
  </si>
  <si>
    <t>Posición 8</t>
  </si>
  <si>
    <t>Posición 9</t>
  </si>
  <si>
    <t>Posiciones</t>
  </si>
  <si>
    <t>Solicitud Aclaración Precios Artificialmente Bajos</t>
  </si>
  <si>
    <t>2) Calcular la mediana, o dependiendo de la dispersión de los datos el promedio, del valor de cada oferta o de cada ítem dentro de la oferta.</t>
  </si>
  <si>
    <t>MEDIANA</t>
  </si>
  <si>
    <t>3) Calcular la desviación estándar del conjunto.</t>
  </si>
  <si>
    <t>DESVIACIÓN ESTANDAR</t>
  </si>
  <si>
    <t>4) Determinar el valor mínimo aceptable para la Entidad Estatal de acuerdo con la metodología explicada a continuación.</t>
  </si>
  <si>
    <t>VALOR MÍNIMO ACEPTABLE</t>
  </si>
  <si>
    <t>Para calcular la mediana, la Entidad Estatal debe ordenar los valores de mayor a menor y tomar el valor de la oferta en la mitad de la lista. Si el número de ofertas es par, debe tomar los dos valores de la mitad, sumarlos y dividirlos en dos</t>
  </si>
  <si>
    <t>Por la cuál a continuación se relacionan las cifras del procedimiento:</t>
  </si>
  <si>
    <t>con base en el siguiente análisis:</t>
  </si>
  <si>
    <t>Dentro de la GUÍA PARA EL MANEJO DE OFERTAS ARTIFICIALMENTE BAJAS EN PROCESOS DE CONTRATACIÓN diseñada por la Colombia Compra Eficiente se establece:</t>
  </si>
  <si>
    <t>“Colombia Compra Eficiente presenta la siguiente metodología como sugerencia para que las Entidades Estatales identifiquen la posibilidad de precios artificialmente bajos cuando hay más de 5 ofertas en un Proceso de Contratación. La Entidad Estatal puede:</t>
  </si>
  <si>
    <t>1) Tomar el conjunto de ofertas a evaluar.</t>
  </si>
  <si>
    <t>Instituto Colombiano de Antropología e Historia</t>
  </si>
  <si>
    <t>Formato Oferta Económica proceso de selección MC-ICANH-026-2024</t>
  </si>
  <si>
    <t>Adquisición de chalecos institucionales  como parte de la imagen institucional en territorio  para el  personal misional del Instituto Colombiano de Antropología e Historia – ICANH</t>
  </si>
  <si>
    <t>1 MES</t>
  </si>
  <si>
    <t>Detalle servicios (Nota 2)</t>
  </si>
  <si>
    <t>Ubicación</t>
  </si>
  <si>
    <t xml:space="preserve">Especificaciones técnicas </t>
  </si>
  <si>
    <t>Unidad de medida</t>
  </si>
  <si>
    <t>Cantidad de chalecos</t>
  </si>
  <si>
    <r>
      <t xml:space="preserve">PRECIO UNITARIO IVA INCLUIDO </t>
    </r>
    <r>
      <rPr>
        <b/>
        <sz val="11"/>
        <color rgb="FFFF0000"/>
        <rFont val="Arial"/>
        <family val="2"/>
      </rPr>
      <t>(Nota 2)</t>
    </r>
  </si>
  <si>
    <t>1</t>
  </si>
  <si>
    <r>
      <t>Suministro del chalecos institucinales</t>
    </r>
    <r>
      <rPr>
        <b/>
        <sz val="11"/>
        <color rgb="FFFF0000"/>
        <rFont val="Arial Narrow"/>
        <family val="2"/>
      </rPr>
      <t xml:space="preserve"> talla S</t>
    </r>
  </si>
  <si>
    <t xml:space="preserve">Calle 12 # 2 – 41 Bogotá D.C
</t>
  </si>
  <si>
    <t xml:space="preserve">Color: beige militar.
Tela exterior: Tipo Dril de poliéster-algodón 67% poliéster – 33% algodón
Características de la tela: resistencia, durabilidad y facilidad de cuidado
Resistencia al agua y fuego.
Resistencia a las arrugas
Tela transpirable.
Tela Interior: Tipo Algodón
Número de bolsillos: cinco (5) en la parte frontal
Tipo de bolsillos: (medidas establecidas en las imágenes)
Un (1) bolsillo tipo fuelle con tapa, broche
Dos (2) bolsillos tipo fuelle con cremallera.
Un (1) bolsillo portaesfero
Dos (2) bolsillos tipo ojal con cremallera 
Cremallera negra en poliéster # 6
Cinta textil reflectiva (Cinta reflectiva gris poliéster, Material 100% Poliéster, Medidas: Ancho: 5 cm)
Ubicación de las Cintas Reflectivas (2 franjas frontales, 3 franjas en la parte trasera)
Logos: Los logos deberán ser tejidos con hilo, tendrán una altura de 5 cm x 5 cm.
</t>
  </si>
  <si>
    <t>Chaleco</t>
  </si>
  <si>
    <t>2</t>
  </si>
  <si>
    <r>
      <t>Suministro del chalecos institucinales</t>
    </r>
    <r>
      <rPr>
        <b/>
        <sz val="11"/>
        <color rgb="FFFF0000"/>
        <rFont val="Arial Narrow"/>
        <family val="2"/>
      </rPr>
      <t xml:space="preserve"> talla M</t>
    </r>
  </si>
  <si>
    <t>3</t>
  </si>
  <si>
    <r>
      <t xml:space="preserve">Suministro del chalecos institucinales </t>
    </r>
    <r>
      <rPr>
        <b/>
        <sz val="11"/>
        <color rgb="FFFF0000"/>
        <rFont val="Arial Narrow"/>
        <family val="2"/>
      </rPr>
      <t>talla L</t>
    </r>
  </si>
  <si>
    <t>4</t>
  </si>
  <si>
    <r>
      <t xml:space="preserve">Suministro del chalecos institucinales </t>
    </r>
    <r>
      <rPr>
        <b/>
        <sz val="11"/>
        <color rgb="FFFF0000"/>
        <rFont val="Arial Narrow"/>
        <family val="2"/>
      </rPr>
      <t>talla XL</t>
    </r>
  </si>
  <si>
    <t>-</t>
  </si>
  <si>
    <t>901169712-0</t>
  </si>
  <si>
    <t>ATELIER DU DESIGN NOVATEUR SAS</t>
  </si>
  <si>
    <t>DAVID AUGUSTO CASTELLANOS VRAGAS</t>
  </si>
  <si>
    <t>david.castellanos@adnsas.com</t>
  </si>
  <si>
    <t>Instituto Colombiano de Antropología e Historia
Proceso de Mínima Cuantía No. MC-ICANH-026-2024</t>
  </si>
  <si>
    <t>Adquisición de chalecos institucionales como parte de la imagen institucional en territorio para el personal misional del Instituto Colombiano de Antropología e Historia – ICANH</t>
  </si>
  <si>
    <t>Presupuesto</t>
  </si>
  <si>
    <t>CUMPLE</t>
  </si>
  <si>
    <t>AH ARMY SAS</t>
  </si>
  <si>
    <t>901634995-2</t>
  </si>
  <si>
    <t>ANGIE GASCA</t>
  </si>
  <si>
    <t>aharmylicitaciones@gmail.com</t>
  </si>
  <si>
    <t>ANDREA CAROLINA PAREDES RAMIREZ</t>
  </si>
  <si>
    <t>MISTERCHARLYS@HOTMAIL.COM</t>
  </si>
  <si>
    <t>BON SANTE S.A.S.</t>
  </si>
  <si>
    <t>ANDRÉS HERNANDO TORRES TORO</t>
  </si>
  <si>
    <t>licitaciones@bsante.com.co</t>
  </si>
  <si>
    <t>901.211.678-7</t>
  </si>
  <si>
    <t>N/A</t>
  </si>
  <si>
    <t>COMERCIALIZADORA CAFÉ BOTERO SAS</t>
  </si>
  <si>
    <t>WILLIAM HERNANDO VERA MORENO</t>
  </si>
  <si>
    <t>comercial@promoarticulos.co</t>
  </si>
  <si>
    <t>900334037-0</t>
  </si>
  <si>
    <t>322 8463242</t>
  </si>
  <si>
    <t>DGERARD MG SAS</t>
  </si>
  <si>
    <t>900475452-9</t>
  </si>
  <si>
    <t>JONATHAN LEON</t>
  </si>
  <si>
    <t>vestidosdgerrd@gmail.com</t>
  </si>
  <si>
    <t>GRUPO SOCIEDAD CAPITAL SAS</t>
  </si>
  <si>
    <t>900565133-0</t>
  </si>
  <si>
    <t>TATIANA PATRICIA ALVAREZ PULIDO</t>
  </si>
  <si>
    <t>grupo.sociedadcapital@gmail.com</t>
  </si>
  <si>
    <t>MAG DOTACIONES Y PUBLICITARIOS S.A.S</t>
  </si>
  <si>
    <t>MANUEL RICARDO</t>
  </si>
  <si>
    <t>magdotaciones@gmail.com</t>
  </si>
  <si>
    <t>3103326406 - 3177232416</t>
  </si>
  <si>
    <t>OPEN FOR DRESSMAKING SAS</t>
  </si>
  <si>
    <t>900813511-6</t>
  </si>
  <si>
    <t>GERMAN ORTIZ AVILA</t>
  </si>
  <si>
    <t>3203395945 - 3108809785</t>
  </si>
  <si>
    <t>distribucionesopenfor@gmail.com</t>
  </si>
  <si>
    <t>601 7571424</t>
  </si>
  <si>
    <t>PACIFIC CYCLING SAS</t>
  </si>
  <si>
    <t>901548484-2</t>
  </si>
  <si>
    <t>STEVEN MURILLO</t>
  </si>
  <si>
    <t>pacific.clothing06@gmail.com</t>
  </si>
  <si>
    <t xml:space="preserve">PUBLICIDAD Y PRODUCCIONES HC S.A.S </t>
  </si>
  <si>
    <t>901198386-6</t>
  </si>
  <si>
    <t>Leidy Marin</t>
  </si>
  <si>
    <t>contratosphc@gmail.com</t>
  </si>
  <si>
    <t>SALAMYM LTDA</t>
  </si>
  <si>
    <t>901.229.309-3</t>
  </si>
  <si>
    <t>LUIS FERNANDO JOYA</t>
  </si>
  <si>
    <t>solucionesalamedidaltda@gmail.com</t>
  </si>
  <si>
    <t>SUPERIOR DE DOTACIONES SAS</t>
  </si>
  <si>
    <t>830,144,875-7</t>
  </si>
  <si>
    <t>HERMAN AVILA AVILA</t>
  </si>
  <si>
    <t>SUPERIORDEDOTACIONES@GMAIL.COM</t>
  </si>
  <si>
    <t>277 0158-277 3464</t>
  </si>
  <si>
    <t>MSM PROMOCIONALES SAS</t>
  </si>
  <si>
    <t>900.476.888-0</t>
  </si>
  <si>
    <t>SEBASTIAN ACHURY</t>
  </si>
  <si>
    <t>LICITACIONES@TUMARCA.CO</t>
  </si>
  <si>
    <t>Oferta 10</t>
  </si>
  <si>
    <t>Oferta 11</t>
  </si>
  <si>
    <t>Oferta 12</t>
  </si>
  <si>
    <t>Oferta 13</t>
  </si>
  <si>
    <t>Oferta 14</t>
  </si>
  <si>
    <t>Posición 10</t>
  </si>
  <si>
    <t>Posición 11</t>
  </si>
  <si>
    <t>Posición 12</t>
  </si>
  <si>
    <t>Posición 13</t>
  </si>
  <si>
    <t>Posición 14</t>
  </si>
  <si>
    <t>OFERTA 8</t>
  </si>
  <si>
    <t>OFERTA 13</t>
  </si>
  <si>
    <t>OFERTA 5</t>
  </si>
  <si>
    <r>
      <t xml:space="preserve">Por lo anterior se requiere en el término de tiempo hasta </t>
    </r>
    <r>
      <rPr>
        <sz val="11"/>
        <rFont val="Arial Narrow"/>
        <family val="2"/>
      </rPr>
      <t>las</t>
    </r>
    <r>
      <rPr>
        <b/>
        <sz val="11"/>
        <color rgb="FFFF0000"/>
        <rFont val="Arial Narrow"/>
        <family val="2"/>
      </rPr>
      <t xml:space="preserve"> </t>
    </r>
    <r>
      <rPr>
        <b/>
        <sz val="11"/>
        <rFont val="Arial Narrow"/>
        <family val="2"/>
      </rPr>
      <t xml:space="preserve">23:59 horas del mièrcoles 2 de octubre </t>
    </r>
    <r>
      <rPr>
        <b/>
        <sz val="11"/>
        <color theme="1"/>
        <rFont val="Arial Narrow"/>
        <family val="2"/>
      </rPr>
      <t>de 2024</t>
    </r>
    <r>
      <rPr>
        <sz val="11"/>
        <color theme="1"/>
        <rFont val="Arial Narrow"/>
        <family val="2"/>
      </rPr>
      <t xml:space="preserve"> a los oferentes mencionados anteriormente para que sustenten técnica, financiera y económicamente los precios ofertados, teniendo en cuenta que se encuentran inmersos en el calificativo de ARTIFICIALMENTE BAJO, criterio establecido por la Agencia Nacional de Contratación Pública, lo anterior so pena de estar inmerso en la Causal de rechazo 1.17.7 que establece: “Cuando se determine que el valor total de la oferta es artificialmente bajo, de acuerdo con lo establecido en el Decreto 1082 de 2015, artículo 2.2.1.1.2.2.4, y las explicaciones dadas por el proponente, no satisfagan a la Entidad”.</t>
    </r>
  </si>
  <si>
    <t>El Instituto Colombiano de Antropología e Historia ICANH, en virtud de lo establecido en el INVITACIÓN PÚBLICA No. MC-ICANH-026-2024, cuyo objeto es “Adquisición de chalecos institucionales como parte de la imagen institucional en territorio para el personal misional del Instituto Colombiano de Antropología e Historia – ICANH”, solicita la aclaración de los precios ofertados por los proponentes:</t>
  </si>
  <si>
    <t>EVALUADOR TÉCNICO</t>
  </si>
  <si>
    <t xml:space="preserve">NOMBRE DEL PROFESIONAL </t>
  </si>
  <si>
    <t>CARGO</t>
  </si>
  <si>
    <t>LUCIANO ALFOSNO PINILLA PEDRAZA</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</si>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</sst>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25">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1"/>
      <color theme="1"/>
      <name val="Arial Narrow"/>
      <family val="2"/>
    </font>
    <font>
      <b/>
      <sz val="11"/>
      <color theme="1"/>
      <name val="Arial Narrow"/>
      <family val="2"/>
    </font>
    <font>
      <sz val="9"/>
      <color theme="1"/>
      <name val="Arial Narrow"/>
      <family val="2"/>
    </font>
    <font>
      <sz val="9"/>
      <color rgb="FFFF0000"/>
      <name val="Arial Narrow"/>
      <family val="2"/>
    </font>
    <font>
      <b/>
      <sz val="9"/>
      <color theme="1"/>
      <name val="Arial Narrow"/>
      <family val="2"/>
    </font>
    <font>
      <b/>
      <sz val="9"/>
      <color rgb="FFFF0000"/>
      <name val="Arial Narrow"/>
      <family val="2"/>
    </font>
    <font>
      <sz val="10"/>
      <color rgb="FF000000"/>
      <name val="Arial"/>
      <family val="2"/>
    </font>
    <font>
      <b/>
      <sz val="10"/>
      <color rgb="FF000000"/>
      <name val="Arial"/>
      <family val="2"/>
    </font>
    <font>
      <b/>
      <sz val="11"/>
      <name val="Arial"/>
      <family val="2"/>
    </font>
    <font>
      <b/>
      <sz val="11"/>
      <color rgb="FFFF0000"/>
      <name val="Arial"/>
      <family val="2"/>
    </font>
    <font>
      <b/>
      <sz val="11"/>
      <color theme="1"/>
      <name val="Calibri"/>
      <family val="2"/>
      <scheme val="minor"/>
    </font>
    <font>
      <u/>
      <sz val="11"/>
      <color theme="10"/>
      <name val="Calibri"/>
      <family val="2"/>
      <scheme val="minor"/>
    </font>
    <font>
      <sz val="8"/>
      <name val="Calibri"/>
      <family val="2"/>
      <scheme val="minor"/>
    </font>
    <font>
      <b/>
      <sz val="11"/>
      <color rgb="FFFF0000"/>
      <name val="Arial Narrow"/>
      <family val="2"/>
    </font>
    <font>
      <b/>
      <sz val="10"/>
      <color theme="1"/>
      <name val="Verdana"/>
      <family val="2"/>
    </font>
    <font>
      <b/>
      <sz val="12"/>
      <color rgb="FFFFFFFF"/>
      <name val="Arial"/>
      <family val="2"/>
    </font>
    <font>
      <sz val="10"/>
      <color theme="1"/>
      <name val="Verdana"/>
      <family val="2"/>
    </font>
    <font>
      <sz val="12"/>
      <color theme="1"/>
      <name val="Arial"/>
      <family val="2"/>
    </font>
    <font>
      <b/>
      <sz val="11"/>
      <name val="Arial Narrow"/>
      <family val="2"/>
    </font>
    <font>
      <sz val="11"/>
      <name val="Arial Narrow"/>
      <family val="2"/>
    </font>
  </fonts>
  <fills count="13">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DBE5F1"/>
        <bgColor indexed="64"/>
      </patternFill>
    </fill>
    <fill>
      <patternFill patternType="solid">
        <fgColor theme="1" tint="0.49998474074526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thin">
        <color auto="1"/>
      </top>
      <bottom style="thin">
        <color auto="1"/>
      </bottom>
      <diagonal/>
    </border>
  </borders>
  <cellStyleXfs count="10">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xf numFmtId="0" fontId="1" fillId="0" borderId="0"/>
    <xf numFmtId="0" fontId="16" fillId="0" borderId="0" applyNumberFormat="0" applyFill="0" applyBorder="0" applyAlignment="0" applyProtection="0"/>
    <xf numFmtId="0" fontId="19" fillId="11" borderId="0" applyNumberFormat="0" applyBorder="0" applyProtection="0">
      <alignment horizontal="center" vertical="center"/>
    </xf>
    <xf numFmtId="49" fontId="21" fillId="0" borderId="0" applyFill="0" applyBorder="0" applyProtection="0">
      <alignment horizontal="left" vertical="center"/>
    </xf>
  </cellStyleXfs>
  <cellXfs count="161">
    <xf numFmtId="0" fontId="0" fillId="0" borderId="0" xfId="0"/>
    <xf numFmtId="164" fontId="5" fillId="0" borderId="1" xfId="3" applyNumberFormat="1" applyFont="1" applyFill="1" applyBorder="1" applyAlignment="1" applyProtection="1">
      <alignment horizontal="right" vertical="center"/>
    </xf>
    <xf numFmtId="0" fontId="11" fillId="4" borderId="11" xfId="6" applyFont="1" applyFill="1" applyBorder="1" applyProtection="1">
      <protection locked="0"/>
    </xf>
    <xf numFmtId="0" fontId="12" fillId="4" borderId="0" xfId="6" applyFont="1" applyFill="1" applyProtection="1">
      <protection locked="0"/>
    </xf>
    <xf numFmtId="0" fontId="5" fillId="0" borderId="0" xfId="0" applyFont="1" applyProtection="1">
      <protection locked="0"/>
    </xf>
    <xf numFmtId="0" fontId="5" fillId="0" borderId="0" xfId="0" applyFont="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6" fillId="0" borderId="2" xfId="0" applyFont="1" applyBorder="1"/>
    <xf numFmtId="0" fontId="5" fillId="0" borderId="1"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3"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vertical="center" wrapText="1"/>
    </xf>
    <xf numFmtId="0" fontId="5" fillId="0" borderId="0" xfId="0" applyFont="1" applyAlignment="1">
      <alignment vertical="center"/>
    </xf>
    <xf numFmtId="164" fontId="6" fillId="0" borderId="1" xfId="0" applyNumberFormat="1" applyFont="1" applyBorder="1" applyAlignment="1">
      <alignment horizontal="right" vertical="center"/>
    </xf>
    <xf numFmtId="9" fontId="5" fillId="0" borderId="0" xfId="0" applyNumberFormat="1" applyFont="1" applyAlignment="1">
      <alignment vertical="center"/>
    </xf>
    <xf numFmtId="164" fontId="5" fillId="2" borderId="1" xfId="3" applyNumberFormat="1" applyFont="1" applyFill="1" applyBorder="1" applyAlignment="1" applyProtection="1">
      <alignment horizontal="right" vertical="center"/>
      <protection locked="0"/>
    </xf>
    <xf numFmtId="0" fontId="5" fillId="0" borderId="0" xfId="0" applyFont="1" applyAlignment="1" applyProtection="1">
      <alignment vertical="center"/>
      <protection locked="0"/>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0" fillId="0" borderId="0" xfId="0"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20" fillId="12" borderId="16" xfId="8" applyFont="1" applyFill="1" applyBorder="1" applyAlignment="1" applyProtection="1">
      <alignment horizontal="center" vertical="center" wrapText="1"/>
    </xf>
    <xf numFmtId="0" fontId="20" fillId="12" borderId="1" xfId="8" applyFont="1" applyFill="1" applyBorder="1" applyAlignment="1" applyProtection="1">
      <alignment horizontal="center" vertical="center" wrapText="1"/>
    </xf>
    <xf numFmtId="0" fontId="13" fillId="10" borderId="1" xfId="0" applyFont="1" applyFill="1" applyBorder="1" applyAlignment="1">
      <alignment horizontal="center" vertical="center" wrapText="1"/>
    </xf>
    <xf numFmtId="49" fontId="22" fillId="0" borderId="1" xfId="9" applyFont="1" applyBorder="1" applyAlignment="1" applyProtection="1">
      <alignment horizontal="center" vertical="center"/>
    </xf>
    <xf numFmtId="0" fontId="5" fillId="0" borderId="5" xfId="0" applyFont="1" applyBorder="1" applyAlignment="1" applyProtection="1">
      <alignment vertical="center"/>
    </xf>
    <xf numFmtId="0" fontId="5" fillId="0" borderId="7" xfId="0" applyFont="1" applyBorder="1" applyAlignment="1" applyProtection="1">
      <alignment vertical="center"/>
    </xf>
    <xf numFmtId="0" fontId="0" fillId="0" borderId="0" xfId="0" applyAlignment="1" applyProtection="1">
      <alignment vertical="center"/>
    </xf>
    <xf numFmtId="0" fontId="5" fillId="0" borderId="8" xfId="0" applyFont="1" applyBorder="1" applyAlignment="1" applyProtection="1">
      <alignment vertical="center"/>
    </xf>
    <xf numFmtId="0" fontId="5" fillId="0" borderId="9" xfId="0" applyFont="1" applyBorder="1" applyAlignment="1" applyProtection="1">
      <alignment vertical="center"/>
    </xf>
    <xf numFmtId="0" fontId="5" fillId="0" borderId="10" xfId="0" applyFont="1" applyBorder="1" applyAlignment="1" applyProtection="1">
      <alignment vertical="center"/>
    </xf>
    <xf numFmtId="0" fontId="5" fillId="0" borderId="12" xfId="0" applyFont="1" applyBorder="1" applyAlignment="1" applyProtection="1">
      <alignment vertical="center"/>
    </xf>
    <xf numFmtId="0" fontId="5" fillId="0" borderId="0" xfId="0" applyFont="1" applyAlignment="1" applyProtection="1">
      <alignment vertical="center"/>
    </xf>
    <xf numFmtId="0" fontId="6" fillId="0" borderId="1" xfId="0" applyFont="1" applyBorder="1" applyAlignment="1" applyProtection="1">
      <alignment horizontal="left" vertical="center"/>
    </xf>
    <xf numFmtId="0" fontId="15" fillId="0" borderId="1" xfId="0" applyFont="1" applyBorder="1" applyAlignment="1" applyProtection="1">
      <alignment horizontal="center" vertical="center"/>
    </xf>
    <xf numFmtId="0" fontId="0" fillId="0" borderId="0" xfId="0" applyAlignment="1" applyProtection="1">
      <alignment horizontal="center" vertical="center"/>
    </xf>
    <xf numFmtId="0" fontId="0" fillId="0" borderId="1" xfId="0" applyBorder="1" applyAlignment="1" applyProtection="1">
      <alignment horizontal="center" vertical="center"/>
    </xf>
    <xf numFmtId="0" fontId="0" fillId="0" borderId="1" xfId="0" applyBorder="1" applyAlignment="1" applyProtection="1">
      <alignment vertical="center"/>
    </xf>
    <xf numFmtId="164" fontId="0" fillId="0" borderId="1" xfId="0" applyNumberFormat="1" applyBorder="1" applyAlignment="1" applyProtection="1">
      <alignment horizontal="center" vertical="center"/>
    </xf>
    <xf numFmtId="0" fontId="5" fillId="0" borderId="0" xfId="0" applyFont="1" applyProtection="1"/>
    <xf numFmtId="0" fontId="5" fillId="0" borderId="5" xfId="0" applyFont="1" applyBorder="1" applyProtection="1"/>
    <xf numFmtId="0" fontId="5" fillId="0" borderId="6" xfId="0" applyFont="1" applyBorder="1" applyProtection="1"/>
    <xf numFmtId="0" fontId="5" fillId="0" borderId="7" xfId="0" applyFont="1" applyBorder="1" applyProtection="1"/>
    <xf numFmtId="0" fontId="5" fillId="0" borderId="8" xfId="0" applyFont="1" applyBorder="1" applyProtection="1"/>
    <xf numFmtId="0" fontId="5" fillId="0" borderId="9" xfId="0" applyFont="1" applyBorder="1" applyProtection="1"/>
    <xf numFmtId="0" fontId="5" fillId="0" borderId="10" xfId="0" applyFont="1" applyBorder="1" applyProtection="1"/>
    <xf numFmtId="0" fontId="5" fillId="0" borderId="11" xfId="0" applyFont="1" applyBorder="1" applyProtection="1"/>
    <xf numFmtId="0" fontId="5" fillId="0" borderId="12" xfId="0" applyFont="1" applyBorder="1" applyProtection="1"/>
    <xf numFmtId="0" fontId="5" fillId="0" borderId="0" xfId="0" applyFont="1" applyAlignment="1" applyProtection="1">
      <alignment horizontal="justify" vertical="center" wrapText="1"/>
    </xf>
    <xf numFmtId="0" fontId="6" fillId="0" borderId="2" xfId="0" applyFont="1" applyBorder="1" applyProtection="1"/>
    <xf numFmtId="0" fontId="7" fillId="0" borderId="0" xfId="4" applyFont="1" applyAlignment="1" applyProtection="1">
      <alignment horizontal="left" vertical="center" wrapText="1"/>
    </xf>
    <xf numFmtId="0" fontId="7" fillId="0" borderId="0" xfId="0" applyFont="1" applyAlignment="1" applyProtection="1">
      <alignment horizontal="left" vertical="top"/>
    </xf>
    <xf numFmtId="0" fontId="5" fillId="0" borderId="1" xfId="0" applyFont="1" applyBorder="1" applyAlignment="1" applyProtection="1">
      <alignment horizontal="center" vertical="center"/>
    </xf>
    <xf numFmtId="0" fontId="5" fillId="0" borderId="0" xfId="0" applyFont="1" applyAlignment="1" applyProtection="1">
      <alignment horizontal="center" vertical="center"/>
    </xf>
    <xf numFmtId="0" fontId="13" fillId="6" borderId="1" xfId="0" applyFont="1" applyFill="1" applyBorder="1" applyAlignment="1" applyProtection="1">
      <alignment horizontal="center" vertical="center" wrapText="1"/>
    </xf>
    <xf numFmtId="0" fontId="13" fillId="10" borderId="1" xfId="0" applyFont="1" applyFill="1" applyBorder="1" applyAlignment="1" applyProtection="1">
      <alignment horizontal="center" vertical="center" wrapText="1"/>
    </xf>
    <xf numFmtId="0" fontId="13" fillId="5" borderId="1" xfId="0" applyFont="1" applyFill="1" applyBorder="1" applyAlignment="1" applyProtection="1">
      <alignment horizontal="center" vertical="center" wrapText="1"/>
    </xf>
    <xf numFmtId="0" fontId="6" fillId="0" borderId="0" xfId="0" applyFont="1" applyAlignment="1" applyProtection="1">
      <alignment horizontal="center" vertical="center"/>
    </xf>
    <xf numFmtId="0" fontId="5" fillId="0" borderId="1" xfId="0" applyFont="1" applyBorder="1" applyAlignment="1" applyProtection="1">
      <alignment vertical="center" wrapText="1"/>
    </xf>
    <xf numFmtId="0" fontId="5" fillId="0" borderId="1" xfId="0" applyFont="1" applyBorder="1" applyAlignment="1" applyProtection="1">
      <alignment horizontal="center" vertical="center" wrapText="1"/>
    </xf>
    <xf numFmtId="164" fontId="5" fillId="0" borderId="1" xfId="0" applyNumberFormat="1" applyFont="1" applyBorder="1" applyAlignment="1" applyProtection="1">
      <alignment horizontal="right" vertical="center" wrapText="1"/>
    </xf>
    <xf numFmtId="164" fontId="5" fillId="2" borderId="1" xfId="3" applyNumberFormat="1" applyFont="1" applyFill="1" applyBorder="1" applyAlignment="1" applyProtection="1">
      <alignment horizontal="right" vertical="center"/>
    </xf>
    <xf numFmtId="164" fontId="5" fillId="0" borderId="1" xfId="0" applyNumberFormat="1" applyFont="1" applyBorder="1" applyAlignment="1" applyProtection="1">
      <alignment horizontal="right" vertical="center"/>
    </xf>
    <xf numFmtId="0" fontId="6" fillId="0" borderId="1" xfId="0" applyFont="1" applyBorder="1" applyAlignment="1" applyProtection="1">
      <alignment horizontal="center" vertical="center"/>
    </xf>
    <xf numFmtId="164" fontId="6" fillId="0" borderId="1" xfId="0" applyNumberFormat="1" applyFont="1" applyBorder="1" applyAlignment="1" applyProtection="1">
      <alignment horizontal="right" vertical="center"/>
    </xf>
    <xf numFmtId="9" fontId="5" fillId="0" borderId="0" xfId="0" applyNumberFormat="1" applyFont="1" applyAlignment="1" applyProtection="1">
      <alignment vertical="center"/>
    </xf>
    <xf numFmtId="49" fontId="5" fillId="0" borderId="0" xfId="0" applyNumberFormat="1" applyFont="1" applyAlignment="1" applyProtection="1">
      <alignment vertical="center"/>
    </xf>
    <xf numFmtId="0" fontId="11" fillId="4" borderId="11" xfId="6" applyFont="1" applyFill="1" applyBorder="1" applyProtection="1"/>
    <xf numFmtId="0" fontId="12" fillId="4" borderId="0" xfId="6" applyFont="1" applyFill="1" applyProtection="1"/>
    <xf numFmtId="0" fontId="4" fillId="0" borderId="0" xfId="0" applyFont="1" applyAlignment="1" applyProtection="1">
      <alignment horizontal="left" vertical="center"/>
    </xf>
    <xf numFmtId="0" fontId="6" fillId="0" borderId="0" xfId="0" applyFont="1" applyAlignment="1" applyProtection="1">
      <alignment horizontal="left" vertical="center"/>
    </xf>
    <xf numFmtId="0" fontId="6" fillId="0" borderId="0" xfId="0" applyFont="1" applyAlignment="1" applyProtection="1">
      <alignment vertical="center"/>
    </xf>
    <xf numFmtId="0" fontId="6" fillId="0" borderId="0" xfId="0" applyFont="1" applyAlignment="1" applyProtection="1">
      <alignment vertical="center" wrapText="1"/>
    </xf>
    <xf numFmtId="0" fontId="5" fillId="0" borderId="0" xfId="0" applyFont="1" applyAlignment="1" applyProtection="1">
      <alignment horizontal="center" vertical="center" wrapText="1"/>
    </xf>
    <xf numFmtId="0" fontId="5" fillId="0" borderId="0" xfId="0" applyFont="1" applyAlignment="1" applyProtection="1">
      <alignment horizontal="left" vertical="center"/>
    </xf>
    <xf numFmtId="164" fontId="0" fillId="0" borderId="0" xfId="0" applyNumberFormat="1" applyAlignment="1" applyProtection="1">
      <alignment horizontal="center" vertical="center"/>
    </xf>
    <xf numFmtId="0" fontId="15" fillId="5" borderId="1" xfId="0" applyFont="1" applyFill="1" applyBorder="1" applyAlignment="1" applyProtection="1">
      <alignment horizontal="center" vertical="center"/>
    </xf>
    <xf numFmtId="164" fontId="0" fillId="3" borderId="1" xfId="0" applyNumberFormat="1" applyFill="1" applyBorder="1" applyAlignment="1" applyProtection="1">
      <alignment horizontal="center" vertical="center"/>
    </xf>
    <xf numFmtId="0" fontId="15" fillId="8" borderId="1" xfId="0" applyFont="1" applyFill="1" applyBorder="1" applyAlignment="1" applyProtection="1">
      <alignment horizontal="center" vertical="center"/>
    </xf>
    <xf numFmtId="164" fontId="0" fillId="9" borderId="1" xfId="0" applyNumberFormat="1" applyFill="1" applyBorder="1" applyAlignment="1" applyProtection="1">
      <alignment horizontal="center" vertical="center"/>
    </xf>
    <xf numFmtId="164" fontId="0" fillId="0" borderId="1" xfId="0" applyNumberFormat="1" applyBorder="1" applyAlignment="1" applyProtection="1">
      <alignment vertical="center"/>
    </xf>
    <xf numFmtId="0" fontId="0" fillId="7" borderId="1" xfId="0" applyFill="1" applyBorder="1" applyAlignment="1" applyProtection="1">
      <alignment horizontal="center" vertical="center"/>
    </xf>
    <xf numFmtId="0" fontId="0" fillId="7" borderId="1" xfId="0" applyFill="1" applyBorder="1" applyAlignment="1" applyProtection="1">
      <alignment vertical="center"/>
    </xf>
    <xf numFmtId="164" fontId="0" fillId="7" borderId="1" xfId="0" applyNumberFormat="1" applyFill="1" applyBorder="1" applyAlignment="1" applyProtection="1">
      <alignment vertical="center"/>
    </xf>
    <xf numFmtId="0" fontId="0" fillId="5" borderId="1" xfId="0" applyFill="1" applyBorder="1" applyAlignment="1" applyProtection="1">
      <alignment vertical="center"/>
    </xf>
    <xf numFmtId="0" fontId="6" fillId="0" borderId="1" xfId="0" applyFont="1" applyBorder="1" applyAlignment="1">
      <alignment horizontal="left"/>
    </xf>
    <xf numFmtId="0" fontId="5" fillId="2" borderId="1" xfId="0" applyFont="1" applyFill="1" applyBorder="1" applyAlignment="1" applyProtection="1">
      <alignment horizontal="left"/>
      <protection locked="0"/>
    </xf>
    <xf numFmtId="0" fontId="6" fillId="0" borderId="1" xfId="0" applyFont="1" applyBorder="1" applyAlignment="1">
      <alignment horizont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justify"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3" xfId="0" applyFont="1" applyBorder="1" applyAlignment="1">
      <alignment horizontal="center" wrapText="1"/>
    </xf>
    <xf numFmtId="0" fontId="6" fillId="6" borderId="1" xfId="0" applyFont="1" applyFill="1" applyBorder="1" applyAlignment="1">
      <alignment horizontal="center" vertical="center"/>
    </xf>
    <xf numFmtId="0" fontId="4" fillId="0" borderId="1" xfId="0" applyFont="1" applyBorder="1" applyAlignment="1">
      <alignment horizontal="left" vertical="center"/>
    </xf>
    <xf numFmtId="0" fontId="7" fillId="0" borderId="1" xfId="4" applyFont="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9" fillId="3"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0" fillId="0" borderId="1" xfId="0" applyBorder="1" applyAlignment="1">
      <alignment horizontal="left" vertical="center"/>
    </xf>
    <xf numFmtId="164" fontId="0" fillId="0" borderId="1" xfId="0" applyNumberFormat="1" applyBorder="1" applyAlignment="1">
      <alignment horizontal="center" vertical="center"/>
    </xf>
    <xf numFmtId="0" fontId="1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6" fillId="0" borderId="1" xfId="0" applyFont="1" applyBorder="1" applyAlignment="1" applyProtection="1">
      <alignment horizontal="center" vertical="center" wrapText="1"/>
    </xf>
    <xf numFmtId="0" fontId="5" fillId="0" borderId="0" xfId="0" applyFont="1" applyAlignment="1" applyProtection="1">
      <alignment horizontal="left" vertical="center" wrapText="1"/>
    </xf>
    <xf numFmtId="0" fontId="0" fillId="0" borderId="0" xfId="0" applyAlignment="1" applyProtection="1">
      <alignment horizontal="left" vertical="center" wrapText="1"/>
    </xf>
    <xf numFmtId="0" fontId="0" fillId="0" borderId="0" xfId="0" applyAlignment="1" applyProtection="1">
      <alignment horizontal="left" vertical="center"/>
    </xf>
    <xf numFmtId="0" fontId="6" fillId="0" borderId="1" xfId="0" applyFont="1" applyBorder="1" applyAlignment="1" applyProtection="1">
      <alignment horizontal="left"/>
    </xf>
    <xf numFmtId="0" fontId="5" fillId="2" borderId="1" xfId="0" applyFont="1" applyFill="1" applyBorder="1" applyAlignment="1" applyProtection="1">
      <alignment horizontal="left"/>
    </xf>
    <xf numFmtId="0" fontId="6" fillId="0" borderId="1" xfId="0" applyFont="1" applyBorder="1" applyAlignment="1" applyProtection="1">
      <alignment horizontal="center"/>
    </xf>
    <xf numFmtId="0" fontId="6" fillId="0" borderId="2" xfId="0" applyFont="1" applyBorder="1" applyAlignment="1" applyProtection="1">
      <alignment horizontal="center" vertical="center"/>
    </xf>
    <xf numFmtId="0" fontId="6" fillId="0" borderId="4" xfId="0" applyFont="1" applyBorder="1" applyAlignment="1" applyProtection="1">
      <alignment horizontal="center" vertical="center"/>
    </xf>
    <xf numFmtId="0" fontId="5" fillId="0" borderId="1" xfId="0" applyFont="1" applyBorder="1" applyAlignment="1" applyProtection="1">
      <alignment horizontal="justify" vertical="center" wrapText="1"/>
    </xf>
    <xf numFmtId="0" fontId="4" fillId="0" borderId="1" xfId="0" applyFont="1" applyBorder="1" applyAlignment="1" applyProtection="1">
      <alignment horizontal="left" vertical="center"/>
    </xf>
    <xf numFmtId="0" fontId="7" fillId="0" borderId="1" xfId="4" applyFont="1" applyBorder="1" applyAlignment="1" applyProtection="1">
      <alignment horizontal="left" vertical="center" wrapText="1"/>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xf>
    <xf numFmtId="0" fontId="7" fillId="0" borderId="4" xfId="0" applyFont="1" applyBorder="1" applyAlignment="1" applyProtection="1">
      <alignment horizontal="left" vertical="top"/>
    </xf>
    <xf numFmtId="0" fontId="9" fillId="3" borderId="1" xfId="0" applyFont="1" applyFill="1" applyBorder="1" applyAlignment="1" applyProtection="1">
      <alignment horizontal="center" vertical="center" wrapText="1"/>
    </xf>
    <xf numFmtId="0" fontId="6" fillId="6" borderId="1" xfId="0" applyFont="1" applyFill="1" applyBorder="1" applyAlignment="1" applyProtection="1">
      <alignment horizontal="center" vertical="center"/>
    </xf>
    <xf numFmtId="0" fontId="6" fillId="10" borderId="1" xfId="0" applyFont="1" applyFill="1" applyBorder="1" applyAlignment="1" applyProtection="1">
      <alignment horizontal="center" vertical="center"/>
    </xf>
    <xf numFmtId="0" fontId="5" fillId="0" borderId="14"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13" xfId="0" applyFont="1" applyBorder="1" applyAlignment="1" applyProtection="1">
      <alignment horizontal="center" vertical="center" wrapText="1"/>
    </xf>
    <xf numFmtId="0" fontId="7" fillId="0" borderId="14"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13" xfId="0" applyFont="1" applyBorder="1" applyAlignment="1" applyProtection="1">
      <alignment horizontal="center" wrapText="1"/>
    </xf>
    <xf numFmtId="0" fontId="6" fillId="5" borderId="1" xfId="0" applyFont="1" applyFill="1" applyBorder="1" applyAlignment="1" applyProtection="1">
      <alignment horizontal="center" vertical="center"/>
    </xf>
    <xf numFmtId="3" fontId="5" fillId="2" borderId="1" xfId="0" applyNumberFormat="1" applyFont="1" applyFill="1" applyBorder="1" applyAlignment="1" applyProtection="1">
      <alignment horizontal="left"/>
    </xf>
    <xf numFmtId="0" fontId="16" fillId="2" borderId="1" xfId="7" applyFill="1" applyBorder="1" applyAlignment="1" applyProtection="1">
      <alignment horizontal="left"/>
    </xf>
  </cellXfs>
  <cellStyles count="10">
    <cellStyle name="BodyStyle" xfId="9"/>
    <cellStyle name="HeaderStyle" xfId="8"/>
    <cellStyle name="Hipervínculo" xfId="7" builtinId="8"/>
    <cellStyle name="Normal" xfId="0" builtinId="0"/>
    <cellStyle name="Normal 2 13" xfId="6"/>
    <cellStyle name="Normal 3 2" xfId="5"/>
    <cellStyle name="Normal 5" xfId="2"/>
    <cellStyle name="Normal 6" xfId="4"/>
    <cellStyle name="Normal 8" xfId="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calcChain" Target="calcChain.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45929DAE-3490-42A6-9E55-229674FD065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036096A8-B96F-4E07-88E8-07E8C1473625}"/>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422939</xdr:colOff>
      <xdr:row>0</xdr:row>
      <xdr:rowOff>126010</xdr:rowOff>
    </xdr:from>
    <xdr:to>
      <xdr:col>8</xdr:col>
      <xdr:colOff>1533524</xdr:colOff>
      <xdr:row>1</xdr:row>
      <xdr:rowOff>404831</xdr:rowOff>
    </xdr:to>
    <xdr:pic>
      <xdr:nvPicPr>
        <xdr:cNvPr id="3" name="Imagen 2" descr="Imagen que contiene Logotipo&#10;&#10;Descripción generada automáticamente">
          <a:extLst>
            <a:ext uri="{FF2B5EF4-FFF2-40B4-BE49-F238E27FC236}">
              <a16:creationId xmlns:a16="http://schemas.microsoft.com/office/drawing/2014/main" id="{9A0A2316-F2D2-4B09-888C-ACA790984E49}"/>
            </a:ext>
          </a:extLst>
        </xdr:cNvPr>
        <xdr:cNvPicPr>
          <a:picLocks noChangeAspect="1"/>
        </xdr:cNvPicPr>
      </xdr:nvPicPr>
      <xdr:blipFill>
        <a:blip xmlns:r="http://schemas.openxmlformats.org/officeDocument/2006/relationships" r:embed="rId1"/>
        <a:stretch>
          <a:fillRect/>
        </a:stretch>
      </xdr:blipFill>
      <xdr:spPr>
        <a:xfrm>
          <a:off x="6928514" y="126010"/>
          <a:ext cx="1110585" cy="488371"/>
        </a:xfrm>
        <a:prstGeom prst="rect">
          <a:avLst/>
        </a:prstGeom>
      </xdr:spPr>
    </xdr:pic>
    <xdr:clientData/>
  </xdr:twoCellAnchor>
  <xdr:twoCellAnchor editAs="oneCell">
    <xdr:from>
      <xdr:col>0</xdr:col>
      <xdr:colOff>219075</xdr:colOff>
      <xdr:row>0</xdr:row>
      <xdr:rowOff>171450</xdr:rowOff>
    </xdr:from>
    <xdr:to>
      <xdr:col>1</xdr:col>
      <xdr:colOff>729585</xdr:colOff>
      <xdr:row>2</xdr:row>
      <xdr:rowOff>2596</xdr:rowOff>
    </xdr:to>
    <xdr:pic>
      <xdr:nvPicPr>
        <xdr:cNvPr id="4" name="Imagen 3" descr="Imagen que contiene Logotipo&#10;&#10;Descripción generada automáticamente">
          <a:extLst>
            <a:ext uri="{FF2B5EF4-FFF2-40B4-BE49-F238E27FC236}">
              <a16:creationId xmlns:a16="http://schemas.microsoft.com/office/drawing/2014/main" id="{75FB776A-C679-41C7-BC0A-DDB89F7CEAE8}"/>
            </a:ext>
          </a:extLst>
        </xdr:cNvPr>
        <xdr:cNvPicPr>
          <a:picLocks noChangeAspect="1"/>
        </xdr:cNvPicPr>
      </xdr:nvPicPr>
      <xdr:blipFill>
        <a:blip xmlns:r="http://schemas.openxmlformats.org/officeDocument/2006/relationships" r:embed="rId1"/>
        <a:stretch>
          <a:fillRect/>
        </a:stretch>
      </xdr:blipFill>
      <xdr:spPr>
        <a:xfrm>
          <a:off x="219075" y="171450"/>
          <a:ext cx="1110585" cy="488371"/>
        </a:xfrm>
        <a:prstGeom prst="rect">
          <a:avLst/>
        </a:prstGeom>
      </xdr:spPr>
    </xdr:pic>
    <xdr:clientData/>
  </xdr:twoCellAnchor>
  <xdr:twoCellAnchor editAs="oneCell">
    <xdr:from>
      <xdr:col>5</xdr:col>
      <xdr:colOff>651831</xdr:colOff>
      <xdr:row>25</xdr:row>
      <xdr:rowOff>129461</xdr:rowOff>
    </xdr:from>
    <xdr:to>
      <xdr:col>6</xdr:col>
      <xdr:colOff>171454</xdr:colOff>
      <xdr:row>27</xdr:row>
      <xdr:rowOff>51119</xdr:rowOff>
    </xdr:to>
    <xdr:pic>
      <xdr:nvPicPr>
        <xdr:cNvPr id="2" name="Imagen 1">
          <a:extLst>
            <a:ext uri="{FF2B5EF4-FFF2-40B4-BE49-F238E27FC236}">
              <a16:creationId xmlns:a16="http://schemas.microsoft.com/office/drawing/2014/main" id="{F77239A8-D664-6206-33E1-6E2CBBAAF0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6200000">
          <a:off x="4632289" y="5435878"/>
          <a:ext cx="302658" cy="28162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89564</xdr:colOff>
      <xdr:row>0</xdr:row>
      <xdr:rowOff>154585</xdr:rowOff>
    </xdr:from>
    <xdr:to>
      <xdr:col>3</xdr:col>
      <xdr:colOff>1200149</xdr:colOff>
      <xdr:row>1</xdr:row>
      <xdr:rowOff>433406</xdr:rowOff>
    </xdr:to>
    <xdr:pic>
      <xdr:nvPicPr>
        <xdr:cNvPr id="3" name="Imagen 2" descr="Imagen que contiene Logotipo&#10;&#10;Descripción generada automáticamente">
          <a:extLst>
            <a:ext uri="{FF2B5EF4-FFF2-40B4-BE49-F238E27FC236}">
              <a16:creationId xmlns:a16="http://schemas.microsoft.com/office/drawing/2014/main" id="{EB030E39-9135-41D6-AB33-F60C21492C36}"/>
            </a:ext>
          </a:extLst>
        </xdr:cNvPr>
        <xdr:cNvPicPr>
          <a:picLocks noChangeAspect="1"/>
        </xdr:cNvPicPr>
      </xdr:nvPicPr>
      <xdr:blipFill>
        <a:blip xmlns:r="http://schemas.openxmlformats.org/officeDocument/2006/relationships" r:embed="rId1"/>
        <a:stretch>
          <a:fillRect/>
        </a:stretch>
      </xdr:blipFill>
      <xdr:spPr>
        <a:xfrm>
          <a:off x="6871364" y="154585"/>
          <a:ext cx="1110585" cy="488371"/>
        </a:xfrm>
        <a:prstGeom prst="rect">
          <a:avLst/>
        </a:prstGeom>
      </xdr:spPr>
    </xdr:pic>
    <xdr:clientData/>
  </xdr:twoCellAnchor>
  <xdr:twoCellAnchor editAs="oneCell">
    <xdr:from>
      <xdr:col>0</xdr:col>
      <xdr:colOff>133350</xdr:colOff>
      <xdr:row>0</xdr:row>
      <xdr:rowOff>190500</xdr:rowOff>
    </xdr:from>
    <xdr:to>
      <xdr:col>0</xdr:col>
      <xdr:colOff>1243935</xdr:colOff>
      <xdr:row>2</xdr:row>
      <xdr:rowOff>21646</xdr:rowOff>
    </xdr:to>
    <xdr:pic>
      <xdr:nvPicPr>
        <xdr:cNvPr id="4" name="Imagen 3" descr="Imagen que contiene Logotipo&#10;&#10;Descripción generada automáticamente">
          <a:extLst>
            <a:ext uri="{FF2B5EF4-FFF2-40B4-BE49-F238E27FC236}">
              <a16:creationId xmlns:a16="http://schemas.microsoft.com/office/drawing/2014/main" id="{E001ECFD-E48F-4785-828E-A6F7D9228FA7}"/>
            </a:ext>
          </a:extLst>
        </xdr:cNvPr>
        <xdr:cNvPicPr>
          <a:picLocks noChangeAspect="1"/>
        </xdr:cNvPicPr>
      </xdr:nvPicPr>
      <xdr:blipFill>
        <a:blip xmlns:r="http://schemas.openxmlformats.org/officeDocument/2006/relationships" r:embed="rId1"/>
        <a:stretch>
          <a:fillRect/>
        </a:stretch>
      </xdr:blipFill>
      <xdr:spPr>
        <a:xfrm>
          <a:off x="133350" y="190500"/>
          <a:ext cx="1110585" cy="488371"/>
        </a:xfrm>
        <a:prstGeom prst="rect">
          <a:avLst/>
        </a:prstGeom>
      </xdr:spPr>
    </xdr:pic>
    <xdr:clientData/>
  </xdr:twoCellAnchor>
  <xdr:twoCellAnchor editAs="oneCell">
    <xdr:from>
      <xdr:col>2</xdr:col>
      <xdr:colOff>2247901</xdr:colOff>
      <xdr:row>21</xdr:row>
      <xdr:rowOff>104777</xdr:rowOff>
    </xdr:from>
    <xdr:to>
      <xdr:col>2</xdr:col>
      <xdr:colOff>2529524</xdr:colOff>
      <xdr:row>23</xdr:row>
      <xdr:rowOff>26435</xdr:rowOff>
    </xdr:to>
    <xdr:pic>
      <xdr:nvPicPr>
        <xdr:cNvPr id="2" name="Imagen 1">
          <a:extLst>
            <a:ext uri="{FF2B5EF4-FFF2-40B4-BE49-F238E27FC236}">
              <a16:creationId xmlns:a16="http://schemas.microsoft.com/office/drawing/2014/main" id="{F72615AA-2D2F-4061-A725-2CFBD721E9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6200000">
          <a:off x="4494809" y="5068294"/>
          <a:ext cx="302658" cy="281623"/>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13364</xdr:colOff>
      <xdr:row>0</xdr:row>
      <xdr:rowOff>164110</xdr:rowOff>
    </xdr:from>
    <xdr:to>
      <xdr:col>4</xdr:col>
      <xdr:colOff>2116</xdr:colOff>
      <xdr:row>1</xdr:row>
      <xdr:rowOff>442931</xdr:rowOff>
    </xdr:to>
    <xdr:pic>
      <xdr:nvPicPr>
        <xdr:cNvPr id="3" name="Imagen 2" descr="Imagen que contiene Logotipo&#10;&#10;Descripción generada automáticamente">
          <a:extLst>
            <a:ext uri="{FF2B5EF4-FFF2-40B4-BE49-F238E27FC236}">
              <a16:creationId xmlns:a16="http://schemas.microsoft.com/office/drawing/2014/main" id="{ED54495D-1F22-4363-96AE-CA9A7EC15611}"/>
            </a:ext>
          </a:extLst>
        </xdr:cNvPr>
        <xdr:cNvPicPr>
          <a:picLocks noChangeAspect="1"/>
        </xdr:cNvPicPr>
      </xdr:nvPicPr>
      <xdr:blipFill>
        <a:blip xmlns:r="http://schemas.openxmlformats.org/officeDocument/2006/relationships" r:embed="rId1"/>
        <a:stretch>
          <a:fillRect/>
        </a:stretch>
      </xdr:blipFill>
      <xdr:spPr>
        <a:xfrm>
          <a:off x="7280939" y="164110"/>
          <a:ext cx="1110585" cy="488371"/>
        </a:xfrm>
        <a:prstGeom prst="rect">
          <a:avLst/>
        </a:prstGeom>
      </xdr:spPr>
    </xdr:pic>
    <xdr:clientData/>
  </xdr:twoCellAnchor>
  <xdr:twoCellAnchor editAs="oneCell">
    <xdr:from>
      <xdr:col>0</xdr:col>
      <xdr:colOff>152400</xdr:colOff>
      <xdr:row>0</xdr:row>
      <xdr:rowOff>190500</xdr:rowOff>
    </xdr:from>
    <xdr:to>
      <xdr:col>0</xdr:col>
      <xdr:colOff>1262985</xdr:colOff>
      <xdr:row>1</xdr:row>
      <xdr:rowOff>469321</xdr:rowOff>
    </xdr:to>
    <xdr:pic>
      <xdr:nvPicPr>
        <xdr:cNvPr id="4" name="Imagen 3" descr="Imagen que contiene Logotipo&#10;&#10;Descripción generada automáticamente">
          <a:extLst>
            <a:ext uri="{FF2B5EF4-FFF2-40B4-BE49-F238E27FC236}">
              <a16:creationId xmlns:a16="http://schemas.microsoft.com/office/drawing/2014/main" id="{38B119A9-DA13-4DB3-BB66-9E3CB8EA64DC}"/>
            </a:ext>
          </a:extLst>
        </xdr:cNvPr>
        <xdr:cNvPicPr>
          <a:picLocks noChangeAspect="1"/>
        </xdr:cNvPicPr>
      </xdr:nvPicPr>
      <xdr:blipFill>
        <a:blip xmlns:r="http://schemas.openxmlformats.org/officeDocument/2006/relationships" r:embed="rId1"/>
        <a:stretch>
          <a:fillRect/>
        </a:stretch>
      </xdr:blipFill>
      <xdr:spPr>
        <a:xfrm>
          <a:off x="152400" y="190500"/>
          <a:ext cx="1110585" cy="488371"/>
        </a:xfrm>
        <a:prstGeom prst="rect">
          <a:avLst/>
        </a:prstGeom>
      </xdr:spPr>
    </xdr:pic>
    <xdr:clientData/>
  </xdr:twoCellAnchor>
  <xdr:twoCellAnchor editAs="oneCell">
    <xdr:from>
      <xdr:col>2</xdr:col>
      <xdr:colOff>2266951</xdr:colOff>
      <xdr:row>67</xdr:row>
      <xdr:rowOff>142877</xdr:rowOff>
    </xdr:from>
    <xdr:to>
      <xdr:col>2</xdr:col>
      <xdr:colOff>2548574</xdr:colOff>
      <xdr:row>69</xdr:row>
      <xdr:rowOff>64535</xdr:rowOff>
    </xdr:to>
    <xdr:pic>
      <xdr:nvPicPr>
        <xdr:cNvPr id="2" name="Imagen 1">
          <a:extLst>
            <a:ext uri="{FF2B5EF4-FFF2-40B4-BE49-F238E27FC236}">
              <a16:creationId xmlns:a16="http://schemas.microsoft.com/office/drawing/2014/main" id="{A3BF0587-23DE-41E0-8944-9B6BE46974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6200000">
          <a:off x="5342534" y="15164794"/>
          <a:ext cx="302658" cy="281623"/>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40EEC9B9-4E4F-4B76-91EE-D7CBEFF35539}"/>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003238BF-6A8F-4433-8069-858DB4B259C6}"/>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08394DF3-04A8-4712-8226-C98BA718E863}"/>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47138382-3035-4A84-ABD8-7B3F46AC2341}"/>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0C303047-5F8D-4E2A-94C1-278131343EC4}"/>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47466213-24B3-4BAF-B2F4-4A1739FD8C21}"/>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5C284EA7-3EA7-4877-A64B-E4BF37667CA5}"/>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68C6A2D3-8AB4-4907-9798-7346B16AD96A}"/>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404C0F01-155A-40A7-8029-18AB52BE714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ED35528F-7B0F-44B1-8110-DD44218C5F54}"/>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01D3EF9E-0E67-4A6A-90F6-056CBD081F3C}"/>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C1D37B16-B6AC-456C-96B9-5700DD217832}"/>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C4E2D187-AAAE-41AF-8A2F-4C22A5230A46}"/>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C5D80F70-CD9B-45D2-B7D9-61F5030C4C7F}"/>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17EB0CCE-2DE0-4C72-91BE-671835BAC284}"/>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87C559C5-2DB2-4A0D-9AA0-B7DCF85522BB}"/>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C5E757FB-4CA8-4380-B258-619F6CEC7D57}"/>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E4026942-12A8-462F-A988-D0D6CA4D07C4}"/>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5F843DF6-9DD2-420D-8704-A3C1CF52C14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8FF60D82-C342-4FF1-B345-F25DD0C85E11}"/>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6C9F65FA-AC25-46C1-A84E-B177D0BE572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62657B20-CC5D-41F4-A0BF-FF1089272CEF}"/>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38101</xdr:rowOff>
    </xdr:to>
    <xdr:pic>
      <xdr:nvPicPr>
        <xdr:cNvPr id="2" name="Imagen 1" descr="Imagen que contiene Logotipo&#10;&#10;Descripción generada automáticamente">
          <a:extLst>
            <a:ext uri="{FF2B5EF4-FFF2-40B4-BE49-F238E27FC236}">
              <a16:creationId xmlns:a16="http://schemas.microsoft.com/office/drawing/2014/main" id="{55A4FFE7-5E50-4879-8364-5960FBA986ED}"/>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93664</xdr:rowOff>
    </xdr:to>
    <xdr:pic>
      <xdr:nvPicPr>
        <xdr:cNvPr id="3" name="Imagen 2" descr="Imagen que contiene Logotipo&#10;&#10;Descripción generada automáticamente">
          <a:extLst>
            <a:ext uri="{FF2B5EF4-FFF2-40B4-BE49-F238E27FC236}">
              <a16:creationId xmlns:a16="http://schemas.microsoft.com/office/drawing/2014/main" id="{55986BFC-E7AD-42A1-B0E5-D35FDE2AFFA2}"/>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28576</xdr:rowOff>
    </xdr:to>
    <xdr:pic>
      <xdr:nvPicPr>
        <xdr:cNvPr id="2" name="Imagen 1" descr="Imagen que contiene Logotipo&#10;&#10;Descripción generada automáticamente">
          <a:extLst>
            <a:ext uri="{FF2B5EF4-FFF2-40B4-BE49-F238E27FC236}">
              <a16:creationId xmlns:a16="http://schemas.microsoft.com/office/drawing/2014/main" id="{68C30D17-C450-4476-B3C8-9544762AB908}"/>
            </a:ext>
          </a:extLst>
        </xdr:cNvPr>
        <xdr:cNvPicPr>
          <a:picLocks noChangeAspect="1"/>
        </xdr:cNvPicPr>
      </xdr:nvPicPr>
      <xdr:blipFill>
        <a:blip xmlns:r="http://schemas.openxmlformats.org/officeDocument/2006/relationships" r:embed="rId1"/>
        <a:stretch>
          <a:fillRect/>
        </a:stretch>
      </xdr:blipFill>
      <xdr:spPr>
        <a:xfrm>
          <a:off x="15706224" y="194469"/>
          <a:ext cx="1051386" cy="357982"/>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84139</xdr:rowOff>
    </xdr:to>
    <xdr:pic>
      <xdr:nvPicPr>
        <xdr:cNvPr id="3" name="Imagen 2" descr="Imagen que contiene Logotipo&#10;&#10;Descripción generada automáticamente">
          <a:extLst>
            <a:ext uri="{FF2B5EF4-FFF2-40B4-BE49-F238E27FC236}">
              <a16:creationId xmlns:a16="http://schemas.microsoft.com/office/drawing/2014/main" id="{5C48BB57-9953-493E-BECA-32A87BB2C35F}"/>
            </a:ext>
          </a:extLst>
        </xdr:cNvPr>
        <xdr:cNvPicPr>
          <a:picLocks noChangeAspect="1"/>
        </xdr:cNvPicPr>
      </xdr:nvPicPr>
      <xdr:blipFill>
        <a:blip xmlns:r="http://schemas.openxmlformats.org/officeDocument/2006/relationships" r:embed="rId1"/>
        <a:stretch>
          <a:fillRect/>
        </a:stretch>
      </xdr:blipFill>
      <xdr:spPr>
        <a:xfrm>
          <a:off x="297657" y="250032"/>
          <a:ext cx="1051386" cy="35798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19051</xdr:rowOff>
    </xdr:to>
    <xdr:pic>
      <xdr:nvPicPr>
        <xdr:cNvPr id="2" name="Imagen 1" descr="Imagen que contiene Logotipo&#10;&#10;Descripción generada automáticamente">
          <a:extLst>
            <a:ext uri="{FF2B5EF4-FFF2-40B4-BE49-F238E27FC236}">
              <a16:creationId xmlns:a16="http://schemas.microsoft.com/office/drawing/2014/main" id="{25F931C9-01C7-45C1-AD5B-6819D8FD6ACE}"/>
            </a:ext>
          </a:extLst>
        </xdr:cNvPr>
        <xdr:cNvPicPr>
          <a:picLocks noChangeAspect="1"/>
        </xdr:cNvPicPr>
      </xdr:nvPicPr>
      <xdr:blipFill>
        <a:blip xmlns:r="http://schemas.openxmlformats.org/officeDocument/2006/relationships" r:embed="rId1"/>
        <a:stretch>
          <a:fillRect/>
        </a:stretch>
      </xdr:blipFill>
      <xdr:spPr>
        <a:xfrm>
          <a:off x="15706224" y="194469"/>
          <a:ext cx="1051386" cy="34845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74614</xdr:rowOff>
    </xdr:to>
    <xdr:pic>
      <xdr:nvPicPr>
        <xdr:cNvPr id="3" name="Imagen 2" descr="Imagen que contiene Logotipo&#10;&#10;Descripción generada automáticamente">
          <a:extLst>
            <a:ext uri="{FF2B5EF4-FFF2-40B4-BE49-F238E27FC236}">
              <a16:creationId xmlns:a16="http://schemas.microsoft.com/office/drawing/2014/main" id="{EF52A031-D7AF-4EEF-BBC2-500D6D53B0AD}"/>
            </a:ext>
          </a:extLst>
        </xdr:cNvPr>
        <xdr:cNvPicPr>
          <a:picLocks noChangeAspect="1"/>
        </xdr:cNvPicPr>
      </xdr:nvPicPr>
      <xdr:blipFill>
        <a:blip xmlns:r="http://schemas.openxmlformats.org/officeDocument/2006/relationships" r:embed="rId1"/>
        <a:stretch>
          <a:fillRect/>
        </a:stretch>
      </xdr:blipFill>
      <xdr:spPr>
        <a:xfrm>
          <a:off x="297657" y="250032"/>
          <a:ext cx="1051386" cy="3484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mailto:MISTERCHARLYS@HOTMAIL.COM"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mailto:licitaciones@bsante.com.co"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mailto:magdotaciones@gmail.com"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AA49"/>
  <sheetViews>
    <sheetView showGridLines="0" topLeftCell="C24" zoomScale="80" zoomScaleNormal="80" zoomScaleSheetLayoutView="80" workbookViewId="0">
      <selection activeCell="J25" sqref="J22:J25"/>
    </sheetView>
  </sheetViews>
  <sheetFormatPr baseColWidth="10" defaultColWidth="0" defaultRowHeight="16.5" customHeight="1" zeroHeight="1"/>
  <cols>
    <col min="1" max="1" width="1.42578125" style="5" customWidth="1"/>
    <col min="2" max="2" width="19" style="5" customWidth="1"/>
    <col min="3" max="3" width="55.7109375" style="5" customWidth="1"/>
    <col min="4" max="4" width="17.42578125" style="5" customWidth="1"/>
    <col min="5" max="5" width="51.85546875" style="5" customWidth="1"/>
    <col min="6" max="6" width="14.140625" style="5" bestFit="1" customWidth="1"/>
    <col min="7" max="7" width="14.42578125" style="5" customWidth="1"/>
    <col min="8" max="8" width="18.28515625" style="5" customWidth="1"/>
    <col min="9" max="9" width="22.42578125" style="5" customWidth="1"/>
    <col min="10" max="10" width="19.7109375" style="5" customWidth="1"/>
    <col min="11" max="11" width="19.28515625" style="5" customWidth="1"/>
    <col min="12" max="12" width="6.42578125" style="5" customWidth="1"/>
    <col min="13" max="27" width="0" style="5" hidden="1" customWidth="1"/>
    <col min="28" max="16384" width="11.42578125" style="5" hidden="1"/>
  </cols>
  <sheetData>
    <row r="1" spans="2:11" ht="7.5" customHeight="1"/>
    <row r="2" spans="2:11">
      <c r="B2" s="6"/>
      <c r="C2" s="7"/>
      <c r="D2" s="107" t="s">
        <v>0</v>
      </c>
      <c r="E2" s="107"/>
      <c r="F2" s="107"/>
      <c r="G2" s="107"/>
      <c r="H2" s="107"/>
      <c r="I2" s="107"/>
      <c r="J2" s="107"/>
      <c r="K2" s="8"/>
    </row>
    <row r="3" spans="2:11">
      <c r="B3" s="9"/>
      <c r="D3" s="107" t="s">
        <v>61</v>
      </c>
      <c r="E3" s="107"/>
      <c r="F3" s="107"/>
      <c r="G3" s="107"/>
      <c r="H3" s="107"/>
      <c r="I3" s="107"/>
      <c r="J3" s="107"/>
      <c r="K3" s="10"/>
    </row>
    <row r="4" spans="2:11">
      <c r="B4" s="11"/>
      <c r="C4" s="12"/>
      <c r="D4" s="107" t="s">
        <v>62</v>
      </c>
      <c r="E4" s="107"/>
      <c r="F4" s="107"/>
      <c r="G4" s="107"/>
      <c r="H4" s="107"/>
      <c r="I4" s="107"/>
      <c r="J4" s="107"/>
      <c r="K4" s="13"/>
    </row>
    <row r="5" spans="2:11" ht="6.75" customHeight="1"/>
    <row r="6" spans="2:11" ht="57" customHeight="1">
      <c r="B6" s="108" t="s">
        <v>8</v>
      </c>
      <c r="C6" s="109"/>
      <c r="D6" s="110" t="s">
        <v>63</v>
      </c>
      <c r="E6" s="110"/>
      <c r="F6" s="110"/>
      <c r="G6" s="110"/>
      <c r="H6" s="110"/>
      <c r="I6" s="110"/>
      <c r="J6" s="110"/>
      <c r="K6" s="110"/>
    </row>
    <row r="7" spans="2:11" ht="15" customHeight="1">
      <c r="B7" s="105" t="s">
        <v>1</v>
      </c>
      <c r="C7" s="105"/>
      <c r="D7" s="106"/>
      <c r="E7" s="106"/>
      <c r="F7" s="106"/>
      <c r="G7" s="106"/>
      <c r="H7" s="106"/>
      <c r="I7" s="14" t="s">
        <v>4</v>
      </c>
      <c r="J7" s="106"/>
      <c r="K7" s="106"/>
    </row>
    <row r="8" spans="2:11" ht="15" customHeight="1">
      <c r="B8" s="105" t="s">
        <v>2</v>
      </c>
      <c r="C8" s="105"/>
      <c r="D8" s="106"/>
      <c r="E8" s="106"/>
      <c r="F8" s="106"/>
      <c r="G8" s="106"/>
      <c r="H8" s="106"/>
      <c r="I8" s="14" t="s">
        <v>5</v>
      </c>
      <c r="J8" s="106"/>
      <c r="K8" s="106"/>
    </row>
    <row r="9" spans="2:11" ht="15" customHeight="1">
      <c r="B9" s="105" t="s">
        <v>3</v>
      </c>
      <c r="C9" s="105"/>
      <c r="D9" s="106"/>
      <c r="E9" s="106"/>
      <c r="F9" s="106"/>
      <c r="G9" s="106"/>
      <c r="H9" s="106"/>
      <c r="I9" s="14" t="s">
        <v>6</v>
      </c>
      <c r="J9" s="106"/>
      <c r="K9" s="106"/>
    </row>
    <row r="10" spans="2:11" ht="6.75" customHeight="1"/>
    <row r="11" spans="2:11" ht="15.75" customHeight="1">
      <c r="B11" s="118" t="s">
        <v>10</v>
      </c>
      <c r="C11" s="118"/>
      <c r="D11" s="118"/>
      <c r="E11" s="118"/>
      <c r="F11" s="118"/>
      <c r="G11" s="118"/>
      <c r="H11" s="118"/>
      <c r="I11" s="118"/>
      <c r="J11" s="118"/>
      <c r="K11" s="118"/>
    </row>
    <row r="12" spans="2:11" ht="6.75" customHeight="1"/>
    <row r="13" spans="2:11" ht="118.5" customHeight="1">
      <c r="B13" s="119" t="s">
        <v>15</v>
      </c>
      <c r="C13" s="119"/>
      <c r="D13" s="119"/>
      <c r="E13" s="119"/>
      <c r="F13" s="119"/>
      <c r="G13" s="119"/>
      <c r="H13" s="119"/>
      <c r="I13" s="119"/>
      <c r="J13" s="119"/>
      <c r="K13" s="119"/>
    </row>
    <row r="14" spans="2:11" ht="6.75" customHeight="1"/>
    <row r="15" spans="2:11" ht="57.75" customHeight="1">
      <c r="B15" s="120" t="s">
        <v>17</v>
      </c>
      <c r="C15" s="121"/>
      <c r="D15" s="121"/>
      <c r="E15" s="121"/>
      <c r="F15" s="121"/>
      <c r="G15" s="121"/>
      <c r="H15" s="121"/>
      <c r="I15" s="121"/>
      <c r="J15" s="121"/>
      <c r="K15" s="122"/>
    </row>
    <row r="16" spans="2:11" ht="12" customHeight="1"/>
    <row r="17" spans="2:14" ht="41.25" customHeight="1">
      <c r="B17" s="123" t="s">
        <v>9</v>
      </c>
      <c r="C17" s="123"/>
      <c r="D17" s="15" t="s">
        <v>64</v>
      </c>
      <c r="E17" s="16"/>
      <c r="F17" s="16"/>
      <c r="G17" s="16"/>
    </row>
    <row r="18" spans="2:14" ht="11.25" customHeight="1"/>
    <row r="19" spans="2:14" ht="9" customHeight="1"/>
    <row r="20" spans="2:14" ht="22.5" customHeight="1">
      <c r="H20" s="117" t="s">
        <v>18</v>
      </c>
      <c r="I20" s="117"/>
      <c r="J20" s="124" t="s">
        <v>19</v>
      </c>
      <c r="K20" s="124"/>
    </row>
    <row r="21" spans="2:14" s="17" customFormat="1" ht="57" customHeight="1">
      <c r="B21" s="41" t="s">
        <v>13</v>
      </c>
      <c r="C21" s="42" t="s">
        <v>65</v>
      </c>
      <c r="D21" s="42" t="s">
        <v>66</v>
      </c>
      <c r="E21" s="42" t="s">
        <v>67</v>
      </c>
      <c r="F21" s="42" t="s">
        <v>68</v>
      </c>
      <c r="G21" s="42" t="s">
        <v>69</v>
      </c>
      <c r="H21" s="18" t="s">
        <v>16</v>
      </c>
      <c r="I21" s="18" t="s">
        <v>7</v>
      </c>
      <c r="J21" s="43" t="s">
        <v>70</v>
      </c>
      <c r="K21" s="43" t="s">
        <v>7</v>
      </c>
    </row>
    <row r="22" spans="2:14" s="17" customFormat="1" ht="57" customHeight="1">
      <c r="B22" s="44" t="s">
        <v>71</v>
      </c>
      <c r="C22" s="22" t="s">
        <v>72</v>
      </c>
      <c r="D22" s="111" t="s">
        <v>73</v>
      </c>
      <c r="E22" s="114" t="s">
        <v>74</v>
      </c>
      <c r="F22" s="19" t="s">
        <v>75</v>
      </c>
      <c r="G22" s="44">
        <v>30</v>
      </c>
      <c r="H22" s="20">
        <v>142949</v>
      </c>
      <c r="I22" s="1">
        <f>H22*G22</f>
        <v>4288470</v>
      </c>
      <c r="J22" s="26"/>
      <c r="K22" s="21">
        <f>ROUND(J22*G22,0)</f>
        <v>0</v>
      </c>
    </row>
    <row r="23" spans="2:14" s="17" customFormat="1" ht="102" customHeight="1">
      <c r="B23" s="44" t="s">
        <v>76</v>
      </c>
      <c r="C23" s="22" t="s">
        <v>77</v>
      </c>
      <c r="D23" s="112"/>
      <c r="E23" s="115"/>
      <c r="F23" s="19" t="s">
        <v>75</v>
      </c>
      <c r="G23" s="15">
        <v>55</v>
      </c>
      <c r="H23" s="20">
        <v>142949</v>
      </c>
      <c r="I23" s="1">
        <f t="shared" ref="I23:I25" si="0">H23*G23</f>
        <v>7862195</v>
      </c>
      <c r="J23" s="26"/>
      <c r="K23" s="21">
        <f>ROUND(J23*G23,0)</f>
        <v>0</v>
      </c>
    </row>
    <row r="24" spans="2:14" s="17" customFormat="1" ht="102" customHeight="1">
      <c r="B24" s="44" t="s">
        <v>78</v>
      </c>
      <c r="C24" s="22" t="s">
        <v>79</v>
      </c>
      <c r="D24" s="112"/>
      <c r="E24" s="115"/>
      <c r="F24" s="19" t="s">
        <v>75</v>
      </c>
      <c r="G24" s="15">
        <v>52</v>
      </c>
      <c r="H24" s="20">
        <v>142949</v>
      </c>
      <c r="I24" s="1">
        <f t="shared" si="0"/>
        <v>7433348</v>
      </c>
      <c r="J24" s="26"/>
      <c r="K24" s="21">
        <f>ROUND(J24*G24,0)</f>
        <v>0</v>
      </c>
    </row>
    <row r="25" spans="2:14" s="17" customFormat="1" ht="102" customHeight="1">
      <c r="B25" s="44" t="s">
        <v>80</v>
      </c>
      <c r="C25" s="22" t="s">
        <v>81</v>
      </c>
      <c r="D25" s="113"/>
      <c r="E25" s="116"/>
      <c r="F25" s="19" t="s">
        <v>75</v>
      </c>
      <c r="G25" s="15">
        <v>10</v>
      </c>
      <c r="H25" s="20">
        <v>142949</v>
      </c>
      <c r="I25" s="1">
        <f t="shared" si="0"/>
        <v>1429490</v>
      </c>
      <c r="J25" s="26"/>
      <c r="K25" s="21">
        <f>ROUND(J25*G25,0)</f>
        <v>0</v>
      </c>
    </row>
    <row r="26" spans="2:14" s="23" customFormat="1" ht="27.75" customHeight="1">
      <c r="B26" s="117" t="s">
        <v>7</v>
      </c>
      <c r="C26" s="117"/>
      <c r="D26" s="117"/>
      <c r="E26" s="117"/>
      <c r="F26" s="117"/>
      <c r="G26" s="117"/>
      <c r="H26" s="117"/>
      <c r="I26" s="24">
        <f>SUM(I22:I25)</f>
        <v>21013503</v>
      </c>
      <c r="J26" s="24" t="s">
        <v>82</v>
      </c>
      <c r="K26" s="24">
        <f>SUM(K22:K25)</f>
        <v>0</v>
      </c>
      <c r="N26" s="25"/>
    </row>
    <row r="27" spans="2:14" s="27" customFormat="1"/>
    <row r="28" spans="2:14" s="27" customFormat="1" ht="6.75" customHeight="1"/>
    <row r="29" spans="2:14" s="27" customFormat="1" ht="6.75" customHeight="1"/>
    <row r="30" spans="2:14" s="27" customFormat="1" ht="6.75" customHeight="1"/>
    <row r="31" spans="2:14" s="27" customFormat="1" ht="6.75" customHeight="1"/>
    <row r="32" spans="2:14" s="27" customFormat="1" ht="6.75" customHeight="1"/>
    <row r="33" spans="2:7" s="27" customFormat="1" ht="6.75" customHeight="1"/>
    <row r="34" spans="2:7" s="27" customFormat="1" ht="6.75" customHeight="1"/>
    <row r="35" spans="2:7" s="27" customFormat="1" ht="6.75" customHeight="1"/>
    <row r="36" spans="2:7" s="27" customFormat="1" ht="6.75" customHeight="1"/>
    <row r="37" spans="2:7" s="4" customFormat="1">
      <c r="B37" s="2"/>
      <c r="C37" s="2"/>
      <c r="D37" s="2"/>
      <c r="E37" s="2"/>
      <c r="F37" s="2"/>
      <c r="G37" s="2"/>
    </row>
    <row r="38" spans="2:7" s="4" customFormat="1">
      <c r="B38" s="3" t="s">
        <v>11</v>
      </c>
      <c r="C38" s="3"/>
      <c r="D38" s="3"/>
      <c r="E38" s="3"/>
      <c r="F38" s="3"/>
      <c r="G38" s="3"/>
    </row>
    <row r="39" spans="2:7" s="4" customFormat="1">
      <c r="B39" s="3" t="s">
        <v>12</v>
      </c>
      <c r="C39" s="3"/>
      <c r="D39" s="3"/>
      <c r="E39" s="3"/>
      <c r="F39" s="3"/>
      <c r="G39" s="3"/>
    </row>
    <row r="40" spans="2:7" s="4" customFormat="1"/>
    <row r="49"/>
  </sheetData>
  <sheetProtection algorithmName="SHA-512" hashValue="NLaaQ0T9q6s2OT8Fv/4yUH3UGB5Zz4cqPzzweJP5pwYStZBQiame32Z+7naQ/CcP5XcTxI2clBxQu4RA77Hkzw==" saltValue="/dM6Pl0rbHDSgYzUd4c0Fw==" spinCount="100000" sheet="1" scenarios="1"/>
  <mergeCells count="23">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8"/>
  <sheetViews>
    <sheetView showGridLines="0" view="pageBreakPreview" topLeftCell="A13" zoomScale="90" zoomScaleNormal="100" zoomScaleSheetLayoutView="90" workbookViewId="0">
      <selection activeCell="D27" sqref="D27"/>
    </sheetView>
  </sheetViews>
  <sheetFormatPr baseColWidth="10" defaultRowHeight="15"/>
  <cols>
    <col min="1" max="1" width="9" style="31" customWidth="1"/>
    <col min="2" max="2" width="14.42578125" style="31" customWidth="1"/>
    <col min="3" max="5" width="12.140625" style="31" customWidth="1"/>
    <col min="6" max="7" width="11.42578125" style="31"/>
    <col min="8" max="8" width="14.85546875" style="31" customWidth="1"/>
    <col min="9" max="9" width="28.5703125" style="31" customWidth="1"/>
    <col min="10" max="16384" width="11.42578125" style="31"/>
  </cols>
  <sheetData>
    <row r="1" spans="1:9" ht="16.5">
      <c r="A1" s="28"/>
      <c r="B1" s="29"/>
      <c r="C1" s="128" t="s">
        <v>0</v>
      </c>
      <c r="D1" s="128"/>
      <c r="E1" s="128"/>
      <c r="F1" s="128"/>
      <c r="G1" s="128"/>
      <c r="H1" s="128"/>
      <c r="I1" s="30"/>
    </row>
    <row r="2" spans="1:9" ht="35.25" customHeight="1">
      <c r="A2" s="32"/>
      <c r="B2" s="23"/>
      <c r="C2" s="129" t="s">
        <v>87</v>
      </c>
      <c r="D2" s="128"/>
      <c r="E2" s="128"/>
      <c r="F2" s="128"/>
      <c r="G2" s="128"/>
      <c r="H2" s="128"/>
      <c r="I2" s="33"/>
    </row>
    <row r="3" spans="1:9" ht="16.5">
      <c r="A3" s="34"/>
      <c r="B3" s="35"/>
      <c r="C3" s="128" t="s">
        <v>21</v>
      </c>
      <c r="D3" s="128"/>
      <c r="E3" s="128"/>
      <c r="F3" s="128"/>
      <c r="G3" s="128"/>
      <c r="H3" s="128"/>
      <c r="I3" s="36"/>
    </row>
    <row r="4" spans="1:9" ht="16.5">
      <c r="A4" s="23"/>
      <c r="B4" s="23"/>
      <c r="C4" s="23"/>
      <c r="D4" s="23"/>
      <c r="E4" s="23"/>
      <c r="F4" s="23"/>
      <c r="G4" s="23"/>
      <c r="H4" s="23"/>
      <c r="I4" s="23"/>
    </row>
    <row r="5" spans="1:9" ht="30.75" customHeight="1">
      <c r="A5" s="130" t="s">
        <v>8</v>
      </c>
      <c r="B5" s="131"/>
      <c r="C5" s="110" t="s">
        <v>88</v>
      </c>
      <c r="D5" s="110"/>
      <c r="E5" s="110"/>
      <c r="F5" s="110"/>
      <c r="G5" s="110"/>
      <c r="H5" s="110"/>
      <c r="I5" s="110"/>
    </row>
    <row r="7" spans="1:9" ht="16.5">
      <c r="A7" s="130" t="s">
        <v>89</v>
      </c>
      <c r="B7" s="131"/>
      <c r="C7" s="126">
        <v>21013503</v>
      </c>
      <c r="D7" s="126"/>
    </row>
    <row r="9" spans="1:9">
      <c r="A9" s="37" t="s">
        <v>27</v>
      </c>
      <c r="B9" s="127" t="s">
        <v>22</v>
      </c>
      <c r="C9" s="127"/>
      <c r="D9" s="127"/>
      <c r="E9" s="127"/>
      <c r="F9" s="127" t="s">
        <v>23</v>
      </c>
      <c r="G9" s="127"/>
      <c r="H9" s="38" t="s">
        <v>24</v>
      </c>
      <c r="I9" s="37" t="s">
        <v>25</v>
      </c>
    </row>
    <row r="10" spans="1:9">
      <c r="A10" s="40" t="s">
        <v>28</v>
      </c>
      <c r="B10" s="125" t="str">
        <f>+'Oferta 1 ADN'!D7</f>
        <v>ATELIER DU DESIGN NOVATEUR SAS</v>
      </c>
      <c r="C10" s="125"/>
      <c r="D10" s="125"/>
      <c r="E10" s="125"/>
      <c r="F10" s="126">
        <f>+'Oferta 1 ADN'!K26</f>
        <v>15743700</v>
      </c>
      <c r="G10" s="126"/>
      <c r="H10" s="37" t="str">
        <f>+'Oferta 1 ADN'!N27</f>
        <v>CUMPLE</v>
      </c>
      <c r="I10" s="38"/>
    </row>
    <row r="11" spans="1:9">
      <c r="A11" s="40" t="s">
        <v>29</v>
      </c>
      <c r="B11" s="125" t="str">
        <f>+'Oferta 2 ARMY'!D7</f>
        <v>AH ARMY SAS</v>
      </c>
      <c r="C11" s="125"/>
      <c r="D11" s="125"/>
      <c r="E11" s="125"/>
      <c r="F11" s="126">
        <f>+'Oferta 2 ARMY'!K26</f>
        <v>14469210</v>
      </c>
      <c r="G11" s="126"/>
      <c r="H11" s="37" t="str">
        <f>+'Oferta 2 ARMY'!N27</f>
        <v>CUMPLE</v>
      </c>
      <c r="I11" s="39"/>
    </row>
    <row r="12" spans="1:9">
      <c r="A12" s="40" t="s">
        <v>30</v>
      </c>
      <c r="B12" s="125" t="str">
        <f>+'Oferta 3 ANDREA'!D7</f>
        <v>ANDREA CAROLINA PAREDES RAMIREZ</v>
      </c>
      <c r="C12" s="125"/>
      <c r="D12" s="125"/>
      <c r="E12" s="125"/>
      <c r="F12" s="126">
        <f>+'Oferta 3 ANDREA'!M26</f>
        <v>13362300</v>
      </c>
      <c r="G12" s="126"/>
      <c r="H12" s="37" t="str">
        <f>+'Oferta 3 ANDREA'!N27</f>
        <v>CUMPLE</v>
      </c>
      <c r="I12" s="38"/>
    </row>
    <row r="13" spans="1:9">
      <c r="A13" s="40" t="s">
        <v>31</v>
      </c>
      <c r="B13" s="125" t="str">
        <f>+'Oferta 4 BONSANTE'!D7</f>
        <v>BON SANTE S.A.S.</v>
      </c>
      <c r="C13" s="125"/>
      <c r="D13" s="125"/>
      <c r="E13" s="125"/>
      <c r="F13" s="126">
        <f>+'Oferta 4 BONSANTE'!M26</f>
        <v>11745300</v>
      </c>
      <c r="G13" s="126"/>
      <c r="H13" s="37" t="str">
        <f>+'Oferta 4 BONSANTE'!N27</f>
        <v>CUMPLE</v>
      </c>
      <c r="I13" s="38"/>
    </row>
    <row r="14" spans="1:9">
      <c r="A14" s="40" t="s">
        <v>32</v>
      </c>
      <c r="B14" s="125" t="str">
        <f>+'Oferta 5 CAFE'!D7</f>
        <v>COMERCIALIZADORA CAFÉ BOTERO SAS</v>
      </c>
      <c r="C14" s="125"/>
      <c r="D14" s="125"/>
      <c r="E14" s="125"/>
      <c r="F14" s="126">
        <f>+'Oferta 5 CAFE'!M26</f>
        <v>10495800</v>
      </c>
      <c r="G14" s="126"/>
      <c r="H14" s="37" t="str">
        <f>+'Oferta 5 CAFE'!N27</f>
        <v>CUMPLE</v>
      </c>
      <c r="I14" s="38"/>
    </row>
    <row r="15" spans="1:9">
      <c r="A15" s="40" t="s">
        <v>33</v>
      </c>
      <c r="B15" s="125" t="str">
        <f>+'Oferta 6 DGERARD'!D7</f>
        <v>DGERARD MG SAS</v>
      </c>
      <c r="C15" s="125"/>
      <c r="D15" s="125"/>
      <c r="E15" s="125"/>
      <c r="F15" s="126">
        <f>+'Oferta 6 DGERARD'!M26</f>
        <v>16192050</v>
      </c>
      <c r="G15" s="126"/>
      <c r="H15" s="37" t="str">
        <f>+'Oferta 6 DGERARD'!N27</f>
        <v>CUMPLE</v>
      </c>
      <c r="I15" s="38"/>
    </row>
    <row r="16" spans="1:9">
      <c r="A16" s="40" t="s">
        <v>34</v>
      </c>
      <c r="B16" s="125" t="str">
        <f>+'Oferta 7 CAPITAL'!D7</f>
        <v>GRUPO SOCIEDAD CAPITAL SAS</v>
      </c>
      <c r="C16" s="125"/>
      <c r="D16" s="125"/>
      <c r="E16" s="125"/>
      <c r="F16" s="126">
        <f>+'Oferta 7 CAPITAL'!M26</f>
        <v>18963000</v>
      </c>
      <c r="G16" s="126"/>
      <c r="H16" s="37" t="str">
        <f>+'Oferta 7 CAPITAL'!N27</f>
        <v>CUMPLE</v>
      </c>
      <c r="I16" s="38"/>
    </row>
    <row r="17" spans="1:9">
      <c r="A17" s="40" t="s">
        <v>35</v>
      </c>
      <c r="B17" s="125" t="str">
        <f>+'Oferta 8 MAG'!D7</f>
        <v>MAG DOTACIONES Y PUBLICITARIOS S.A.S</v>
      </c>
      <c r="C17" s="125"/>
      <c r="D17" s="125"/>
      <c r="E17" s="125"/>
      <c r="F17" s="126">
        <f>+'Oferta 8 MAG'!M26</f>
        <v>9621150</v>
      </c>
      <c r="G17" s="126"/>
      <c r="H17" s="37" t="str">
        <f>+'Oferta 8 MAG'!N27</f>
        <v>CUMPLE</v>
      </c>
      <c r="I17" s="38"/>
    </row>
    <row r="18" spans="1:9">
      <c r="A18" s="40" t="s">
        <v>36</v>
      </c>
      <c r="B18" s="125" t="str">
        <f>+'Oferta 9 OPEN'!D7</f>
        <v>OPEN FOR DRESSMAKING SAS</v>
      </c>
      <c r="C18" s="125"/>
      <c r="D18" s="125"/>
      <c r="E18" s="125"/>
      <c r="F18" s="126">
        <f>+'Oferta 9 OPEN'!M26</f>
        <v>11370450</v>
      </c>
      <c r="G18" s="126"/>
      <c r="H18" s="37" t="str">
        <f>+'Oferta 9 OPEN'!N27</f>
        <v>CUMPLE</v>
      </c>
      <c r="I18" s="38"/>
    </row>
    <row r="19" spans="1:9">
      <c r="A19" s="40" t="s">
        <v>146</v>
      </c>
      <c r="B19" s="125" t="str">
        <f>+'Oferta 10 PACIFIC'!D7</f>
        <v>PACIFIC CYCLING SAS</v>
      </c>
      <c r="C19" s="125"/>
      <c r="D19" s="125"/>
      <c r="E19" s="125"/>
      <c r="F19" s="126">
        <f>+'Oferta 10 PACIFIC'!M26</f>
        <v>17143140</v>
      </c>
      <c r="G19" s="126"/>
      <c r="H19" s="37" t="str">
        <f>+'Oferta 10 PACIFIC'!N27</f>
        <v>CUMPLE</v>
      </c>
      <c r="I19" s="38"/>
    </row>
    <row r="20" spans="1:9">
      <c r="A20" s="40" t="s">
        <v>147</v>
      </c>
      <c r="B20" s="125" t="str">
        <f>+'Oferta 11 HC'!D7</f>
        <v xml:space="preserve">PUBLICIDAD Y PRODUCCIONES HC S.A.S </v>
      </c>
      <c r="C20" s="125"/>
      <c r="D20" s="125"/>
      <c r="E20" s="125"/>
      <c r="F20" s="126">
        <f>+'Oferta 11 HC'!M26</f>
        <v>15435000</v>
      </c>
      <c r="G20" s="126"/>
      <c r="H20" s="37" t="str">
        <f>+'Oferta 11 HC'!N27</f>
        <v>CUMPLE</v>
      </c>
      <c r="I20" s="38"/>
    </row>
    <row r="21" spans="1:9">
      <c r="A21" s="40" t="s">
        <v>148</v>
      </c>
      <c r="B21" s="125" t="str">
        <f>+'Oferta 12 SALAMYM'!D7</f>
        <v>SALAMYM LTDA</v>
      </c>
      <c r="C21" s="125"/>
      <c r="D21" s="125"/>
      <c r="E21" s="125"/>
      <c r="F21" s="126">
        <f>+'Oferta 12 SALAMYM'!M26</f>
        <v>14112000</v>
      </c>
      <c r="G21" s="126"/>
      <c r="H21" s="37" t="str">
        <f>+'Oferta 12 SALAMYM'!N27</f>
        <v>CUMPLE</v>
      </c>
      <c r="I21" s="38"/>
    </row>
    <row r="22" spans="1:9">
      <c r="A22" s="40" t="s">
        <v>149</v>
      </c>
      <c r="B22" s="125" t="str">
        <f>+'Oferta 13 SUPERIOR'!D7</f>
        <v>SUPERIOR DE DOTACIONES SAS</v>
      </c>
      <c r="C22" s="125"/>
      <c r="D22" s="125"/>
      <c r="E22" s="125"/>
      <c r="F22" s="126">
        <f>+'Oferta 13 SUPERIOR'!M26</f>
        <v>9937200</v>
      </c>
      <c r="G22" s="126"/>
      <c r="H22" s="37" t="str">
        <f>+'Oferta 13 SUPERIOR'!N27</f>
        <v>CUMPLE</v>
      </c>
      <c r="I22" s="38"/>
    </row>
    <row r="23" spans="1:9">
      <c r="A23" s="40" t="s">
        <v>150</v>
      </c>
      <c r="B23" s="125" t="str">
        <f>+'Oferta 14 MSM'!D7</f>
        <v>MSM PROMOCIONALES SAS</v>
      </c>
      <c r="C23" s="125"/>
      <c r="D23" s="125"/>
      <c r="E23" s="125"/>
      <c r="F23" s="126">
        <f>+'Oferta 14 MSM'!M26</f>
        <v>12965400</v>
      </c>
      <c r="G23" s="126"/>
      <c r="H23" s="37" t="str">
        <f>+'Oferta 14 MSM'!N27</f>
        <v>CUMPLE</v>
      </c>
      <c r="I23" s="38"/>
    </row>
    <row r="25" spans="1:9">
      <c r="B25" s="31" t="s">
        <v>161</v>
      </c>
    </row>
    <row r="27" spans="1:9">
      <c r="B27" s="31" t="s">
        <v>162</v>
      </c>
      <c r="D27" s="31" t="s">
        <v>164</v>
      </c>
    </row>
    <row r="28" spans="1:9">
      <c r="B28" s="31" t="s">
        <v>163</v>
      </c>
      <c r="D28" s="31" t="s">
        <v>165</v>
      </c>
    </row>
  </sheetData>
  <sheetProtection algorithmName="SHA-512" hashValue="zSbJtd+0AApjSiUWqqKpUILlH85Lz5TURpO6WU2We4QqzgpGW+Ov2BqGBhSePyZ47d159wE0QWNZCjEID8i+mQ==" saltValue="VsOb050bM5DbiRwm1nrW2w==" spinCount="100000" sheet="1" objects="1" scenarios="1"/>
  <mergeCells count="37">
    <mergeCell ref="B22:E22"/>
    <mergeCell ref="F22:G22"/>
    <mergeCell ref="B23:E23"/>
    <mergeCell ref="F23:G23"/>
    <mergeCell ref="B19:E19"/>
    <mergeCell ref="F19:G19"/>
    <mergeCell ref="B20:E20"/>
    <mergeCell ref="F20:G20"/>
    <mergeCell ref="B21:E21"/>
    <mergeCell ref="F21:G21"/>
    <mergeCell ref="A5:B5"/>
    <mergeCell ref="C5:I5"/>
    <mergeCell ref="F9:G9"/>
    <mergeCell ref="A7:B7"/>
    <mergeCell ref="C7:D7"/>
    <mergeCell ref="F13:G13"/>
    <mergeCell ref="F10:G10"/>
    <mergeCell ref="F11:G11"/>
    <mergeCell ref="C1:H1"/>
    <mergeCell ref="C2:H2"/>
    <mergeCell ref="C3:H3"/>
    <mergeCell ref="B18:E18"/>
    <mergeCell ref="F18:G18"/>
    <mergeCell ref="B9:E9"/>
    <mergeCell ref="B10:E10"/>
    <mergeCell ref="B11:E11"/>
    <mergeCell ref="B12:E12"/>
    <mergeCell ref="B13:E13"/>
    <mergeCell ref="B14:E14"/>
    <mergeCell ref="B15:E15"/>
    <mergeCell ref="F16:G16"/>
    <mergeCell ref="F17:G17"/>
    <mergeCell ref="B16:E16"/>
    <mergeCell ref="B17:E17"/>
    <mergeCell ref="F14:G14"/>
    <mergeCell ref="F15:G15"/>
    <mergeCell ref="F12:G12"/>
  </mergeCells>
  <phoneticPr fontId="17" type="noConversion"/>
  <pageMargins left="0.7" right="0.7" top="0.75" bottom="0.75" header="0.3" footer="0.3"/>
  <pageSetup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24"/>
  <sheetViews>
    <sheetView showGridLines="0" view="pageBreakPreview" topLeftCell="A16" zoomScale="90" zoomScaleNormal="100" zoomScaleSheetLayoutView="90" workbookViewId="0">
      <selection activeCell="C33" sqref="C33"/>
    </sheetView>
  </sheetViews>
  <sheetFormatPr baseColWidth="10" defaultRowHeight="15"/>
  <cols>
    <col min="1" max="1" width="20.5703125" style="47" customWidth="1"/>
    <col min="2" max="2" width="13.28515625" style="47" customWidth="1"/>
    <col min="3" max="3" width="67.85546875" style="47" customWidth="1"/>
    <col min="4" max="4" width="18.42578125" style="47" customWidth="1"/>
    <col min="5" max="16384" width="11.42578125" style="47"/>
  </cols>
  <sheetData>
    <row r="1" spans="1:4" ht="16.5">
      <c r="A1" s="45"/>
      <c r="B1" s="133" t="s">
        <v>0</v>
      </c>
      <c r="C1" s="133"/>
      <c r="D1" s="46"/>
    </row>
    <row r="2" spans="1:4" ht="35.25" customHeight="1">
      <c r="A2" s="48"/>
      <c r="B2" s="134" t="str">
        <f>+'Ofertas Recibidas'!C2</f>
        <v>Instituto Colombiano de Antropología e Historia
Proceso de Mínima Cuantía No. MC-ICANH-026-2024</v>
      </c>
      <c r="C2" s="134"/>
      <c r="D2" s="49"/>
    </row>
    <row r="3" spans="1:4" ht="16.5">
      <c r="A3" s="50"/>
      <c r="B3" s="133" t="s">
        <v>47</v>
      </c>
      <c r="C3" s="133"/>
      <c r="D3" s="51"/>
    </row>
    <row r="4" spans="1:4" ht="16.5">
      <c r="A4" s="52"/>
      <c r="B4" s="52"/>
      <c r="C4" s="52"/>
      <c r="D4" s="52"/>
    </row>
    <row r="5" spans="1:4" ht="35.25" customHeight="1">
      <c r="A5" s="53" t="s">
        <v>8</v>
      </c>
      <c r="B5" s="132" t="str">
        <f>+'Ofertas Recibidas'!C5</f>
        <v>Adquisición de chalecos institucionales como parte de la imagen institucional en territorio para el personal misional del Instituto Colombiano de Antropología e Historia – ICANH</v>
      </c>
      <c r="C5" s="132"/>
      <c r="D5" s="132"/>
    </row>
    <row r="7" spans="1:4" s="55" customFormat="1">
      <c r="A7" s="54" t="s">
        <v>37</v>
      </c>
      <c r="B7" s="54" t="s">
        <v>27</v>
      </c>
      <c r="C7" s="54" t="s">
        <v>22</v>
      </c>
      <c r="D7" s="54" t="s">
        <v>23</v>
      </c>
    </row>
    <row r="8" spans="1:4">
      <c r="A8" s="56" t="s">
        <v>38</v>
      </c>
      <c r="B8" s="56" t="s">
        <v>35</v>
      </c>
      <c r="C8" s="57" t="str">
        <f>+'Ofertas Recibidas'!B17</f>
        <v>MAG DOTACIONES Y PUBLICITARIOS S.A.S</v>
      </c>
      <c r="D8" s="58">
        <f>+'Ofertas Recibidas'!F17</f>
        <v>9621150</v>
      </c>
    </row>
    <row r="9" spans="1:4">
      <c r="A9" s="56" t="s">
        <v>39</v>
      </c>
      <c r="B9" s="56" t="s">
        <v>149</v>
      </c>
      <c r="C9" s="57" t="str">
        <f>+'Ofertas Recibidas'!B22</f>
        <v>SUPERIOR DE DOTACIONES SAS</v>
      </c>
      <c r="D9" s="58">
        <f>+'Ofertas Recibidas'!F22</f>
        <v>9937200</v>
      </c>
    </row>
    <row r="10" spans="1:4">
      <c r="A10" s="56" t="s">
        <v>40</v>
      </c>
      <c r="B10" s="56" t="s">
        <v>32</v>
      </c>
      <c r="C10" s="57" t="str">
        <f>+'Ofertas Recibidas'!B14</f>
        <v>COMERCIALIZADORA CAFÉ BOTERO SAS</v>
      </c>
      <c r="D10" s="58">
        <f>+'Ofertas Recibidas'!F14</f>
        <v>10495800</v>
      </c>
    </row>
    <row r="11" spans="1:4">
      <c r="A11" s="56" t="s">
        <v>41</v>
      </c>
      <c r="B11" s="56" t="s">
        <v>36</v>
      </c>
      <c r="C11" s="57" t="str">
        <f>+'Ofertas Recibidas'!B18</f>
        <v>OPEN FOR DRESSMAKING SAS</v>
      </c>
      <c r="D11" s="58">
        <f>+'Ofertas Recibidas'!F18</f>
        <v>11370450</v>
      </c>
    </row>
    <row r="12" spans="1:4">
      <c r="A12" s="56" t="s">
        <v>42</v>
      </c>
      <c r="B12" s="56" t="s">
        <v>31</v>
      </c>
      <c r="C12" s="57" t="str">
        <f>+'Ofertas Recibidas'!B13</f>
        <v>BON SANTE S.A.S.</v>
      </c>
      <c r="D12" s="58">
        <f>+'Ofertas Recibidas'!F13</f>
        <v>11745300</v>
      </c>
    </row>
    <row r="13" spans="1:4">
      <c r="A13" s="56" t="s">
        <v>43</v>
      </c>
      <c r="B13" s="56" t="s">
        <v>150</v>
      </c>
      <c r="C13" s="57" t="str">
        <f>+'Ofertas Recibidas'!B23</f>
        <v>MSM PROMOCIONALES SAS</v>
      </c>
      <c r="D13" s="58">
        <f>+'Ofertas Recibidas'!F23</f>
        <v>12965400</v>
      </c>
    </row>
    <row r="14" spans="1:4">
      <c r="A14" s="56" t="s">
        <v>44</v>
      </c>
      <c r="B14" s="56" t="s">
        <v>30</v>
      </c>
      <c r="C14" s="57" t="str">
        <f>+'Ofertas Recibidas'!B12</f>
        <v>ANDREA CAROLINA PAREDES RAMIREZ</v>
      </c>
      <c r="D14" s="58">
        <f>+'Ofertas Recibidas'!F12</f>
        <v>13362300</v>
      </c>
    </row>
    <row r="15" spans="1:4">
      <c r="A15" s="56" t="s">
        <v>45</v>
      </c>
      <c r="B15" s="56" t="s">
        <v>148</v>
      </c>
      <c r="C15" s="57" t="str">
        <f>+'Ofertas Recibidas'!B21</f>
        <v>SALAMYM LTDA</v>
      </c>
      <c r="D15" s="58">
        <f>+'Ofertas Recibidas'!F21</f>
        <v>14112000</v>
      </c>
    </row>
    <row r="16" spans="1:4">
      <c r="A16" s="56" t="s">
        <v>46</v>
      </c>
      <c r="B16" s="56" t="s">
        <v>29</v>
      </c>
      <c r="C16" s="57" t="str">
        <f>+'Ofertas Recibidas'!B11</f>
        <v>AH ARMY SAS</v>
      </c>
      <c r="D16" s="58">
        <f>+'Ofertas Recibidas'!F11</f>
        <v>14469210</v>
      </c>
    </row>
    <row r="17" spans="1:4">
      <c r="A17" s="56" t="s">
        <v>151</v>
      </c>
      <c r="B17" s="56" t="s">
        <v>147</v>
      </c>
      <c r="C17" s="57" t="str">
        <f>+'Ofertas Recibidas'!B20</f>
        <v xml:space="preserve">PUBLICIDAD Y PRODUCCIONES HC S.A.S </v>
      </c>
      <c r="D17" s="58">
        <f>+'Ofertas Recibidas'!F20</f>
        <v>15435000</v>
      </c>
    </row>
    <row r="18" spans="1:4">
      <c r="A18" s="56" t="s">
        <v>152</v>
      </c>
      <c r="B18" s="56" t="s">
        <v>28</v>
      </c>
      <c r="C18" s="57" t="str">
        <f>+'Ofertas Recibidas'!B10</f>
        <v>ATELIER DU DESIGN NOVATEUR SAS</v>
      </c>
      <c r="D18" s="58">
        <f>+'Ofertas Recibidas'!F10</f>
        <v>15743700</v>
      </c>
    </row>
    <row r="19" spans="1:4">
      <c r="A19" s="56" t="s">
        <v>153</v>
      </c>
      <c r="B19" s="56" t="s">
        <v>33</v>
      </c>
      <c r="C19" s="57" t="str">
        <f>+'Ofertas Recibidas'!B15</f>
        <v>DGERARD MG SAS</v>
      </c>
      <c r="D19" s="58">
        <f>+'Ofertas Recibidas'!F15</f>
        <v>16192050</v>
      </c>
    </row>
    <row r="20" spans="1:4">
      <c r="A20" s="56" t="s">
        <v>154</v>
      </c>
      <c r="B20" s="56" t="s">
        <v>146</v>
      </c>
      <c r="C20" s="57" t="str">
        <f>+'Ofertas Recibidas'!B19</f>
        <v>PACIFIC CYCLING SAS</v>
      </c>
      <c r="D20" s="58">
        <f>+'Ofertas Recibidas'!F19</f>
        <v>17143140</v>
      </c>
    </row>
    <row r="21" spans="1:4">
      <c r="A21" s="56" t="s">
        <v>155</v>
      </c>
      <c r="B21" s="56" t="s">
        <v>34</v>
      </c>
      <c r="C21" s="57" t="str">
        <f>+'Ofertas Recibidas'!B16</f>
        <v>GRUPO SOCIEDAD CAPITAL SAS</v>
      </c>
      <c r="D21" s="58">
        <f>+'Ofertas Recibidas'!F16</f>
        <v>18963000</v>
      </c>
    </row>
    <row r="23" spans="1:4">
      <c r="A23" s="47" t="str">
        <f>+'Ofertas Recibidas'!B27</f>
        <v xml:space="preserve">NOMBRE DEL PROFESIONAL </v>
      </c>
      <c r="C23" s="47" t="str">
        <f>+'Ofertas Recibidas'!D27</f>
        <v>LUCIANO ALFOSNO PINILLA PEDRAZA</v>
      </c>
    </row>
    <row r="24" spans="1:4">
      <c r="A24" s="47" t="str">
        <f>+'Ofertas Recibidas'!B28</f>
        <v>CARGO</v>
      </c>
      <c r="C24" s="47" t="str">
        <f>+'Ofertas Recibidas'!D28</f>
        <v>CONTRATISTA</v>
      </c>
    </row>
  </sheetData>
  <sheetProtection algorithmName="SHA-512" hashValue="UJTLqC/AoujYgzrPJGp3aSZQIVHUZ1Abd59N7vpCOya+jupz5ZKD5WHn0mPTN1Z3aIUHZz+WpzpJdbVLntqh4Q==" saltValue="8/XtM5FuaehlHt2H7zuRJg==" spinCount="100000" sheet="1" objects="1" scenarios="1"/>
  <autoFilter ref="A7:H7">
    <sortState ref="A8:H21">
      <sortCondition ref="D7"/>
    </sortState>
  </autoFilter>
  <mergeCells count="4">
    <mergeCell ref="B5:D5"/>
    <mergeCell ref="B1:C1"/>
    <mergeCell ref="B2:C2"/>
    <mergeCell ref="B3:C3"/>
  </mergeCells>
  <phoneticPr fontId="17" type="noConversion"/>
  <pageMargins left="0.7" right="0.7" top="0.75" bottom="0.75" header="0.3" footer="0.3"/>
  <pageSetup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E70"/>
  <sheetViews>
    <sheetView showGridLines="0" tabSelected="1" view="pageBreakPreview" topLeftCell="A24" zoomScaleNormal="100" zoomScaleSheetLayoutView="100" workbookViewId="0">
      <selection activeCell="C73" sqref="C73"/>
    </sheetView>
  </sheetViews>
  <sheetFormatPr baseColWidth="10" defaultRowHeight="15"/>
  <cols>
    <col min="1" max="1" width="20.5703125" style="47" customWidth="1"/>
    <col min="2" max="2" width="25.7109375" style="47" customWidth="1"/>
    <col min="3" max="3" width="67.85546875" style="47" customWidth="1"/>
    <col min="4" max="4" width="16.85546875" style="47" customWidth="1"/>
    <col min="5" max="16384" width="11.42578125" style="47"/>
  </cols>
  <sheetData>
    <row r="1" spans="1:5" ht="16.5">
      <c r="A1" s="45"/>
      <c r="B1" s="133" t="s">
        <v>0</v>
      </c>
      <c r="C1" s="133"/>
      <c r="D1" s="46"/>
    </row>
    <row r="2" spans="1:5" ht="37.5" customHeight="1">
      <c r="A2" s="48"/>
      <c r="B2" s="134" t="str">
        <f>+Posiciones!B2</f>
        <v>Instituto Colombiano de Antropología e Historia
Proceso de Mínima Cuantía No. MC-ICANH-026-2024</v>
      </c>
      <c r="C2" s="134"/>
      <c r="D2" s="49"/>
    </row>
    <row r="3" spans="1:5" ht="16.5">
      <c r="A3" s="50"/>
      <c r="B3" s="133" t="s">
        <v>48</v>
      </c>
      <c r="C3" s="133"/>
      <c r="D3" s="51"/>
    </row>
    <row r="4" spans="1:5" ht="11.25" customHeight="1">
      <c r="A4" s="52"/>
      <c r="B4" s="52"/>
      <c r="C4" s="52"/>
      <c r="D4" s="52"/>
    </row>
    <row r="5" spans="1:5" ht="54" customHeight="1">
      <c r="A5" s="135" t="s">
        <v>160</v>
      </c>
      <c r="B5" s="135"/>
      <c r="C5" s="135"/>
      <c r="D5" s="135"/>
    </row>
    <row r="6" spans="1:5" ht="16.5" customHeight="1">
      <c r="A6" s="90"/>
      <c r="B6" s="91" t="s">
        <v>156</v>
      </c>
      <c r="C6" s="92" t="s">
        <v>115</v>
      </c>
      <c r="D6" s="93"/>
    </row>
    <row r="7" spans="1:5" ht="16.5" customHeight="1">
      <c r="A7" s="90"/>
      <c r="B7" s="91" t="s">
        <v>157</v>
      </c>
      <c r="C7" s="92" t="s">
        <v>137</v>
      </c>
      <c r="D7" s="92"/>
      <c r="E7" s="92"/>
    </row>
    <row r="8" spans="1:5" ht="16.5" customHeight="1">
      <c r="A8" s="90"/>
      <c r="B8" s="91" t="s">
        <v>158</v>
      </c>
      <c r="C8" s="92" t="s">
        <v>102</v>
      </c>
    </row>
    <row r="9" spans="1:5" ht="21" customHeight="1">
      <c r="A9" s="94" t="s">
        <v>57</v>
      </c>
      <c r="B9" s="93"/>
    </row>
    <row r="10" spans="1:5" ht="33" customHeight="1">
      <c r="A10" s="135" t="s">
        <v>58</v>
      </c>
      <c r="B10" s="135"/>
      <c r="C10" s="135"/>
      <c r="D10" s="135"/>
    </row>
    <row r="11" spans="1:5" ht="32.25" customHeight="1">
      <c r="A11" s="136" t="s">
        <v>59</v>
      </c>
      <c r="B11" s="136"/>
      <c r="C11" s="136"/>
      <c r="D11" s="136"/>
    </row>
    <row r="12" spans="1:5" ht="7.5" customHeight="1"/>
    <row r="13" spans="1:5">
      <c r="A13" s="47" t="s">
        <v>60</v>
      </c>
    </row>
    <row r="14" spans="1:5" ht="7.5" customHeight="1"/>
    <row r="15" spans="1:5" s="55" customFormat="1">
      <c r="A15" s="54" t="s">
        <v>37</v>
      </c>
      <c r="B15" s="54" t="s">
        <v>27</v>
      </c>
      <c r="C15" s="54" t="s">
        <v>22</v>
      </c>
      <c r="D15" s="54" t="s">
        <v>23</v>
      </c>
    </row>
    <row r="16" spans="1:5">
      <c r="A16" s="56" t="s">
        <v>38</v>
      </c>
      <c r="B16" s="56" t="str">
        <f>+'Ofertas Recibidas'!A10</f>
        <v>Oferta 1</v>
      </c>
      <c r="C16" s="56" t="str">
        <f>+'Ofertas Recibidas'!B10</f>
        <v>ATELIER DU DESIGN NOVATEUR SAS</v>
      </c>
      <c r="D16" s="58">
        <f>+'Ofertas Recibidas'!F10</f>
        <v>15743700</v>
      </c>
    </row>
    <row r="17" spans="1:4">
      <c r="A17" s="56" t="s">
        <v>39</v>
      </c>
      <c r="B17" s="56" t="str">
        <f>+'Ofertas Recibidas'!A11</f>
        <v>Oferta 2</v>
      </c>
      <c r="C17" s="56" t="str">
        <f>+'Ofertas Recibidas'!B11</f>
        <v>AH ARMY SAS</v>
      </c>
      <c r="D17" s="58">
        <f>+'Ofertas Recibidas'!F11</f>
        <v>14469210</v>
      </c>
    </row>
    <row r="18" spans="1:4">
      <c r="A18" s="56" t="s">
        <v>40</v>
      </c>
      <c r="B18" s="56" t="str">
        <f>+'Ofertas Recibidas'!A12</f>
        <v>Oferta 3</v>
      </c>
      <c r="C18" s="56" t="str">
        <f>+'Ofertas Recibidas'!B12</f>
        <v>ANDREA CAROLINA PAREDES RAMIREZ</v>
      </c>
      <c r="D18" s="58">
        <f>+'Ofertas Recibidas'!F12</f>
        <v>13362300</v>
      </c>
    </row>
    <row r="19" spans="1:4">
      <c r="A19" s="56" t="s">
        <v>41</v>
      </c>
      <c r="B19" s="56" t="str">
        <f>+'Ofertas Recibidas'!A13</f>
        <v>Oferta 4</v>
      </c>
      <c r="C19" s="56" t="str">
        <f>+'Ofertas Recibidas'!B13</f>
        <v>BON SANTE S.A.S.</v>
      </c>
      <c r="D19" s="58">
        <f>+'Ofertas Recibidas'!F13</f>
        <v>11745300</v>
      </c>
    </row>
    <row r="20" spans="1:4">
      <c r="A20" s="56" t="s">
        <v>42</v>
      </c>
      <c r="B20" s="56" t="str">
        <f>+'Ofertas Recibidas'!A14</f>
        <v>Oferta 5</v>
      </c>
      <c r="C20" s="56" t="str">
        <f>+'Ofertas Recibidas'!B14</f>
        <v>COMERCIALIZADORA CAFÉ BOTERO SAS</v>
      </c>
      <c r="D20" s="58">
        <f>+'Ofertas Recibidas'!F14</f>
        <v>10495800</v>
      </c>
    </row>
    <row r="21" spans="1:4">
      <c r="A21" s="56" t="s">
        <v>43</v>
      </c>
      <c r="B21" s="56" t="str">
        <f>+'Ofertas Recibidas'!A15</f>
        <v>Oferta 6</v>
      </c>
      <c r="C21" s="56" t="str">
        <f>+'Ofertas Recibidas'!B15</f>
        <v>DGERARD MG SAS</v>
      </c>
      <c r="D21" s="58">
        <f>+'Ofertas Recibidas'!F15</f>
        <v>16192050</v>
      </c>
    </row>
    <row r="22" spans="1:4">
      <c r="A22" s="56" t="s">
        <v>44</v>
      </c>
      <c r="B22" s="56" t="str">
        <f>+'Ofertas Recibidas'!A16</f>
        <v>Oferta 7</v>
      </c>
      <c r="C22" s="56" t="str">
        <f>+'Ofertas Recibidas'!B16</f>
        <v>GRUPO SOCIEDAD CAPITAL SAS</v>
      </c>
      <c r="D22" s="58">
        <f>+'Ofertas Recibidas'!F16</f>
        <v>18963000</v>
      </c>
    </row>
    <row r="23" spans="1:4">
      <c r="A23" s="56" t="s">
        <v>45</v>
      </c>
      <c r="B23" s="56" t="str">
        <f>+'Ofertas Recibidas'!A17</f>
        <v>Oferta 8</v>
      </c>
      <c r="C23" s="56" t="str">
        <f>+'Ofertas Recibidas'!B17</f>
        <v>MAG DOTACIONES Y PUBLICITARIOS S.A.S</v>
      </c>
      <c r="D23" s="58">
        <f>+'Ofertas Recibidas'!F17</f>
        <v>9621150</v>
      </c>
    </row>
    <row r="24" spans="1:4">
      <c r="A24" s="56" t="s">
        <v>46</v>
      </c>
      <c r="B24" s="56" t="str">
        <f>+'Ofertas Recibidas'!A18</f>
        <v>Oferta 9</v>
      </c>
      <c r="C24" s="56" t="str">
        <f>+'Ofertas Recibidas'!B18</f>
        <v>OPEN FOR DRESSMAKING SAS</v>
      </c>
      <c r="D24" s="58">
        <f>+'Ofertas Recibidas'!F18</f>
        <v>11370450</v>
      </c>
    </row>
    <row r="25" spans="1:4">
      <c r="A25" s="56" t="s">
        <v>151</v>
      </c>
      <c r="B25" s="56" t="str">
        <f>+'Ofertas Recibidas'!A19</f>
        <v>Oferta 10</v>
      </c>
      <c r="C25" s="56" t="str">
        <f>+'Ofertas Recibidas'!B19</f>
        <v>PACIFIC CYCLING SAS</v>
      </c>
      <c r="D25" s="58">
        <f>+'Ofertas Recibidas'!F19</f>
        <v>17143140</v>
      </c>
    </row>
    <row r="26" spans="1:4">
      <c r="A26" s="56" t="s">
        <v>152</v>
      </c>
      <c r="B26" s="56" t="str">
        <f>+'Ofertas Recibidas'!A20</f>
        <v>Oferta 11</v>
      </c>
      <c r="C26" s="56" t="str">
        <f>+'Ofertas Recibidas'!B20</f>
        <v xml:space="preserve">PUBLICIDAD Y PRODUCCIONES HC S.A.S </v>
      </c>
      <c r="D26" s="58">
        <f>+'Ofertas Recibidas'!F20</f>
        <v>15435000</v>
      </c>
    </row>
    <row r="27" spans="1:4">
      <c r="A27" s="56" t="s">
        <v>153</v>
      </c>
      <c r="B27" s="56" t="str">
        <f>+'Ofertas Recibidas'!A21</f>
        <v>Oferta 12</v>
      </c>
      <c r="C27" s="56" t="str">
        <f>+'Ofertas Recibidas'!B21</f>
        <v>SALAMYM LTDA</v>
      </c>
      <c r="D27" s="58">
        <f>+'Ofertas Recibidas'!F21</f>
        <v>14112000</v>
      </c>
    </row>
    <row r="28" spans="1:4">
      <c r="A28" s="56" t="s">
        <v>154</v>
      </c>
      <c r="B28" s="56" t="str">
        <f>+'Ofertas Recibidas'!A22</f>
        <v>Oferta 13</v>
      </c>
      <c r="C28" s="56" t="str">
        <f>+'Ofertas Recibidas'!B22</f>
        <v>SUPERIOR DE DOTACIONES SAS</v>
      </c>
      <c r="D28" s="58">
        <f>+'Ofertas Recibidas'!F22</f>
        <v>9937200</v>
      </c>
    </row>
    <row r="29" spans="1:4">
      <c r="A29" s="56" t="s">
        <v>155</v>
      </c>
      <c r="B29" s="56" t="str">
        <f>+'Ofertas Recibidas'!A23</f>
        <v>Oferta 14</v>
      </c>
      <c r="C29" s="56" t="str">
        <f>+'Ofertas Recibidas'!B23</f>
        <v>MSM PROMOCIONALES SAS</v>
      </c>
      <c r="D29" s="58">
        <f>+'Ofertas Recibidas'!F23</f>
        <v>12965400</v>
      </c>
    </row>
    <row r="30" spans="1:4">
      <c r="A30" s="55"/>
      <c r="B30" s="55"/>
      <c r="D30" s="95"/>
    </row>
    <row r="31" spans="1:4">
      <c r="A31" s="137" t="s">
        <v>49</v>
      </c>
      <c r="B31" s="137"/>
      <c r="C31" s="137"/>
      <c r="D31" s="137"/>
    </row>
    <row r="33" spans="1:4">
      <c r="B33" s="96" t="s">
        <v>50</v>
      </c>
      <c r="C33" s="97">
        <f>+MEDIAN(D16:D29)</f>
        <v>13737150</v>
      </c>
    </row>
    <row r="35" spans="1:4">
      <c r="A35" s="137" t="s">
        <v>51</v>
      </c>
      <c r="B35" s="137"/>
      <c r="C35" s="137"/>
      <c r="D35" s="137"/>
    </row>
    <row r="37" spans="1:4">
      <c r="B37" s="96" t="s">
        <v>52</v>
      </c>
      <c r="C37" s="97">
        <f>+STDEV(D16:D29)</f>
        <v>2837559.9957899908</v>
      </c>
    </row>
    <row r="39" spans="1:4">
      <c r="A39" s="137" t="s">
        <v>53</v>
      </c>
      <c r="B39" s="137"/>
      <c r="C39" s="137"/>
      <c r="D39" s="137"/>
    </row>
    <row r="41" spans="1:4">
      <c r="B41" s="98" t="s">
        <v>54</v>
      </c>
      <c r="C41" s="99">
        <f>+C33-C37</f>
        <v>10899590.00421001</v>
      </c>
    </row>
    <row r="43" spans="1:4" ht="30" customHeight="1">
      <c r="A43" s="136" t="s">
        <v>55</v>
      </c>
      <c r="B43" s="136"/>
      <c r="C43" s="136"/>
      <c r="D43" s="136"/>
    </row>
    <row r="45" spans="1:4">
      <c r="B45" s="54" t="str">
        <f>+B15</f>
        <v>Oferta</v>
      </c>
      <c r="C45" s="54" t="str">
        <f t="shared" ref="C45:D45" si="0">+C15</f>
        <v>EMPRESA</v>
      </c>
      <c r="D45" s="54" t="str">
        <f t="shared" si="0"/>
        <v>VALOR OFERTADO</v>
      </c>
    </row>
    <row r="46" spans="1:4">
      <c r="B46" s="56" t="s">
        <v>34</v>
      </c>
      <c r="C46" s="57" t="s">
        <v>111</v>
      </c>
      <c r="D46" s="100">
        <v>18963000</v>
      </c>
    </row>
    <row r="47" spans="1:4">
      <c r="B47" s="56" t="s">
        <v>146</v>
      </c>
      <c r="C47" s="57" t="s">
        <v>125</v>
      </c>
      <c r="D47" s="100">
        <v>17143140</v>
      </c>
    </row>
    <row r="48" spans="1:4">
      <c r="B48" s="56" t="s">
        <v>33</v>
      </c>
      <c r="C48" s="57" t="s">
        <v>107</v>
      </c>
      <c r="D48" s="100">
        <v>16192050</v>
      </c>
    </row>
    <row r="49" spans="1:4">
      <c r="B49" s="56" t="s">
        <v>28</v>
      </c>
      <c r="C49" s="57" t="s">
        <v>84</v>
      </c>
      <c r="D49" s="100">
        <v>15743700</v>
      </c>
    </row>
    <row r="50" spans="1:4">
      <c r="B50" s="56" t="s">
        <v>147</v>
      </c>
      <c r="C50" s="57" t="s">
        <v>129</v>
      </c>
      <c r="D50" s="100">
        <v>15435000</v>
      </c>
    </row>
    <row r="51" spans="1:4">
      <c r="B51" s="56" t="s">
        <v>29</v>
      </c>
      <c r="C51" s="57" t="s">
        <v>91</v>
      </c>
      <c r="D51" s="100">
        <v>14469210</v>
      </c>
    </row>
    <row r="52" spans="1:4">
      <c r="B52" s="56" t="s">
        <v>148</v>
      </c>
      <c r="C52" s="57" t="s">
        <v>133</v>
      </c>
      <c r="D52" s="100">
        <v>14112000</v>
      </c>
    </row>
    <row r="53" spans="1:4">
      <c r="B53" s="56" t="s">
        <v>30</v>
      </c>
      <c r="C53" s="57" t="s">
        <v>95</v>
      </c>
      <c r="D53" s="100">
        <v>13362300</v>
      </c>
    </row>
    <row r="54" spans="1:4">
      <c r="B54" s="56" t="s">
        <v>150</v>
      </c>
      <c r="C54" s="57" t="s">
        <v>142</v>
      </c>
      <c r="D54" s="100">
        <v>12965400</v>
      </c>
    </row>
    <row r="55" spans="1:4">
      <c r="B55" s="56" t="s">
        <v>31</v>
      </c>
      <c r="C55" s="57" t="s">
        <v>97</v>
      </c>
      <c r="D55" s="100">
        <v>11745300</v>
      </c>
    </row>
    <row r="56" spans="1:4">
      <c r="B56" s="56" t="s">
        <v>36</v>
      </c>
      <c r="C56" s="57" t="s">
        <v>119</v>
      </c>
      <c r="D56" s="100">
        <v>11370450</v>
      </c>
    </row>
    <row r="57" spans="1:4">
      <c r="B57" s="101" t="s">
        <v>32</v>
      </c>
      <c r="C57" s="102" t="s">
        <v>102</v>
      </c>
      <c r="D57" s="103">
        <v>10495800</v>
      </c>
    </row>
    <row r="58" spans="1:4">
      <c r="B58" s="101" t="s">
        <v>149</v>
      </c>
      <c r="C58" s="102" t="s">
        <v>137</v>
      </c>
      <c r="D58" s="103">
        <v>9937200</v>
      </c>
    </row>
    <row r="59" spans="1:4">
      <c r="B59" s="101" t="s">
        <v>35</v>
      </c>
      <c r="C59" s="102" t="s">
        <v>115</v>
      </c>
      <c r="D59" s="103">
        <v>9621150</v>
      </c>
    </row>
    <row r="61" spans="1:4">
      <c r="A61" s="47" t="s">
        <v>56</v>
      </c>
    </row>
    <row r="63" spans="1:4">
      <c r="B63" s="104" t="str">
        <f>+B33</f>
        <v>MEDIANA</v>
      </c>
      <c r="C63" s="97">
        <f>+C33</f>
        <v>13737150</v>
      </c>
    </row>
    <row r="64" spans="1:4">
      <c r="B64" s="104" t="str">
        <f>+B37</f>
        <v>DESVIACIÓN ESTANDAR</v>
      </c>
      <c r="C64" s="97">
        <f>+C37</f>
        <v>2837559.9957899908</v>
      </c>
    </row>
    <row r="65" spans="1:4">
      <c r="B65" s="98" t="str">
        <f>+B41</f>
        <v>VALOR MÍNIMO ACEPTABLE</v>
      </c>
      <c r="C65" s="99">
        <f>+C41</f>
        <v>10899590.00421001</v>
      </c>
    </row>
    <row r="67" spans="1:4" ht="85.5" customHeight="1">
      <c r="A67" s="135" t="s">
        <v>159</v>
      </c>
      <c r="B67" s="135"/>
      <c r="C67" s="135"/>
      <c r="D67" s="135"/>
    </row>
    <row r="69" spans="1:4">
      <c r="A69" s="47" t="str">
        <f>+Posiciones!A23</f>
        <v xml:space="preserve">NOMBRE DEL PROFESIONAL </v>
      </c>
      <c r="C69" s="47" t="str">
        <f>+Posiciones!C23</f>
        <v>LUCIANO ALFOSNO PINILLA PEDRAZA</v>
      </c>
    </row>
    <row r="70" spans="1:4">
      <c r="A70" s="47" t="str">
        <f>+Posiciones!A24</f>
        <v>CARGO</v>
      </c>
      <c r="C70" s="47" t="str">
        <f>+Posiciones!C24</f>
        <v>CONTRATISTA</v>
      </c>
    </row>
  </sheetData>
  <sheetProtection algorithmName="SHA-512" hashValue="t/R4SdXW2xKaqgdrXVUTPCO7wZbdQENdhcuz5C2MTdEL6jBFxUBvtkY+o9KYKV3bsqnXH1g8GyJTCt4FbWhl3Q==" saltValue="fPRWeViiTseVckKD0tecmg==" spinCount="100000" sheet="1" objects="1" scenarios="1"/>
  <autoFilter ref="B45:D45">
    <sortState ref="B46:D59">
      <sortCondition descending="1" ref="D45"/>
    </sortState>
  </autoFilter>
  <mergeCells count="11">
    <mergeCell ref="A67:D67"/>
    <mergeCell ref="A10:D10"/>
    <mergeCell ref="A11:D11"/>
    <mergeCell ref="B1:C1"/>
    <mergeCell ref="B2:C2"/>
    <mergeCell ref="B3:C3"/>
    <mergeCell ref="A5:D5"/>
    <mergeCell ref="A31:D31"/>
    <mergeCell ref="A35:D35"/>
    <mergeCell ref="A39:D39"/>
    <mergeCell ref="A43:D43"/>
  </mergeCells>
  <phoneticPr fontId="17" type="noConversion"/>
  <pageMargins left="0.7" right="0.7" top="0.75" bottom="0.75" header="0.3" footer="0.3"/>
  <pageSetup scale="5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3" zoomScale="80" zoomScaleNormal="70" zoomScaleSheetLayoutView="80" workbookViewId="0">
      <selection activeCell="A16" sqref="A1:XFD104857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5.8554687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84</v>
      </c>
      <c r="E7" s="139"/>
      <c r="F7" s="139"/>
      <c r="G7" s="139"/>
      <c r="H7" s="139"/>
      <c r="I7" s="69" t="s">
        <v>4</v>
      </c>
      <c r="J7" s="139" t="s">
        <v>83</v>
      </c>
      <c r="K7" s="139"/>
      <c r="L7" s="68"/>
      <c r="M7" s="68"/>
    </row>
    <row r="8" spans="2:13" ht="15" customHeight="1">
      <c r="B8" s="138" t="s">
        <v>2</v>
      </c>
      <c r="C8" s="138"/>
      <c r="D8" s="139" t="s">
        <v>85</v>
      </c>
      <c r="E8" s="139"/>
      <c r="F8" s="139"/>
      <c r="G8" s="139"/>
      <c r="H8" s="139"/>
      <c r="I8" s="69" t="s">
        <v>5</v>
      </c>
      <c r="J8" s="139">
        <v>3115498350</v>
      </c>
      <c r="K8" s="139"/>
      <c r="L8" s="68"/>
      <c r="M8" s="68"/>
    </row>
    <row r="9" spans="2:13" ht="15" customHeight="1">
      <c r="B9" s="138" t="s">
        <v>3</v>
      </c>
      <c r="C9" s="138"/>
      <c r="D9" s="139" t="s">
        <v>86</v>
      </c>
      <c r="E9" s="139"/>
      <c r="F9" s="139"/>
      <c r="G9" s="139"/>
      <c r="H9" s="139"/>
      <c r="I9" s="69" t="s">
        <v>6</v>
      </c>
      <c r="J9" s="139">
        <v>3115498350</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107100</v>
      </c>
      <c r="K22" s="82">
        <f>ROUND(J22*G22,0)</f>
        <v>3213000</v>
      </c>
      <c r="L22" s="82">
        <f>+ROUND(J22,0)</f>
        <v>107100</v>
      </c>
      <c r="M22" s="82">
        <f>+L22*G22</f>
        <v>3213000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107100</v>
      </c>
      <c r="K23" s="82">
        <f>ROUND(J23*G23,0)</f>
        <v>5890500</v>
      </c>
      <c r="L23" s="82">
        <f t="shared" ref="L23:L25" si="1">+ROUND(J23,0)</f>
        <v>107100</v>
      </c>
      <c r="M23" s="82">
        <f t="shared" ref="M23:M25" si="2">+L23*G23</f>
        <v>5890500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107100</v>
      </c>
      <c r="K24" s="82">
        <f>ROUND(J24*G24,0)</f>
        <v>5569200</v>
      </c>
      <c r="L24" s="82">
        <f t="shared" si="1"/>
        <v>107100</v>
      </c>
      <c r="M24" s="82">
        <f t="shared" si="2"/>
        <v>5569200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107100</v>
      </c>
      <c r="K25" s="82">
        <f>ROUND(J25*G25,0)</f>
        <v>1071000</v>
      </c>
      <c r="L25" s="82">
        <f t="shared" si="1"/>
        <v>107100</v>
      </c>
      <c r="M25" s="82">
        <f t="shared" si="2"/>
        <v>1071000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15743700</v>
      </c>
      <c r="L26" s="84">
        <f t="shared" ref="L26:M26" si="4">SUM(L22:L25)</f>
        <v>428400</v>
      </c>
      <c r="M26" s="84">
        <f t="shared" si="4"/>
        <v>15743700</v>
      </c>
      <c r="N26" s="83" t="str">
        <f>+IF(M26&lt;I26,"CUMPLE"," NO CUMPLE")</f>
        <v>CUMPLE</v>
      </c>
      <c r="P26" s="85"/>
    </row>
    <row r="27" spans="2:16" s="52" customFormat="1">
      <c r="M27" s="52" t="b">
        <f>+M26=K26</f>
        <v>1</v>
      </c>
      <c r="N27" s="52" t="s">
        <v>90</v>
      </c>
    </row>
    <row r="28" spans="2:16" s="52" customFormat="1" ht="6.75" customHeight="1"/>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Z+6BCnOgUgjaEyVgTPqGyzMZbzDT7CxOJ3thwdYSXFjU8emVdtX8klGjwlaFTKD6nPCSRNMq6/RwY17SKaEYqA==" saltValue="Kjqkh2naB95350Hi9KaCIw==" spinCount="100000" sheet="1" scenarios="1"/>
  <mergeCells count="25">
    <mergeCell ref="D22:D25"/>
    <mergeCell ref="E22:E25"/>
    <mergeCell ref="B26:H26"/>
    <mergeCell ref="L20:M20"/>
    <mergeCell ref="N20:N21"/>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B26" sqref="B26:H2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91</v>
      </c>
      <c r="E7" s="139"/>
      <c r="F7" s="139"/>
      <c r="G7" s="139"/>
      <c r="H7" s="139"/>
      <c r="I7" s="69" t="s">
        <v>4</v>
      </c>
      <c r="J7" s="139" t="s">
        <v>92</v>
      </c>
      <c r="K7" s="139"/>
      <c r="L7" s="68"/>
      <c r="M7" s="68"/>
    </row>
    <row r="8" spans="2:13" ht="15" customHeight="1">
      <c r="B8" s="138" t="s">
        <v>2</v>
      </c>
      <c r="C8" s="138"/>
      <c r="D8" s="139" t="s">
        <v>93</v>
      </c>
      <c r="E8" s="139"/>
      <c r="F8" s="139"/>
      <c r="G8" s="139"/>
      <c r="H8" s="139"/>
      <c r="I8" s="69" t="s">
        <v>5</v>
      </c>
      <c r="J8" s="139">
        <v>3506026537</v>
      </c>
      <c r="K8" s="139"/>
      <c r="L8" s="68"/>
      <c r="M8" s="68"/>
    </row>
    <row r="9" spans="2:13" ht="15" customHeight="1">
      <c r="B9" s="138" t="s">
        <v>3</v>
      </c>
      <c r="C9" s="138"/>
      <c r="D9" s="139" t="s">
        <v>94</v>
      </c>
      <c r="E9" s="139"/>
      <c r="F9" s="139"/>
      <c r="G9" s="139"/>
      <c r="H9" s="139"/>
      <c r="I9" s="69" t="s">
        <v>6</v>
      </c>
      <c r="J9" s="139">
        <v>6014910752</v>
      </c>
      <c r="K9" s="139"/>
      <c r="L9" s="68"/>
      <c r="M9" s="68"/>
    </row>
    <row r="10" spans="2:13" ht="6.75" customHeight="1">
      <c r="L10" s="68"/>
      <c r="M10" s="68"/>
    </row>
    <row r="11" spans="2:13" ht="15.75" customHeight="1">
      <c r="B11" s="144" t="s">
        <v>10</v>
      </c>
      <c r="C11" s="144"/>
      <c r="D11" s="144"/>
      <c r="E11" s="144"/>
      <c r="F11" s="144"/>
      <c r="G11" s="144"/>
      <c r="H11" s="144"/>
      <c r="I11" s="144"/>
      <c r="J11" s="144"/>
      <c r="K11" s="144"/>
      <c r="L11" s="89"/>
      <c r="M11" s="89"/>
    </row>
    <row r="12" spans="2:13" ht="6.75" customHeight="1"/>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98430</v>
      </c>
      <c r="K22" s="82">
        <f>ROUND(J22*G22,0)</f>
        <v>2952900</v>
      </c>
      <c r="L22" s="82">
        <f>+ROUND(J22,0)</f>
        <v>98430</v>
      </c>
      <c r="M22" s="82">
        <f>+L22*G22</f>
        <v>2952900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98430</v>
      </c>
      <c r="K23" s="82">
        <f>ROUND(J23*G23,0)</f>
        <v>5413650</v>
      </c>
      <c r="L23" s="82">
        <f t="shared" ref="L23:L25" si="1">+ROUND(J23,0)</f>
        <v>98430</v>
      </c>
      <c r="M23" s="82">
        <f t="shared" ref="M23:M25" si="2">+L23*G23</f>
        <v>5413650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98430</v>
      </c>
      <c r="K24" s="82">
        <f>ROUND(J24*G24,0)</f>
        <v>5118360</v>
      </c>
      <c r="L24" s="82">
        <f t="shared" si="1"/>
        <v>98430</v>
      </c>
      <c r="M24" s="82">
        <f t="shared" si="2"/>
        <v>5118360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98430</v>
      </c>
      <c r="K25" s="82">
        <f>ROUND(J25*G25,0)</f>
        <v>984300</v>
      </c>
      <c r="L25" s="82">
        <f t="shared" si="1"/>
        <v>98430</v>
      </c>
      <c r="M25" s="82">
        <f t="shared" si="2"/>
        <v>984300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14469210</v>
      </c>
      <c r="L26" s="84">
        <f t="shared" ref="L26:M26" si="4">SUM(L22:L25)</f>
        <v>393720</v>
      </c>
      <c r="M26" s="84">
        <f t="shared" si="4"/>
        <v>14469210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i9AZnxEhnDMVGhjFK2PbRJkRRWWvfxnyn4MPhuBRXKeNdJ8ZT44Pocz5kp4bt2+5k+Cg0iGcx+CNEGgPIgfj3A==" saltValue="hO7CtvX24FT0jHZbKvCgFg==" spinCount="100000" sheet="1" scenarios="1"/>
  <mergeCells count="25">
    <mergeCell ref="D22:D25"/>
    <mergeCell ref="E22:E25"/>
    <mergeCell ref="B26:H26"/>
    <mergeCell ref="L20:M20"/>
    <mergeCell ref="N20:N21"/>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70" zoomScaleSheetLayoutView="80" workbookViewId="0">
      <selection activeCell="E32" sqref="E32"/>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5.8554687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95</v>
      </c>
      <c r="E7" s="139"/>
      <c r="F7" s="139"/>
      <c r="G7" s="139"/>
      <c r="H7" s="139"/>
      <c r="I7" s="69" t="s">
        <v>4</v>
      </c>
      <c r="J7" s="159">
        <v>63559326</v>
      </c>
      <c r="K7" s="139"/>
      <c r="L7" s="68"/>
      <c r="M7" s="68"/>
    </row>
    <row r="8" spans="2:13" ht="15" customHeight="1">
      <c r="B8" s="138" t="s">
        <v>2</v>
      </c>
      <c r="C8" s="138"/>
      <c r="D8" s="139"/>
      <c r="E8" s="139"/>
      <c r="F8" s="139"/>
      <c r="G8" s="139"/>
      <c r="H8" s="139"/>
      <c r="I8" s="69" t="s">
        <v>5</v>
      </c>
      <c r="J8" s="139">
        <v>3107318870</v>
      </c>
      <c r="K8" s="139"/>
      <c r="L8" s="68"/>
      <c r="M8" s="68"/>
    </row>
    <row r="9" spans="2:13" ht="15" customHeight="1">
      <c r="B9" s="138" t="s">
        <v>3</v>
      </c>
      <c r="C9" s="138"/>
      <c r="D9" s="160" t="s">
        <v>96</v>
      </c>
      <c r="E9" s="139"/>
      <c r="F9" s="139"/>
      <c r="G9" s="139"/>
      <c r="H9" s="139"/>
      <c r="I9" s="69" t="s">
        <v>6</v>
      </c>
      <c r="J9" s="139"/>
      <c r="K9" s="139"/>
      <c r="L9" s="68"/>
      <c r="M9" s="68"/>
    </row>
    <row r="10" spans="2:13" ht="6.75" customHeight="1">
      <c r="L10" s="68"/>
      <c r="M10" s="68"/>
    </row>
    <row r="11" spans="2:13" ht="15.75" customHeight="1">
      <c r="B11" s="144" t="s">
        <v>10</v>
      </c>
      <c r="C11" s="144"/>
      <c r="D11" s="144"/>
      <c r="E11" s="144"/>
      <c r="F11" s="144"/>
      <c r="G11" s="144"/>
      <c r="H11" s="144"/>
      <c r="I11" s="144"/>
      <c r="J11" s="144"/>
      <c r="K11" s="144"/>
      <c r="L11" s="89"/>
      <c r="M11" s="89"/>
    </row>
    <row r="12" spans="2:13" ht="6.75" customHeight="1"/>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90900</v>
      </c>
      <c r="K22" s="82">
        <f>ROUND(J22*G22,0)</f>
        <v>2727000</v>
      </c>
      <c r="L22" s="82">
        <f>+ROUND(J22,0)</f>
        <v>90900</v>
      </c>
      <c r="M22" s="82">
        <f>+L22*G22</f>
        <v>2727000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90900</v>
      </c>
      <c r="K23" s="82">
        <f>ROUND(J23*G23,0)</f>
        <v>4999500</v>
      </c>
      <c r="L23" s="82">
        <f t="shared" ref="L23:L25" si="1">+ROUND(J23,0)</f>
        <v>90900</v>
      </c>
      <c r="M23" s="82">
        <f t="shared" ref="M23:M25" si="2">+L23*G23</f>
        <v>4999500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90900</v>
      </c>
      <c r="K24" s="82">
        <f>ROUND(J24*G24,0)</f>
        <v>4726800</v>
      </c>
      <c r="L24" s="82">
        <f t="shared" si="1"/>
        <v>90900</v>
      </c>
      <c r="M24" s="82">
        <f t="shared" si="2"/>
        <v>4726800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90900</v>
      </c>
      <c r="K25" s="82">
        <f>ROUND(J25*G25,0)</f>
        <v>909000</v>
      </c>
      <c r="L25" s="82">
        <f t="shared" si="1"/>
        <v>90900</v>
      </c>
      <c r="M25" s="82">
        <f t="shared" si="2"/>
        <v>909000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13362300</v>
      </c>
      <c r="L26" s="84">
        <f t="shared" ref="L26:M26" si="4">SUM(L22:L25)</f>
        <v>363600</v>
      </c>
      <c r="M26" s="84">
        <f t="shared" si="4"/>
        <v>13362300</v>
      </c>
      <c r="N26" s="83" t="str">
        <f>+IF(M26&lt;I26,"CUMPLE"," NO CUMPLE")</f>
        <v>CUMPLE</v>
      </c>
      <c r="P26" s="85"/>
    </row>
    <row r="27" spans="2:16" s="52" customFormat="1">
      <c r="M27" s="52" t="b">
        <f>+M26=K26</f>
        <v>1</v>
      </c>
      <c r="N27" s="52" t="s">
        <v>90</v>
      </c>
    </row>
    <row r="28" spans="2:16" s="52" customFormat="1" ht="6.75" customHeight="1"/>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ZP+6AKZZCcf9igZnpvHu08kfs32DcdAxT6t0xOPHe79K864ART214uSnN5FxsfCWLdI+AIQY+xZq9hSfGaHWCg==" saltValue="8grB5UzrAUij0MdKkdEswA==" spinCount="100000" sheet="1" scenarios="1"/>
  <mergeCells count="25">
    <mergeCell ref="L20:M20"/>
    <mergeCell ref="D22:D25"/>
    <mergeCell ref="E22:E25"/>
    <mergeCell ref="B26:H26"/>
    <mergeCell ref="N20:N21"/>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hyperlinks>
    <hyperlink ref="D9" r:id="rId1"/>
  </hyperlinks>
  <pageMargins left="0.7" right="0.7" top="0.75" bottom="0.75" header="0.3" footer="0.3"/>
  <pageSetup scale="29" orientation="portrait" r:id="rId2"/>
  <headerFooter>
    <oddHeader>&amp;L&amp;"Calibri"&amp;15&amp;K000000 Información Pública Clasificada&amp;1#_x000D_</oddHead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15" zoomScale="80" zoomScaleNormal="80" zoomScaleSheetLayoutView="80" workbookViewId="0">
      <selection activeCell="D22" sqref="D22:D25"/>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97</v>
      </c>
      <c r="E7" s="139"/>
      <c r="F7" s="139"/>
      <c r="G7" s="139"/>
      <c r="H7" s="139"/>
      <c r="I7" s="69" t="s">
        <v>4</v>
      </c>
      <c r="J7" s="139" t="s">
        <v>100</v>
      </c>
      <c r="K7" s="139"/>
      <c r="L7" s="68"/>
      <c r="M7" s="68"/>
    </row>
    <row r="8" spans="2:13" ht="15" customHeight="1">
      <c r="B8" s="138" t="s">
        <v>2</v>
      </c>
      <c r="C8" s="138"/>
      <c r="D8" s="139" t="s">
        <v>98</v>
      </c>
      <c r="E8" s="139"/>
      <c r="F8" s="139"/>
      <c r="G8" s="139"/>
      <c r="H8" s="139"/>
      <c r="I8" s="69" t="s">
        <v>5</v>
      </c>
      <c r="J8" s="139">
        <v>3133442766</v>
      </c>
      <c r="K8" s="139"/>
      <c r="L8" s="68"/>
      <c r="M8" s="68"/>
    </row>
    <row r="9" spans="2:13" ht="15" customHeight="1">
      <c r="B9" s="138" t="s">
        <v>3</v>
      </c>
      <c r="C9" s="138"/>
      <c r="D9" s="160" t="s">
        <v>99</v>
      </c>
      <c r="E9" s="139"/>
      <c r="F9" s="139"/>
      <c r="G9" s="139"/>
      <c r="H9" s="139"/>
      <c r="I9" s="69" t="s">
        <v>6</v>
      </c>
      <c r="J9" s="139" t="s">
        <v>101</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79900</v>
      </c>
      <c r="K22" s="82">
        <f>ROUND(J22*G22,0)</f>
        <v>2397000</v>
      </c>
      <c r="L22" s="82">
        <f>+ROUND(J22,0)</f>
        <v>79900</v>
      </c>
      <c r="M22" s="82">
        <f>+L22*G22</f>
        <v>2397000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79900</v>
      </c>
      <c r="K23" s="82">
        <f>ROUND(J23*G23,0)</f>
        <v>4394500</v>
      </c>
      <c r="L23" s="82">
        <f t="shared" ref="L23:L25" si="1">+ROUND(J23,0)</f>
        <v>79900</v>
      </c>
      <c r="M23" s="82">
        <f t="shared" ref="M23:M25" si="2">+L23*G23</f>
        <v>4394500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79900</v>
      </c>
      <c r="K24" s="82">
        <f>ROUND(J24*G24,0)</f>
        <v>4154800</v>
      </c>
      <c r="L24" s="82">
        <f t="shared" si="1"/>
        <v>79900</v>
      </c>
      <c r="M24" s="82">
        <f t="shared" si="2"/>
        <v>4154800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79900</v>
      </c>
      <c r="K25" s="82">
        <f>ROUND(J25*G25,0)</f>
        <v>799000</v>
      </c>
      <c r="L25" s="82">
        <f t="shared" si="1"/>
        <v>79900</v>
      </c>
      <c r="M25" s="82">
        <f t="shared" si="2"/>
        <v>799000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11745300</v>
      </c>
      <c r="L26" s="84">
        <f t="shared" ref="L26:M26" si="4">SUM(L22:L25)</f>
        <v>319600</v>
      </c>
      <c r="M26" s="84">
        <f t="shared" si="4"/>
        <v>11745300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ALzXWA3qniIhZuixxLIfK0pHNw/JtDqfJI6h7bnMTXbVIaL2IXgJTYIEGTP49pbylcFGCR5VJ+R8YN2KTBfVTA==" saltValue="vRaWix6KxlAO+1I/Kij47A=="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hyperlinks>
    <hyperlink ref="D9" r:id="rId1"/>
  </hyperlinks>
  <pageMargins left="0.7" right="0.7" top="0.75" bottom="0.75" header="0.3" footer="0.3"/>
  <pageSetup scale="29" orientation="portrait" r:id="rId2"/>
  <headerFooter>
    <oddHeader>&amp;L&amp;"Calibri"&amp;15&amp;K000000 Información Pública Clasificada&amp;1#_x000D_</oddHeader>
  </headerFooter>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E32" sqref="E32"/>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102</v>
      </c>
      <c r="E7" s="139"/>
      <c r="F7" s="139"/>
      <c r="G7" s="139"/>
      <c r="H7" s="139"/>
      <c r="I7" s="69" t="s">
        <v>4</v>
      </c>
      <c r="J7" s="139" t="s">
        <v>105</v>
      </c>
      <c r="K7" s="139"/>
      <c r="L7" s="68"/>
      <c r="M7" s="68"/>
    </row>
    <row r="8" spans="2:13" ht="15" customHeight="1">
      <c r="B8" s="138" t="s">
        <v>2</v>
      </c>
      <c r="C8" s="138"/>
      <c r="D8" s="139" t="s">
        <v>103</v>
      </c>
      <c r="E8" s="139"/>
      <c r="F8" s="139"/>
      <c r="G8" s="139"/>
      <c r="H8" s="139"/>
      <c r="I8" s="69" t="s">
        <v>5</v>
      </c>
      <c r="J8" s="139" t="s">
        <v>106</v>
      </c>
      <c r="K8" s="139"/>
      <c r="L8" s="68"/>
      <c r="M8" s="68"/>
    </row>
    <row r="9" spans="2:13" ht="15" customHeight="1">
      <c r="B9" s="138" t="s">
        <v>3</v>
      </c>
      <c r="C9" s="138"/>
      <c r="D9" s="139" t="s">
        <v>104</v>
      </c>
      <c r="E9" s="139"/>
      <c r="F9" s="139"/>
      <c r="G9" s="139"/>
      <c r="H9" s="139"/>
      <c r="I9" s="69" t="s">
        <v>6</v>
      </c>
      <c r="J9" s="139" t="s">
        <v>106</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71400</v>
      </c>
      <c r="K22" s="82">
        <f>ROUND(J22*G22,0)</f>
        <v>2142000</v>
      </c>
      <c r="L22" s="82">
        <f>+ROUND(J22,0)</f>
        <v>71400</v>
      </c>
      <c r="M22" s="82">
        <f>+L22*G22</f>
        <v>2142000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71400</v>
      </c>
      <c r="K23" s="82">
        <f>ROUND(J23*G23,0)</f>
        <v>3927000</v>
      </c>
      <c r="L23" s="82">
        <f t="shared" ref="L23:L25" si="1">+ROUND(J23,0)</f>
        <v>71400</v>
      </c>
      <c r="M23" s="82">
        <f t="shared" ref="M23:M25" si="2">+L23*G23</f>
        <v>3927000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71400</v>
      </c>
      <c r="K24" s="82">
        <f>ROUND(J24*G24,0)</f>
        <v>3712800</v>
      </c>
      <c r="L24" s="82">
        <f t="shared" si="1"/>
        <v>71400</v>
      </c>
      <c r="M24" s="82">
        <f t="shared" si="2"/>
        <v>3712800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71400</v>
      </c>
      <c r="K25" s="82">
        <f>ROUND(J25*G25,0)</f>
        <v>714000</v>
      </c>
      <c r="L25" s="82">
        <f t="shared" si="1"/>
        <v>71400</v>
      </c>
      <c r="M25" s="82">
        <f t="shared" si="2"/>
        <v>714000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10495800</v>
      </c>
      <c r="L26" s="84">
        <f t="shared" ref="L26:M26" si="4">SUM(L22:L25)</f>
        <v>285600</v>
      </c>
      <c r="M26" s="84">
        <f t="shared" si="4"/>
        <v>10495800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18qKgJ/IFJ6XcsTMPLwFgl1DYutXioCX7EaJRSlePNanc2+elQgeow3etFwZJu9ztSMCICPWJVxoTXHX8nCJng==" saltValue="jWUXw9k8Hy5Uv2GwCBl6ug=="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E36" sqref="E3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107</v>
      </c>
      <c r="E7" s="139"/>
      <c r="F7" s="139"/>
      <c r="G7" s="139"/>
      <c r="H7" s="139"/>
      <c r="I7" s="69" t="s">
        <v>4</v>
      </c>
      <c r="J7" s="139" t="s">
        <v>108</v>
      </c>
      <c r="K7" s="139"/>
      <c r="L7" s="68"/>
      <c r="M7" s="68"/>
    </row>
    <row r="8" spans="2:13" ht="15" customHeight="1">
      <c r="B8" s="138" t="s">
        <v>2</v>
      </c>
      <c r="C8" s="138"/>
      <c r="D8" s="139" t="s">
        <v>109</v>
      </c>
      <c r="E8" s="139"/>
      <c r="F8" s="139"/>
      <c r="G8" s="139"/>
      <c r="H8" s="139"/>
      <c r="I8" s="69" t="s">
        <v>5</v>
      </c>
      <c r="J8" s="139">
        <v>3192564001</v>
      </c>
      <c r="K8" s="139"/>
      <c r="L8" s="68"/>
      <c r="M8" s="68"/>
    </row>
    <row r="9" spans="2:13" ht="15" customHeight="1">
      <c r="B9" s="138" t="s">
        <v>3</v>
      </c>
      <c r="C9" s="138"/>
      <c r="D9" s="139" t="s">
        <v>110</v>
      </c>
      <c r="E9" s="139"/>
      <c r="F9" s="139"/>
      <c r="G9" s="139"/>
      <c r="H9" s="139"/>
      <c r="I9" s="69" t="s">
        <v>6</v>
      </c>
      <c r="J9" s="139">
        <v>6014799888</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110150</v>
      </c>
      <c r="K22" s="82">
        <f>ROUND(J22*G22,0)</f>
        <v>3304500</v>
      </c>
      <c r="L22" s="82">
        <f>+ROUND(J22,0)</f>
        <v>110150</v>
      </c>
      <c r="M22" s="82">
        <f>+L22*G22</f>
        <v>3304500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110150</v>
      </c>
      <c r="K23" s="82">
        <f>ROUND(J23*G23,0)</f>
        <v>6058250</v>
      </c>
      <c r="L23" s="82">
        <f t="shared" ref="L23:L25" si="1">+ROUND(J23,0)</f>
        <v>110150</v>
      </c>
      <c r="M23" s="82">
        <f t="shared" ref="M23:M25" si="2">+L23*G23</f>
        <v>6058250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110150</v>
      </c>
      <c r="K24" s="82">
        <f>ROUND(J24*G24,0)</f>
        <v>5727800</v>
      </c>
      <c r="L24" s="82">
        <f t="shared" si="1"/>
        <v>110150</v>
      </c>
      <c r="M24" s="82">
        <f t="shared" si="2"/>
        <v>5727800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110150</v>
      </c>
      <c r="K25" s="82">
        <f>ROUND(J25*G25,0)</f>
        <v>1101500</v>
      </c>
      <c r="L25" s="82">
        <f t="shared" si="1"/>
        <v>110150</v>
      </c>
      <c r="M25" s="82">
        <f t="shared" si="2"/>
        <v>1101500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16192050</v>
      </c>
      <c r="L26" s="84">
        <f t="shared" ref="L26:M26" si="4">SUM(L22:L25)</f>
        <v>440600</v>
      </c>
      <c r="M26" s="84">
        <f t="shared" si="4"/>
        <v>16192050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I98B9IaSxTVz28A8h5zP1CQtmJHLqbTDaPbEu7Tw6337tU4cQkF4v77pykFeN6tLSLzeOuyDXNBxudLT7Agosg==" saltValue="uxmKS8bpj0f7cZz1Y3NTYQ=="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3" zoomScale="80" zoomScaleNormal="80" zoomScaleSheetLayoutView="80" workbookViewId="0">
      <selection activeCell="F25" sqref="F25"/>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111</v>
      </c>
      <c r="E7" s="139"/>
      <c r="F7" s="139"/>
      <c r="G7" s="139"/>
      <c r="H7" s="139"/>
      <c r="I7" s="69" t="s">
        <v>4</v>
      </c>
      <c r="J7" s="139" t="s">
        <v>112</v>
      </c>
      <c r="K7" s="139"/>
      <c r="L7" s="68"/>
      <c r="M7" s="68"/>
    </row>
    <row r="8" spans="2:13" ht="15" customHeight="1">
      <c r="B8" s="138" t="s">
        <v>2</v>
      </c>
      <c r="C8" s="138"/>
      <c r="D8" s="139" t="s">
        <v>113</v>
      </c>
      <c r="E8" s="139"/>
      <c r="F8" s="139"/>
      <c r="G8" s="139"/>
      <c r="H8" s="139"/>
      <c r="I8" s="69" t="s">
        <v>5</v>
      </c>
      <c r="J8" s="139">
        <v>3202643385</v>
      </c>
      <c r="K8" s="139"/>
      <c r="L8" s="68"/>
      <c r="M8" s="68"/>
    </row>
    <row r="9" spans="2:13" ht="15" customHeight="1">
      <c r="B9" s="138" t="s">
        <v>3</v>
      </c>
      <c r="C9" s="138"/>
      <c r="D9" s="139" t="s">
        <v>114</v>
      </c>
      <c r="E9" s="139"/>
      <c r="F9" s="139"/>
      <c r="G9" s="139"/>
      <c r="H9" s="139"/>
      <c r="I9" s="69" t="s">
        <v>6</v>
      </c>
      <c r="J9" s="139"/>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129000</v>
      </c>
      <c r="K22" s="82">
        <f>ROUND(J22*G22,0)</f>
        <v>3870000</v>
      </c>
      <c r="L22" s="82">
        <f>+ROUND(J22,0)</f>
        <v>129000</v>
      </c>
      <c r="M22" s="82">
        <f>+L22*G22</f>
        <v>3870000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129000</v>
      </c>
      <c r="K23" s="82">
        <f>ROUND(J23*G23,0)</f>
        <v>7095000</v>
      </c>
      <c r="L23" s="82">
        <f t="shared" ref="L23:L25" si="1">+ROUND(J23,0)</f>
        <v>129000</v>
      </c>
      <c r="M23" s="82">
        <f t="shared" ref="M23:M25" si="2">+L23*G23</f>
        <v>7095000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129000</v>
      </c>
      <c r="K24" s="82">
        <f>ROUND(J24*G24,0)</f>
        <v>6708000</v>
      </c>
      <c r="L24" s="82">
        <f t="shared" si="1"/>
        <v>129000</v>
      </c>
      <c r="M24" s="82">
        <f t="shared" si="2"/>
        <v>6708000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129000</v>
      </c>
      <c r="K25" s="82">
        <f>ROUND(J25*G25,0)</f>
        <v>1290000</v>
      </c>
      <c r="L25" s="82">
        <f t="shared" si="1"/>
        <v>129000</v>
      </c>
      <c r="M25" s="82">
        <f t="shared" si="2"/>
        <v>1290000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18963000</v>
      </c>
      <c r="L26" s="84">
        <f t="shared" ref="L26:M26" si="4">SUM(L22:L25)</f>
        <v>516000</v>
      </c>
      <c r="M26" s="84">
        <f t="shared" si="4"/>
        <v>18963000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0yMpm+ono7MN+mCrOwDdAS3kzngRJKE+pdiySp+RWpkOc2lQqfM9BCCbxlxOPiZxlqc4zfV1oxUhvYham1azJA==" saltValue="xGVxAOKJlE19hJXTfrOa7g=="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H34" sqref="H34"/>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115</v>
      </c>
      <c r="E7" s="139"/>
      <c r="F7" s="139"/>
      <c r="G7" s="139"/>
      <c r="H7" s="139"/>
      <c r="I7" s="69" t="s">
        <v>4</v>
      </c>
      <c r="J7" s="159">
        <v>900643735</v>
      </c>
      <c r="K7" s="139"/>
      <c r="L7" s="68"/>
      <c r="M7" s="68"/>
    </row>
    <row r="8" spans="2:13" ht="15" customHeight="1">
      <c r="B8" s="138" t="s">
        <v>2</v>
      </c>
      <c r="C8" s="138"/>
      <c r="D8" s="139" t="s">
        <v>116</v>
      </c>
      <c r="E8" s="139"/>
      <c r="F8" s="139"/>
      <c r="G8" s="139"/>
      <c r="H8" s="139"/>
      <c r="I8" s="69" t="s">
        <v>5</v>
      </c>
      <c r="J8" s="139" t="s">
        <v>118</v>
      </c>
      <c r="K8" s="139"/>
      <c r="L8" s="68"/>
      <c r="M8" s="68"/>
    </row>
    <row r="9" spans="2:13" ht="15" customHeight="1">
      <c r="B9" s="138" t="s">
        <v>3</v>
      </c>
      <c r="C9" s="138"/>
      <c r="D9" s="160" t="s">
        <v>117</v>
      </c>
      <c r="E9" s="139"/>
      <c r="F9" s="139"/>
      <c r="G9" s="139"/>
      <c r="H9" s="139"/>
      <c r="I9" s="69" t="s">
        <v>6</v>
      </c>
      <c r="J9" s="139">
        <v>8053655</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65450</v>
      </c>
      <c r="K22" s="82">
        <f>ROUND(J22*G22,0)</f>
        <v>1963500</v>
      </c>
      <c r="L22" s="82">
        <f>+ROUND(J22,0)</f>
        <v>65450</v>
      </c>
      <c r="M22" s="82">
        <f>+L22*G22</f>
        <v>1963500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65450</v>
      </c>
      <c r="K23" s="82">
        <f>ROUND(J23*G23,0)</f>
        <v>3599750</v>
      </c>
      <c r="L23" s="82">
        <f t="shared" ref="L23:L25" si="1">+ROUND(J23,0)</f>
        <v>65450</v>
      </c>
      <c r="M23" s="82">
        <f t="shared" ref="M23:M25" si="2">+L23*G23</f>
        <v>3599750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65450</v>
      </c>
      <c r="K24" s="82">
        <f>ROUND(J24*G24,0)</f>
        <v>3403400</v>
      </c>
      <c r="L24" s="82">
        <f t="shared" si="1"/>
        <v>65450</v>
      </c>
      <c r="M24" s="82">
        <f t="shared" si="2"/>
        <v>3403400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65450</v>
      </c>
      <c r="K25" s="82">
        <f>ROUND(J25*G25,0)</f>
        <v>654500</v>
      </c>
      <c r="L25" s="82">
        <f t="shared" si="1"/>
        <v>65450</v>
      </c>
      <c r="M25" s="82">
        <f t="shared" si="2"/>
        <v>654500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9621150</v>
      </c>
      <c r="L26" s="84">
        <f t="shared" ref="L26:M26" si="4">SUM(L22:L25)</f>
        <v>261800</v>
      </c>
      <c r="M26" s="84">
        <f t="shared" si="4"/>
        <v>9621150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dqLqtbdVi7KuRi4WfK8wYeF8BCM8PYtBz5gZ0SLZu/NJFAH4d8qLq4KnQ1iZnlRhhrRISJ5Z2V49JYP6icqNzw==" saltValue="UcRA4voA9sAwjlUDeSigBQ=="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hyperlinks>
    <hyperlink ref="D9" r:id="rId1"/>
  </hyperlinks>
  <pageMargins left="0.7" right="0.7" top="0.75" bottom="0.75" header="0.3" footer="0.3"/>
  <pageSetup scale="29" orientation="portrait" r:id="rId2"/>
  <headerFooter>
    <oddHeader>&amp;L&amp;"Calibri"&amp;15&amp;K000000 Información Pública Clasificada&amp;1#_x000D_</oddHeader>
  </headerFooter>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C34" sqref="C34"/>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119</v>
      </c>
      <c r="E7" s="139"/>
      <c r="F7" s="139"/>
      <c r="G7" s="139"/>
      <c r="H7" s="139"/>
      <c r="I7" s="69" t="s">
        <v>4</v>
      </c>
      <c r="J7" s="139" t="s">
        <v>120</v>
      </c>
      <c r="K7" s="139"/>
      <c r="L7" s="68"/>
      <c r="M7" s="68"/>
    </row>
    <row r="8" spans="2:13" ht="15" customHeight="1">
      <c r="B8" s="138" t="s">
        <v>2</v>
      </c>
      <c r="C8" s="138"/>
      <c r="D8" s="139" t="s">
        <v>121</v>
      </c>
      <c r="E8" s="139"/>
      <c r="F8" s="139"/>
      <c r="G8" s="139"/>
      <c r="H8" s="139"/>
      <c r="I8" s="69" t="s">
        <v>5</v>
      </c>
      <c r="J8" s="139" t="s">
        <v>122</v>
      </c>
      <c r="K8" s="139"/>
      <c r="L8" s="68"/>
      <c r="M8" s="68"/>
    </row>
    <row r="9" spans="2:13" ht="15" customHeight="1">
      <c r="B9" s="138" t="s">
        <v>3</v>
      </c>
      <c r="C9" s="138"/>
      <c r="D9" s="139" t="s">
        <v>123</v>
      </c>
      <c r="E9" s="139"/>
      <c r="F9" s="139"/>
      <c r="G9" s="139"/>
      <c r="H9" s="139"/>
      <c r="I9" s="69" t="s">
        <v>6</v>
      </c>
      <c r="J9" s="139" t="s">
        <v>124</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77350</v>
      </c>
      <c r="K22" s="82">
        <f>ROUND(J22*G22,0)</f>
        <v>2320500</v>
      </c>
      <c r="L22" s="82">
        <f>+ROUND(J22,0)</f>
        <v>77350</v>
      </c>
      <c r="M22" s="82">
        <f>+L22*G22</f>
        <v>2320500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77350</v>
      </c>
      <c r="K23" s="82">
        <f>ROUND(J23*G23,0)</f>
        <v>4254250</v>
      </c>
      <c r="L23" s="82">
        <f t="shared" ref="L23:L25" si="1">+ROUND(J23,0)</f>
        <v>77350</v>
      </c>
      <c r="M23" s="82">
        <f t="shared" ref="M23:M25" si="2">+L23*G23</f>
        <v>4254250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77350</v>
      </c>
      <c r="K24" s="82">
        <f>ROUND(J24*G24,0)</f>
        <v>4022200</v>
      </c>
      <c r="L24" s="82">
        <f t="shared" si="1"/>
        <v>77350</v>
      </c>
      <c r="M24" s="82">
        <f t="shared" si="2"/>
        <v>4022200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77350</v>
      </c>
      <c r="K25" s="82">
        <f>ROUND(J25*G25,0)</f>
        <v>773500</v>
      </c>
      <c r="L25" s="82">
        <f t="shared" si="1"/>
        <v>77350</v>
      </c>
      <c r="M25" s="82">
        <f t="shared" si="2"/>
        <v>773500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11370450</v>
      </c>
      <c r="L26" s="84">
        <f t="shared" ref="L26:M26" si="4">SUM(L22:L25)</f>
        <v>309400</v>
      </c>
      <c r="M26" s="84">
        <f t="shared" si="4"/>
        <v>11370450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RGPS5HKF0/aGRNC19Dq3+L5mlOC7y91wls2g9Aa8ZYlvBmbnFwcYmcQ2dBTOpmDk6bItD9s8rvD+cOBIjwZh9Q==" saltValue="yk3xX7NQ2LNgE3cS+YgYBw=="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3" zoomScale="80" zoomScaleNormal="80" zoomScaleSheetLayoutView="80" workbookViewId="0">
      <selection activeCell="B26" sqref="B26:H2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125</v>
      </c>
      <c r="E7" s="139"/>
      <c r="F7" s="139"/>
      <c r="G7" s="139"/>
      <c r="H7" s="139"/>
      <c r="I7" s="69" t="s">
        <v>4</v>
      </c>
      <c r="J7" s="139" t="s">
        <v>126</v>
      </c>
      <c r="K7" s="139"/>
      <c r="L7" s="68"/>
      <c r="M7" s="68"/>
    </row>
    <row r="8" spans="2:13" ht="15" customHeight="1">
      <c r="B8" s="138" t="s">
        <v>2</v>
      </c>
      <c r="C8" s="138"/>
      <c r="D8" s="139" t="s">
        <v>127</v>
      </c>
      <c r="E8" s="139"/>
      <c r="F8" s="139"/>
      <c r="G8" s="139"/>
      <c r="H8" s="139"/>
      <c r="I8" s="69" t="s">
        <v>5</v>
      </c>
      <c r="J8" s="139">
        <v>3132485080</v>
      </c>
      <c r="K8" s="139"/>
      <c r="L8" s="68"/>
      <c r="M8" s="68"/>
    </row>
    <row r="9" spans="2:13" ht="15" customHeight="1">
      <c r="B9" s="138" t="s">
        <v>3</v>
      </c>
      <c r="C9" s="138"/>
      <c r="D9" s="139" t="s">
        <v>128</v>
      </c>
      <c r="E9" s="139"/>
      <c r="F9" s="139"/>
      <c r="G9" s="139"/>
      <c r="H9" s="139"/>
      <c r="I9" s="69" t="s">
        <v>6</v>
      </c>
      <c r="J9" s="139"/>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116620</v>
      </c>
      <c r="K22" s="82">
        <f>ROUND(J22*G22,0)</f>
        <v>3498600</v>
      </c>
      <c r="L22" s="82">
        <f>+ROUND(J22,0)</f>
        <v>116620</v>
      </c>
      <c r="M22" s="82">
        <f>+L22*G22</f>
        <v>3498600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116620</v>
      </c>
      <c r="K23" s="82">
        <f>ROUND(J23*G23,0)</f>
        <v>6414100</v>
      </c>
      <c r="L23" s="82">
        <f t="shared" ref="L23:L25" si="1">+ROUND(J23,0)</f>
        <v>116620</v>
      </c>
      <c r="M23" s="82">
        <f t="shared" ref="M23:M25" si="2">+L23*G23</f>
        <v>6414100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116620</v>
      </c>
      <c r="K24" s="82">
        <f>ROUND(J24*G24,0)</f>
        <v>6064240</v>
      </c>
      <c r="L24" s="82">
        <f t="shared" si="1"/>
        <v>116620</v>
      </c>
      <c r="M24" s="82">
        <f t="shared" si="2"/>
        <v>6064240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116620</v>
      </c>
      <c r="K25" s="82">
        <f>ROUND(J25*G25,0)</f>
        <v>1166200</v>
      </c>
      <c r="L25" s="82">
        <f t="shared" si="1"/>
        <v>116620</v>
      </c>
      <c r="M25" s="82">
        <f t="shared" si="2"/>
        <v>1166200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17143140</v>
      </c>
      <c r="L26" s="84">
        <f t="shared" ref="L26:M26" si="4">SUM(L22:L25)</f>
        <v>466480</v>
      </c>
      <c r="M26" s="84">
        <f t="shared" si="4"/>
        <v>17143140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S115EXG68Lp30OCi1fO9HshqvywPLuQvztSnETNymOszkROfFY8ZhqFhCG9ZHcj8DwnU9W5oE5F8wNX46ZBt6w==" saltValue="+qZmF8cKkosQqnZsOQt1kA=="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B26" sqref="B26:H2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129</v>
      </c>
      <c r="E7" s="139"/>
      <c r="F7" s="139"/>
      <c r="G7" s="139"/>
      <c r="H7" s="139"/>
      <c r="I7" s="69" t="s">
        <v>4</v>
      </c>
      <c r="J7" s="139" t="s">
        <v>130</v>
      </c>
      <c r="K7" s="139"/>
      <c r="L7" s="68"/>
      <c r="M7" s="68"/>
    </row>
    <row r="8" spans="2:13" ht="15" customHeight="1">
      <c r="B8" s="138" t="s">
        <v>2</v>
      </c>
      <c r="C8" s="138"/>
      <c r="D8" s="139" t="s">
        <v>131</v>
      </c>
      <c r="E8" s="139"/>
      <c r="F8" s="139"/>
      <c r="G8" s="139"/>
      <c r="H8" s="139"/>
      <c r="I8" s="69" t="s">
        <v>5</v>
      </c>
      <c r="J8" s="139">
        <v>3147989266</v>
      </c>
      <c r="K8" s="139"/>
      <c r="L8" s="68"/>
      <c r="M8" s="68"/>
    </row>
    <row r="9" spans="2:13" ht="15" customHeight="1">
      <c r="B9" s="138" t="s">
        <v>3</v>
      </c>
      <c r="C9" s="138"/>
      <c r="D9" s="139" t="s">
        <v>132</v>
      </c>
      <c r="E9" s="139"/>
      <c r="F9" s="139"/>
      <c r="G9" s="139"/>
      <c r="H9" s="139"/>
      <c r="I9" s="69" t="s">
        <v>6</v>
      </c>
      <c r="J9" s="139">
        <v>4482040</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105000</v>
      </c>
      <c r="K22" s="82">
        <f>ROUND(J22*G22,0)</f>
        <v>3150000</v>
      </c>
      <c r="L22" s="82">
        <f>+ROUND(J22,0)</f>
        <v>105000</v>
      </c>
      <c r="M22" s="82">
        <f>+L22*G22</f>
        <v>3150000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105000</v>
      </c>
      <c r="K23" s="82">
        <f>ROUND(J23*G23,0)</f>
        <v>5775000</v>
      </c>
      <c r="L23" s="82">
        <f t="shared" ref="L23:L25" si="1">+ROUND(J23,0)</f>
        <v>105000</v>
      </c>
      <c r="M23" s="82">
        <f t="shared" ref="M23:M25" si="2">+L23*G23</f>
        <v>5775000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105000</v>
      </c>
      <c r="K24" s="82">
        <f>ROUND(J24*G24,0)</f>
        <v>5460000</v>
      </c>
      <c r="L24" s="82">
        <f t="shared" si="1"/>
        <v>105000</v>
      </c>
      <c r="M24" s="82">
        <f t="shared" si="2"/>
        <v>5460000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105000</v>
      </c>
      <c r="K25" s="82">
        <f>ROUND(J25*G25,0)</f>
        <v>1050000</v>
      </c>
      <c r="L25" s="82">
        <f t="shared" si="1"/>
        <v>105000</v>
      </c>
      <c r="M25" s="82">
        <f t="shared" si="2"/>
        <v>1050000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15435000</v>
      </c>
      <c r="L26" s="84">
        <f t="shared" ref="L26:M26" si="4">SUM(L22:L25)</f>
        <v>420000</v>
      </c>
      <c r="M26" s="84">
        <f t="shared" si="4"/>
        <v>15435000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LuzBOvCJfRUR65WXeaapOVYN9q2Ha5br0idrvzB0unOB0Lrq7bekWqCki7keq+zDddLnEHyY9O5dK9t7BjNWLA==" saltValue="/+qAs0Pkw6j8pJ79aDxkOA=="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80" zoomScaleSheetLayoutView="80" workbookViewId="0">
      <selection activeCell="B26" sqref="B26:H26"/>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133</v>
      </c>
      <c r="E7" s="139"/>
      <c r="F7" s="139"/>
      <c r="G7" s="139"/>
      <c r="H7" s="139"/>
      <c r="I7" s="69" t="s">
        <v>4</v>
      </c>
      <c r="J7" s="139" t="s">
        <v>134</v>
      </c>
      <c r="K7" s="139"/>
      <c r="L7" s="68"/>
      <c r="M7" s="68"/>
    </row>
    <row r="8" spans="2:13" ht="15" customHeight="1">
      <c r="B8" s="138" t="s">
        <v>2</v>
      </c>
      <c r="C8" s="138"/>
      <c r="D8" s="139" t="s">
        <v>135</v>
      </c>
      <c r="E8" s="139"/>
      <c r="F8" s="139"/>
      <c r="G8" s="139"/>
      <c r="H8" s="139"/>
      <c r="I8" s="69" t="s">
        <v>5</v>
      </c>
      <c r="J8" s="139">
        <v>3125493473</v>
      </c>
      <c r="K8" s="139"/>
      <c r="L8" s="68"/>
      <c r="M8" s="68"/>
    </row>
    <row r="9" spans="2:13" ht="15" customHeight="1">
      <c r="B9" s="138" t="s">
        <v>3</v>
      </c>
      <c r="C9" s="138"/>
      <c r="D9" s="139" t="s">
        <v>136</v>
      </c>
      <c r="E9" s="139"/>
      <c r="F9" s="139"/>
      <c r="G9" s="139"/>
      <c r="H9" s="139"/>
      <c r="I9" s="69" t="s">
        <v>6</v>
      </c>
      <c r="J9" s="139">
        <v>3212013708</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96000</v>
      </c>
      <c r="K22" s="82">
        <f>ROUND(J22*G22,0)</f>
        <v>2880000</v>
      </c>
      <c r="L22" s="82">
        <f>+ROUND(J22,0)</f>
        <v>96000</v>
      </c>
      <c r="M22" s="82">
        <f>+L22*G22</f>
        <v>2880000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96000</v>
      </c>
      <c r="K23" s="82">
        <f>ROUND(J23*G23,0)</f>
        <v>5280000</v>
      </c>
      <c r="L23" s="82">
        <f t="shared" ref="L23:L25" si="1">+ROUND(J23,0)</f>
        <v>96000</v>
      </c>
      <c r="M23" s="82">
        <f t="shared" ref="M23:M25" si="2">+L23*G23</f>
        <v>5280000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96000</v>
      </c>
      <c r="K24" s="82">
        <f>ROUND(J24*G24,0)</f>
        <v>4992000</v>
      </c>
      <c r="L24" s="82">
        <f t="shared" si="1"/>
        <v>96000</v>
      </c>
      <c r="M24" s="82">
        <f t="shared" si="2"/>
        <v>4992000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96000</v>
      </c>
      <c r="K25" s="82">
        <f>ROUND(J25*G25,0)</f>
        <v>960000</v>
      </c>
      <c r="L25" s="82">
        <f t="shared" si="1"/>
        <v>96000</v>
      </c>
      <c r="M25" s="82">
        <f t="shared" si="2"/>
        <v>960000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14112000</v>
      </c>
      <c r="L26" s="84">
        <f t="shared" ref="L26:M26" si="4">SUM(L22:L25)</f>
        <v>384000</v>
      </c>
      <c r="M26" s="84">
        <f t="shared" si="4"/>
        <v>14112000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htg6hiAPF/s7dtHZtwihH7JY0iSEDcUiL5TCRCvrHnE2rSGn4g0co3zVPy6Ep8yEWHu+pbai+zsTe6oRsKEk8g==" saltValue="Tw+Z7ftVDkOQgqOTm09lmw=="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3" zoomScale="80" zoomScaleNormal="80" zoomScaleSheetLayoutView="80" workbookViewId="0">
      <selection activeCell="F25" sqref="F25"/>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137</v>
      </c>
      <c r="E7" s="139"/>
      <c r="F7" s="139"/>
      <c r="G7" s="139"/>
      <c r="H7" s="139"/>
      <c r="I7" s="69" t="s">
        <v>4</v>
      </c>
      <c r="J7" s="139" t="s">
        <v>138</v>
      </c>
      <c r="K7" s="139"/>
      <c r="L7" s="68"/>
      <c r="M7" s="68"/>
    </row>
    <row r="8" spans="2:13" ht="15" customHeight="1">
      <c r="B8" s="138" t="s">
        <v>2</v>
      </c>
      <c r="C8" s="138"/>
      <c r="D8" s="139" t="s">
        <v>139</v>
      </c>
      <c r="E8" s="139"/>
      <c r="F8" s="139"/>
      <c r="G8" s="139"/>
      <c r="H8" s="139"/>
      <c r="I8" s="69" t="s">
        <v>5</v>
      </c>
      <c r="J8" s="139">
        <v>3202300360</v>
      </c>
      <c r="K8" s="139"/>
      <c r="L8" s="68"/>
      <c r="M8" s="68"/>
    </row>
    <row r="9" spans="2:13" ht="15" customHeight="1">
      <c r="B9" s="138" t="s">
        <v>3</v>
      </c>
      <c r="C9" s="138"/>
      <c r="D9" s="139" t="s">
        <v>140</v>
      </c>
      <c r="E9" s="139"/>
      <c r="F9" s="139"/>
      <c r="G9" s="139"/>
      <c r="H9" s="139"/>
      <c r="I9" s="69" t="s">
        <v>6</v>
      </c>
      <c r="J9" s="139" t="s">
        <v>141</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67600</v>
      </c>
      <c r="K22" s="82">
        <f>ROUND(J22*G22,0)</f>
        <v>2028000</v>
      </c>
      <c r="L22" s="82">
        <f>+ROUND(J22,0)</f>
        <v>67600</v>
      </c>
      <c r="M22" s="82">
        <f>+L22*G22</f>
        <v>2028000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67600</v>
      </c>
      <c r="K23" s="82">
        <f>ROUND(J23*G23,0)</f>
        <v>3718000</v>
      </c>
      <c r="L23" s="82">
        <f t="shared" ref="L23:L25" si="1">+ROUND(J23,0)</f>
        <v>67600</v>
      </c>
      <c r="M23" s="82">
        <f t="shared" ref="M23:M25" si="2">+L23*G23</f>
        <v>3718000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67600</v>
      </c>
      <c r="K24" s="82">
        <f>ROUND(J24*G24,0)</f>
        <v>3515200</v>
      </c>
      <c r="L24" s="82">
        <f t="shared" si="1"/>
        <v>67600</v>
      </c>
      <c r="M24" s="82">
        <f t="shared" si="2"/>
        <v>3515200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67600</v>
      </c>
      <c r="K25" s="82">
        <f>ROUND(J25*G25,0)</f>
        <v>676000</v>
      </c>
      <c r="L25" s="82">
        <f t="shared" si="1"/>
        <v>67600</v>
      </c>
      <c r="M25" s="82">
        <f t="shared" si="2"/>
        <v>676000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9937200</v>
      </c>
      <c r="L26" s="84">
        <f t="shared" ref="L26:M26" si="4">SUM(L22:L25)</f>
        <v>270400</v>
      </c>
      <c r="M26" s="84">
        <f t="shared" si="4"/>
        <v>9937200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AQn1JbNn/JFz0geFJdjpV9axiQbF/o2e1ZzU7Cr+IAreLlLRwbxr0uyFRDx/YYxFYaDgOHGfPW9bNCnDQAgwUg==" saltValue="Su9G3uIqfdE9YUtw3gZ3pw=="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C49"/>
  <sheetViews>
    <sheetView showGridLines="0" view="pageBreakPreview" topLeftCell="A24" zoomScale="80" zoomScaleNormal="70" zoomScaleSheetLayoutView="80" workbookViewId="0">
      <selection activeCell="H25" sqref="H25"/>
    </sheetView>
  </sheetViews>
  <sheetFormatPr baseColWidth="10" defaultColWidth="0" defaultRowHeight="16.5" customHeight="1" zeroHeight="1"/>
  <cols>
    <col min="1" max="1" width="1.42578125" style="59" customWidth="1"/>
    <col min="2" max="2" width="19" style="59" customWidth="1"/>
    <col min="3" max="3" width="55.7109375" style="59" customWidth="1"/>
    <col min="4" max="4" width="17.42578125" style="59" customWidth="1"/>
    <col min="5" max="5" width="51.85546875" style="59" customWidth="1"/>
    <col min="6" max="6" width="14.140625" style="59" bestFit="1" customWidth="1"/>
    <col min="7" max="7" width="14.42578125" style="59" customWidth="1"/>
    <col min="8" max="8" width="18.28515625" style="59" customWidth="1"/>
    <col min="9" max="9" width="22.42578125" style="59" customWidth="1"/>
    <col min="10" max="10" width="19.7109375" style="59" customWidth="1"/>
    <col min="11" max="13" width="19.28515625" style="59" customWidth="1"/>
    <col min="14" max="14" width="11.5703125" style="59" customWidth="1"/>
    <col min="15" max="29" width="0" style="59" hidden="1" customWidth="1"/>
    <col min="30" max="16384" width="11.42578125" style="59" hidden="1"/>
  </cols>
  <sheetData>
    <row r="1" spans="2:13" ht="7.5" customHeight="1"/>
    <row r="2" spans="2:13">
      <c r="B2" s="60"/>
      <c r="C2" s="61"/>
      <c r="D2" s="140" t="s">
        <v>0</v>
      </c>
      <c r="E2" s="140"/>
      <c r="F2" s="140"/>
      <c r="G2" s="140"/>
      <c r="H2" s="140"/>
      <c r="I2" s="140"/>
      <c r="J2" s="140"/>
      <c r="K2" s="62"/>
    </row>
    <row r="3" spans="2:13">
      <c r="B3" s="63"/>
      <c r="D3" s="140" t="s">
        <v>61</v>
      </c>
      <c r="E3" s="140"/>
      <c r="F3" s="140"/>
      <c r="G3" s="140"/>
      <c r="H3" s="140"/>
      <c r="I3" s="140"/>
      <c r="J3" s="140"/>
      <c r="K3" s="64"/>
    </row>
    <row r="4" spans="2:13">
      <c r="B4" s="65"/>
      <c r="C4" s="66"/>
      <c r="D4" s="140" t="s">
        <v>62</v>
      </c>
      <c r="E4" s="140"/>
      <c r="F4" s="140"/>
      <c r="G4" s="140"/>
      <c r="H4" s="140"/>
      <c r="I4" s="140"/>
      <c r="J4" s="140"/>
      <c r="K4" s="67"/>
    </row>
    <row r="5" spans="2:13" ht="6.75" customHeight="1"/>
    <row r="6" spans="2:13" ht="57" customHeight="1">
      <c r="B6" s="141" t="s">
        <v>8</v>
      </c>
      <c r="C6" s="142"/>
      <c r="D6" s="143" t="s">
        <v>63</v>
      </c>
      <c r="E6" s="143"/>
      <c r="F6" s="143"/>
      <c r="G6" s="143"/>
      <c r="H6" s="143"/>
      <c r="I6" s="143"/>
      <c r="J6" s="143"/>
      <c r="K6" s="143"/>
      <c r="L6" s="68"/>
      <c r="M6" s="68"/>
    </row>
    <row r="7" spans="2:13" ht="15" customHeight="1">
      <c r="B7" s="138" t="s">
        <v>1</v>
      </c>
      <c r="C7" s="138"/>
      <c r="D7" s="139" t="s">
        <v>142</v>
      </c>
      <c r="E7" s="139"/>
      <c r="F7" s="139"/>
      <c r="G7" s="139"/>
      <c r="H7" s="139"/>
      <c r="I7" s="69" t="s">
        <v>4</v>
      </c>
      <c r="J7" s="139" t="s">
        <v>143</v>
      </c>
      <c r="K7" s="139"/>
      <c r="L7" s="68"/>
      <c r="M7" s="68"/>
    </row>
    <row r="8" spans="2:13" ht="15" customHeight="1">
      <c r="B8" s="138" t="s">
        <v>2</v>
      </c>
      <c r="C8" s="138"/>
      <c r="D8" s="139" t="s">
        <v>144</v>
      </c>
      <c r="E8" s="139"/>
      <c r="F8" s="139"/>
      <c r="G8" s="139"/>
      <c r="H8" s="139"/>
      <c r="I8" s="69" t="s">
        <v>5</v>
      </c>
      <c r="J8" s="139">
        <v>3132165508</v>
      </c>
      <c r="K8" s="139"/>
      <c r="L8" s="68"/>
      <c r="M8" s="68"/>
    </row>
    <row r="9" spans="2:13" ht="15" customHeight="1">
      <c r="B9" s="138" t="s">
        <v>3</v>
      </c>
      <c r="C9" s="138"/>
      <c r="D9" s="139" t="s">
        <v>145</v>
      </c>
      <c r="E9" s="139"/>
      <c r="F9" s="139"/>
      <c r="G9" s="139"/>
      <c r="H9" s="139"/>
      <c r="I9" s="69" t="s">
        <v>6</v>
      </c>
      <c r="J9" s="139">
        <v>7559751</v>
      </c>
      <c r="K9" s="139"/>
      <c r="L9" s="68"/>
      <c r="M9" s="68"/>
    </row>
    <row r="10" spans="2:13" ht="6.75" customHeight="1">
      <c r="L10" s="68"/>
      <c r="M10" s="68"/>
    </row>
    <row r="11" spans="2:13" ht="15.75" customHeight="1">
      <c r="B11" s="144" t="s">
        <v>10</v>
      </c>
      <c r="C11" s="144"/>
      <c r="D11" s="144"/>
      <c r="E11" s="144"/>
      <c r="F11" s="144"/>
      <c r="G11" s="144"/>
      <c r="H11" s="144"/>
      <c r="I11" s="144"/>
      <c r="J11" s="144"/>
      <c r="K11" s="144"/>
      <c r="L11" s="68"/>
      <c r="M11" s="68"/>
    </row>
    <row r="12" spans="2:13" ht="6.75" customHeight="1">
      <c r="L12" s="68"/>
      <c r="M12" s="68"/>
    </row>
    <row r="13" spans="2:13" ht="118.5" customHeight="1">
      <c r="B13" s="145" t="s">
        <v>15</v>
      </c>
      <c r="C13" s="145"/>
      <c r="D13" s="145"/>
      <c r="E13" s="145"/>
      <c r="F13" s="145"/>
      <c r="G13" s="145"/>
      <c r="H13" s="145"/>
      <c r="I13" s="145"/>
      <c r="J13" s="145"/>
      <c r="K13" s="145"/>
      <c r="L13" s="70"/>
      <c r="M13" s="70"/>
    </row>
    <row r="14" spans="2:13" ht="6.75" customHeight="1"/>
    <row r="15" spans="2:13" ht="57.75" customHeight="1">
      <c r="B15" s="146" t="s">
        <v>17</v>
      </c>
      <c r="C15" s="147"/>
      <c r="D15" s="147"/>
      <c r="E15" s="147"/>
      <c r="F15" s="147"/>
      <c r="G15" s="147"/>
      <c r="H15" s="147"/>
      <c r="I15" s="147"/>
      <c r="J15" s="147"/>
      <c r="K15" s="148"/>
      <c r="L15" s="71"/>
      <c r="M15" s="71"/>
    </row>
    <row r="16" spans="2:13" ht="12" customHeight="1"/>
    <row r="17" spans="2:16" ht="41.25" customHeight="1">
      <c r="B17" s="149" t="s">
        <v>9</v>
      </c>
      <c r="C17" s="149"/>
      <c r="D17" s="72" t="s">
        <v>64</v>
      </c>
      <c r="E17" s="73"/>
      <c r="F17" s="73"/>
      <c r="G17" s="73"/>
    </row>
    <row r="18" spans="2:16" ht="11.25" customHeight="1"/>
    <row r="19" spans="2:16" ht="9" customHeight="1"/>
    <row r="20" spans="2:16" ht="22.5" customHeight="1">
      <c r="H20" s="150" t="s">
        <v>18</v>
      </c>
      <c r="I20" s="150"/>
      <c r="J20" s="151" t="s">
        <v>19</v>
      </c>
      <c r="K20" s="151"/>
      <c r="L20" s="158" t="s">
        <v>26</v>
      </c>
      <c r="M20" s="158"/>
      <c r="N20" s="134" t="s">
        <v>20</v>
      </c>
    </row>
    <row r="21" spans="2:16" s="77" customFormat="1" ht="57" customHeight="1">
      <c r="B21" s="41" t="s">
        <v>13</v>
      </c>
      <c r="C21" s="42" t="s">
        <v>65</v>
      </c>
      <c r="D21" s="42" t="s">
        <v>66</v>
      </c>
      <c r="E21" s="42" t="s">
        <v>67</v>
      </c>
      <c r="F21" s="42" t="s">
        <v>68</v>
      </c>
      <c r="G21" s="42" t="s">
        <v>69</v>
      </c>
      <c r="H21" s="74" t="s">
        <v>16</v>
      </c>
      <c r="I21" s="74" t="s">
        <v>7</v>
      </c>
      <c r="J21" s="75" t="s">
        <v>70</v>
      </c>
      <c r="K21" s="75" t="s">
        <v>7</v>
      </c>
      <c r="L21" s="76" t="s">
        <v>14</v>
      </c>
      <c r="M21" s="76" t="s">
        <v>7</v>
      </c>
      <c r="N21" s="134"/>
    </row>
    <row r="22" spans="2:16" s="77" customFormat="1" ht="57" customHeight="1">
      <c r="B22" s="44" t="s">
        <v>71</v>
      </c>
      <c r="C22" s="78" t="s">
        <v>72</v>
      </c>
      <c r="D22" s="152" t="s">
        <v>73</v>
      </c>
      <c r="E22" s="155" t="s">
        <v>74</v>
      </c>
      <c r="F22" s="79" t="s">
        <v>75</v>
      </c>
      <c r="G22" s="44">
        <v>30</v>
      </c>
      <c r="H22" s="80">
        <v>142949</v>
      </c>
      <c r="I22" s="1">
        <f>H22*G22</f>
        <v>4288470</v>
      </c>
      <c r="J22" s="81">
        <v>88200</v>
      </c>
      <c r="K22" s="82">
        <f>ROUND(J22*G22,0)</f>
        <v>2646000</v>
      </c>
      <c r="L22" s="82">
        <f>+ROUND(J22,0)</f>
        <v>88200</v>
      </c>
      <c r="M22" s="82">
        <f>+L22*G22</f>
        <v>2646000</v>
      </c>
      <c r="N22" s="83" t="str">
        <f>+IF(L22&lt;H22,"CUMPLE"," NO CUMPLE")</f>
        <v>CUMPLE</v>
      </c>
    </row>
    <row r="23" spans="2:16" s="77" customFormat="1" ht="102" customHeight="1">
      <c r="B23" s="44" t="s">
        <v>76</v>
      </c>
      <c r="C23" s="78" t="s">
        <v>77</v>
      </c>
      <c r="D23" s="153"/>
      <c r="E23" s="156"/>
      <c r="F23" s="79" t="s">
        <v>75</v>
      </c>
      <c r="G23" s="72">
        <v>55</v>
      </c>
      <c r="H23" s="80">
        <v>142949</v>
      </c>
      <c r="I23" s="1">
        <f t="shared" ref="I23:I25" si="0">H23*G23</f>
        <v>7862195</v>
      </c>
      <c r="J23" s="81">
        <v>88200</v>
      </c>
      <c r="K23" s="82">
        <f>ROUND(J23*G23,0)</f>
        <v>4851000</v>
      </c>
      <c r="L23" s="82">
        <f t="shared" ref="L23:L25" si="1">+ROUND(J23,0)</f>
        <v>88200</v>
      </c>
      <c r="M23" s="82">
        <f t="shared" ref="M23:M25" si="2">+L23*G23</f>
        <v>4851000</v>
      </c>
      <c r="N23" s="83" t="str">
        <f t="shared" ref="N23:N25" si="3">+IF(L23&lt;H23,"CUMPLE"," NO CUMPLE")</f>
        <v>CUMPLE</v>
      </c>
    </row>
    <row r="24" spans="2:16" s="77" customFormat="1" ht="102" customHeight="1">
      <c r="B24" s="44" t="s">
        <v>78</v>
      </c>
      <c r="C24" s="78" t="s">
        <v>79</v>
      </c>
      <c r="D24" s="153"/>
      <c r="E24" s="156"/>
      <c r="F24" s="79" t="s">
        <v>75</v>
      </c>
      <c r="G24" s="72">
        <v>52</v>
      </c>
      <c r="H24" s="80">
        <v>142949</v>
      </c>
      <c r="I24" s="1">
        <f t="shared" si="0"/>
        <v>7433348</v>
      </c>
      <c r="J24" s="81">
        <v>88200</v>
      </c>
      <c r="K24" s="82">
        <f>ROUND(J24*G24,0)</f>
        <v>4586400</v>
      </c>
      <c r="L24" s="82">
        <f t="shared" si="1"/>
        <v>88200</v>
      </c>
      <c r="M24" s="82">
        <f t="shared" si="2"/>
        <v>4586400</v>
      </c>
      <c r="N24" s="83" t="str">
        <f t="shared" si="3"/>
        <v>CUMPLE</v>
      </c>
    </row>
    <row r="25" spans="2:16" s="77" customFormat="1" ht="102" customHeight="1">
      <c r="B25" s="44" t="s">
        <v>80</v>
      </c>
      <c r="C25" s="78" t="s">
        <v>81</v>
      </c>
      <c r="D25" s="154"/>
      <c r="E25" s="157"/>
      <c r="F25" s="79" t="s">
        <v>75</v>
      </c>
      <c r="G25" s="72">
        <v>10</v>
      </c>
      <c r="H25" s="80">
        <v>142949</v>
      </c>
      <c r="I25" s="1">
        <f t="shared" si="0"/>
        <v>1429490</v>
      </c>
      <c r="J25" s="81">
        <v>88200</v>
      </c>
      <c r="K25" s="82">
        <f>ROUND(J25*G25,0)</f>
        <v>882000</v>
      </c>
      <c r="L25" s="82">
        <f t="shared" si="1"/>
        <v>88200</v>
      </c>
      <c r="M25" s="82">
        <f t="shared" si="2"/>
        <v>882000</v>
      </c>
      <c r="N25" s="83" t="str">
        <f t="shared" si="3"/>
        <v>CUMPLE</v>
      </c>
    </row>
    <row r="26" spans="2:16" s="52" customFormat="1" ht="27.75" customHeight="1">
      <c r="B26" s="150" t="s">
        <v>7</v>
      </c>
      <c r="C26" s="150"/>
      <c r="D26" s="150"/>
      <c r="E26" s="150"/>
      <c r="F26" s="150"/>
      <c r="G26" s="150"/>
      <c r="H26" s="150"/>
      <c r="I26" s="84">
        <f>SUM(I22:I25)</f>
        <v>21013503</v>
      </c>
      <c r="J26" s="84" t="s">
        <v>82</v>
      </c>
      <c r="K26" s="84">
        <f>SUM(K22:K25)</f>
        <v>12965400</v>
      </c>
      <c r="L26" s="84">
        <f t="shared" ref="L26:M26" si="4">SUM(L22:L25)</f>
        <v>352800</v>
      </c>
      <c r="M26" s="84">
        <f t="shared" si="4"/>
        <v>12965400</v>
      </c>
      <c r="N26" s="83" t="str">
        <f>+IF(M26&lt;I26,"CUMPLE"," NO CUMPLE")</f>
        <v>CUMPLE</v>
      </c>
      <c r="P26" s="85"/>
    </row>
    <row r="27" spans="2:16" s="52" customFormat="1">
      <c r="M27" s="52" t="b">
        <f>+M26=K26</f>
        <v>1</v>
      </c>
      <c r="N27" s="83" t="s">
        <v>90</v>
      </c>
    </row>
    <row r="28" spans="2:16" s="52" customFormat="1" ht="6.75" customHeight="1">
      <c r="G28" s="86"/>
    </row>
    <row r="29" spans="2:16" s="52" customFormat="1" ht="6.75" customHeight="1"/>
    <row r="30" spans="2:16" s="52" customFormat="1" ht="6.75" customHeight="1"/>
    <row r="31" spans="2:16" s="52" customFormat="1" ht="6.75" customHeight="1"/>
    <row r="32" spans="2:16" s="52" customFormat="1" ht="6.75" customHeight="1"/>
    <row r="33" spans="2:7" s="52" customFormat="1" ht="6.75" customHeight="1"/>
    <row r="34" spans="2:7" s="52" customFormat="1" ht="6.75" customHeight="1"/>
    <row r="35" spans="2:7" s="52" customFormat="1" ht="6.75" customHeight="1"/>
    <row r="36" spans="2:7" s="52" customFormat="1" ht="6.75" customHeight="1"/>
    <row r="37" spans="2:7">
      <c r="B37" s="87"/>
      <c r="C37" s="87"/>
      <c r="D37" s="87"/>
      <c r="E37" s="87"/>
      <c r="F37" s="87"/>
      <c r="G37" s="87"/>
    </row>
    <row r="38" spans="2:7">
      <c r="B38" s="88" t="s">
        <v>11</v>
      </c>
      <c r="C38" s="88"/>
      <c r="D38" s="88"/>
      <c r="E38" s="88"/>
      <c r="F38" s="88"/>
      <c r="G38" s="88"/>
    </row>
    <row r="39" spans="2:7">
      <c r="B39" s="88" t="s">
        <v>12</v>
      </c>
      <c r="C39" s="88"/>
      <c r="D39" s="88"/>
      <c r="E39" s="88"/>
      <c r="F39" s="88"/>
      <c r="G39" s="88"/>
    </row>
    <row r="40" spans="2:7"/>
    <row r="49"/>
  </sheetData>
  <sheetProtection algorithmName="SHA-512" hashValue="CqaSVgzFwoLibpW8yKqktsCVdxBdu13CdJeuvbrwMMX6dmHAfYGJJaa79dtkGZqJxDW7KxkyNgAPK/gc8QmwbA==" saltValue="Gjn3jjiGSm9diwhUFQoQVg==" spinCount="100000" sheet="1" scenarios="1"/>
  <mergeCells count="25">
    <mergeCell ref="L20:M20"/>
    <mergeCell ref="N20:N21"/>
    <mergeCell ref="D22:D25"/>
    <mergeCell ref="E22:E25"/>
    <mergeCell ref="B26:H26"/>
    <mergeCell ref="B11:K11"/>
    <mergeCell ref="B13:K13"/>
    <mergeCell ref="B15:K15"/>
    <mergeCell ref="B17:C17"/>
    <mergeCell ref="H20:I20"/>
    <mergeCell ref="J20:K20"/>
    <mergeCell ref="B8:C8"/>
    <mergeCell ref="B9:C9"/>
    <mergeCell ref="J8:K8"/>
    <mergeCell ref="J9:K9"/>
    <mergeCell ref="D8:H8"/>
    <mergeCell ref="D9:H9"/>
    <mergeCell ref="B7:C7"/>
    <mergeCell ref="J7:K7"/>
    <mergeCell ref="D7:H7"/>
    <mergeCell ref="D2:J2"/>
    <mergeCell ref="D3:J3"/>
    <mergeCell ref="D4:J4"/>
    <mergeCell ref="B6:C6"/>
    <mergeCell ref="D6:K6"/>
  </mergeCells>
  <pageMargins left="0.7" right="0.7" top="0.75" bottom="0.75" header="0.3" footer="0.3"/>
  <pageSetup scale="29"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16</vt:i4>
      </vt:variant>
    </vt:vector>
  </HeadingPairs>
  <TitlesOfParts>
    <vt:vector size="34" baseType="lpstr">
      <vt:lpstr>OFERTA ECONÓMICA</vt:lpstr>
      <vt:lpstr>Ofertas Recibidas</vt:lpstr>
      <vt:lpstr>Posiciones</vt:lpstr>
      <vt:lpstr>Precios Artif Bajos</vt:lpstr>
      <vt:lpstr>Oferta 1 ADN</vt:lpstr>
      <vt:lpstr>Oferta 2 ARMY</vt:lpstr>
      <vt:lpstr>Oferta 3 ANDREA</vt:lpstr>
      <vt:lpstr>Oferta 4 BONSANTE</vt:lpstr>
      <vt:lpstr>Oferta 5 CAFE</vt:lpstr>
      <vt:lpstr>Oferta 6 DGERARD</vt:lpstr>
      <vt:lpstr>Oferta 7 CAPITAL</vt:lpstr>
      <vt:lpstr>Oferta 8 MAG</vt:lpstr>
      <vt:lpstr>Oferta 9 OPEN</vt:lpstr>
      <vt:lpstr>Oferta 10 PACIFIC</vt:lpstr>
      <vt:lpstr>Oferta 11 HC</vt:lpstr>
      <vt:lpstr>Oferta 12 SALAMYM</vt:lpstr>
      <vt:lpstr>Oferta 13 SUPERIOR</vt:lpstr>
      <vt:lpstr>Oferta 14 MSM</vt:lpstr>
      <vt:lpstr>'Oferta 1 ADN'!Área_de_impresión</vt:lpstr>
      <vt:lpstr>'Oferta 10 PACIFIC'!Área_de_impresión</vt:lpstr>
      <vt:lpstr>'Oferta 11 HC'!Área_de_impresión</vt:lpstr>
      <vt:lpstr>'Oferta 12 SALAMYM'!Área_de_impresión</vt:lpstr>
      <vt:lpstr>'Oferta 13 SUPERIOR'!Área_de_impresión</vt:lpstr>
      <vt:lpstr>'Oferta 14 MSM'!Área_de_impresión</vt:lpstr>
      <vt:lpstr>'Oferta 2 ARMY'!Área_de_impresión</vt:lpstr>
      <vt:lpstr>'Oferta 3 ANDREA'!Área_de_impresión</vt:lpstr>
      <vt:lpstr>'Oferta 4 BONSANTE'!Área_de_impresión</vt:lpstr>
      <vt:lpstr>'Oferta 5 CAFE'!Área_de_impresión</vt:lpstr>
      <vt:lpstr>'Oferta 6 DGERARD'!Área_de_impresión</vt:lpstr>
      <vt:lpstr>'Oferta 7 CAPITAL'!Área_de_impresión</vt:lpstr>
      <vt:lpstr>'Oferta 8 MAG'!Área_de_impresión</vt:lpstr>
      <vt:lpstr>'Oferta 9 OPEN'!Área_de_impresión</vt:lpstr>
      <vt:lpstr>'OFERTA ECONÓMICA'!Área_de_impresión</vt:lpstr>
      <vt:lpstr>'Precios Artif Bajos'!Área_de_impresión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ARTURO PLAZAS</cp:lastModifiedBy>
  <dcterms:created xsi:type="dcterms:W3CDTF">2023-08-01T06:43:08Z</dcterms:created>
  <dcterms:modified xsi:type="dcterms:W3CDTF">2024-10-02T01:42:01Z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