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vier\Desktop\NUEVOS INFORMES 2024 ( AGOSTO 9 DE 2024)\NUEVA ESTADISTICAS AGOSTO DE 2024\"/>
    </mc:Choice>
  </mc:AlternateContent>
  <xr:revisionPtr revIDLastSave="0" documentId="13_ncr:1_{BCF71AB3-E620-4E50-B6CE-3305E932E216}" xr6:coauthVersionLast="47" xr6:coauthVersionMax="47" xr10:uidLastSave="{00000000-0000-0000-0000-000000000000}"/>
  <bookViews>
    <workbookView xWindow="-120" yWindow="-120" windowWidth="20730" windowHeight="110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1'!$A$1:$AG$45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38" i="1" l="1"/>
  <c r="Y141" i="1" l="1"/>
  <c r="Y142" i="1" l="1"/>
  <c r="Y143" i="1"/>
  <c r="Y144" i="1"/>
  <c r="Y145" i="1"/>
  <c r="Y146" i="1"/>
  <c r="Y147" i="1"/>
  <c r="Y148" i="1"/>
  <c r="Y149" i="1"/>
  <c r="Y140" i="1"/>
  <c r="Z112" i="1"/>
  <c r="Y84" i="1"/>
  <c r="W132" i="1"/>
  <c r="W131" i="1"/>
  <c r="C131" i="1"/>
  <c r="W97" i="1"/>
  <c r="C97" i="1"/>
  <c r="Y75" i="1"/>
  <c r="Y78" i="1"/>
  <c r="Y81" i="1"/>
  <c r="B132" i="1"/>
  <c r="J9" i="3"/>
  <c r="Y150" i="1" l="1"/>
  <c r="Y151" i="1" s="1"/>
</calcChain>
</file>

<file path=xl/sharedStrings.xml><?xml version="1.0" encoding="utf-8"?>
<sst xmlns="http://schemas.openxmlformats.org/spreadsheetml/2006/main" count="382" uniqueCount="228">
  <si>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</si>
  <si>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</si>
  <si>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</si>
  <si>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</si>
  <si>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</si>
  <si>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</si>
  <si>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</si>
  <si>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</si>
  <si>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</si>
  <si>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</si>
  <si>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</si>
  <si>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</si>
  <si>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</si>
  <si>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</si>
  <si>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</si>
  <si>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</si>
  <si>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</si>
  <si>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</si>
  <si>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</si>
  <si>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</si>
  <si>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</si>
  <si>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</si>
  <si>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</si>
  <si>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</si>
  <si>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</si>
  <si>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</si>
  <si>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</si>
  <si>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</si>
  <si>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</si>
  <si>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</si>
  <si>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</si>
  <si>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</si>
  <si>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</si>
  <si>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</si>
  <si>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</si>
  <si>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</si>
  <si>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</si>
  <si>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</si>
  <si>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</si>
  <si>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</si>
  <si>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</si>
  <si>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</si>
  <si>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</si>
  <si>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</si>
  <si>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</si>
  <si>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</si>
  <si>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</si>
  <si>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</si>
  <si>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</si>
  <si>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</si>
  <si>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</si>
  <si>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</si>
  <si>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</si>
  <si>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</si>
  <si>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</si>
  <si>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</si>
  <si>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</si>
  <si>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</si>
  <si>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</si>
  <si>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</si>
  <si>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</si>
  <si>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</si>
  <si>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</si>
  <si>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</si>
  <si>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</si>
  <si>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</si>
  <si>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</si>
  <si>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</si>
  <si>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</si>
  <si>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</si>
  <si>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</si>
  <si>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</si>
  <si>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</si>
  <si>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</si>
  <si>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</si>
  <si>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</si>
  <si>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</si>
  <si>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</si>
  <si>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</si>
  <si>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</si>
  <si>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</si>
  <si>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</si>
  <si>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</si>
  <si>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</si>
  <si>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</si>
  <si>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</si>
  <si>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</si>
  <si>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</si>
  <si>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</si>
  <si>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</si>
  <si>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</si>
  <si>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</si>
  <si>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</si>
  <si>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</si>
  <si>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</si>
  <si>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</si>
  <si>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</si>
  <si>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</si>
  <si>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</si>
  <si>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</si>
  <si>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</si>
  <si>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</si>
  <si>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</si>
  <si>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</si>
  <si>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</si>
  <si>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</si>
  <si>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</si>
  <si>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</si>
  <si>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</si>
  <si>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</si>
  <si>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</si>
  <si>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</si>
  <si>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</si>
  <si>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</si>
  <si>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</si>
  <si>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</si>
  <si>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</si>
  <si>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</si>
  <si>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</si>
  <si>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</si>
  <si>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</si>
  <si>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</si>
  <si>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</si>
  <si>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</si>
  <si>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</si>
  <si>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</si>
  <si>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</si>
  <si>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</si>
  <si>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</si>
  <si>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</si>
  <si>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</si>
  <si>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</si>
  <si>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</si>
  <si>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</si>
  <si>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</si>
  <si>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</si>
  <si>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</si>
  <si>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</si>
  <si>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</si>
  <si>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</si>
  <si>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</si>
  <si>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</si>
  <si>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</si>
  <si>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</si>
  <si>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</si>
  <si>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</si>
  <si>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</si>
  <si>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</si>
  <si>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</si>
  <si>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</si>
  <si>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</si>
  <si>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</si>
  <si>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</si>
  <si>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</si>
  <si>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</si>
  <si>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</si>
  <si>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</si>
  <si>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</si>
  <si>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</si>
  <si>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</si>
  <si>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</si>
  <si>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</si>
  <si>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</si>
  <si>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</si>
  <si>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</si>
  <si>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</si>
  <si>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</si>
  <si>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</si>
  <si>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</si>
  <si>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</si>
  <si>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</si>
  <si>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</si>
  <si>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</si>
  <si>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</si>
  <si>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</si>
  <si>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</si>
  <si>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</si>
  <si>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</si>
  <si>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</si>
  <si>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</si>
  <si>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</si>
  <si>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</si>
  <si>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</si>
  <si>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</si>
  <si>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</si>
  <si>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PROFESIONAL ADMINISTRATIVO DE GESTIÓN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</si>
  <si>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</si>
  <si>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Versión: 2</t>
  </si>
  <si>
    <t>Vigente desde:
31/01/2023</t>
  </si>
  <si>
    <t>ANEXO No. 1 del Formulario Código: CO-P02-F68
INFORME DE EJECUCIÓN CONTRACTUAL PARA PAGOS
PRESTACIÓN DE SERVICIOS PROFESIONALES Y DE APOYO A LA GESTIÓN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</si>
  <si>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</si>
  <si>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SANTA MARTA</t>
  </si>
  <si>
    <t xml:space="preserve">Desarrolló las actuaciones teniendo en cuenta los lineamientos y parámetros de prestación del servicio establecidos por la Dirección Nacional de Defensoría Pública.				</t>
  </si>
  <si>
    <t>me comunico con cada uno de los usuarios asignados a fin de conocer el estado del proceso</t>
  </si>
  <si>
    <t xml:space="preserve">Asistió a los turnos, como a las audiencias programadas para la prestación del servicio.				</t>
  </si>
  <si>
    <t>actualizo los proceso asignados, y presento sustituciones para defender los intereses de los usuarios</t>
  </si>
  <si>
    <t xml:space="preserve">Diligenció los formatos diseñados por la Dirección Nacional de Defensoría Pública, suministrando información oportuna, veraz y confiable.				</t>
  </si>
  <si>
    <t>verifico y programo las diligencias, reuniones, audiencias que los despachos tienen programadas</t>
  </si>
  <si>
    <t xml:space="preserve">Presentó el Informe Mensual de Ejecución y Estadísticas consolidadas al Supervisor del contrato, en los formatos establecidos por la Dirección, suministrando información oportuna, veraz y confiable; dentro de los últimos tres (3) días hábiles de cada mes.				</t>
  </si>
  <si>
    <t>evaluo cada cada para encontrar la mejor ruta y/o opcion para defender los intereses de los usuarios</t>
  </si>
  <si>
    <t xml:space="preserve">Anexó las Solicitudes del Servicio, Acta de Derechos y Obligaciones del Usuario, Visitas y/o Comunicaciones a los Usuarios, Estrategia Jurídica y/o Diagnósticos Jurídico-Administrativo, según el caso.				</t>
  </si>
  <si>
    <t>se presentan los informes requeridos por la entidad dentro de los terminos estipulados</t>
  </si>
  <si>
    <t xml:space="preserve">Comunicó al usuario del servicio las decisiones y gestion defensorial adelantada, dentro los términos definidos en la obligación contractual.				</t>
  </si>
  <si>
    <t>me reuno con la supervisora y mantengo constante comunicicacion para resolver inquietudes, recibir capacitaciones, y evaluar trabajo realizado</t>
  </si>
  <si>
    <t xml:space="preserve">Visitó o comunicó al usuario, antes de las audiencias del proceso o cuando se produjo alguna decisión judicial con el objeto de informarle al respecto, de acuerdo a lo definido en las obligaciones contractuales.				</t>
  </si>
  <si>
    <t>se atiende a usurios de manera presencia en las instalaciones de la defensoria, previo a que sea habilitada la plataforma</t>
  </si>
  <si>
    <t xml:space="preserve">Asistió a las actividades de capacitación programadas por la Defensoría del Pueblo.				</t>
  </si>
  <si>
    <t>antiende todos los requerimientos hechos por el P.A.G.</t>
  </si>
  <si>
    <t xml:space="preserve">Asistió a las sesiones de la  Barra de Defensores convocadas por el Coordinador Académico de la Regional o quien haga sus veces. 				</t>
  </si>
  <si>
    <t>atiende las requerimientos academicos que son programados por la defensoria.</t>
  </si>
  <si>
    <t xml:space="preserve">Anexó la declaración juramentada con copia de los aportes a salud, pensiones y ARL.				</t>
  </si>
  <si>
    <t>asume el pago de la seguridad social a tiempo, sin incurrir en mora.</t>
  </si>
  <si>
    <t>el defensor público se  comunico con cada uno de los usuarios asignados a fin de conocer el estado del proceso</t>
  </si>
  <si>
    <t xml:space="preserve">actualizó en su informe el estado procesal de los procesos a cargo </t>
  </si>
  <si>
    <t xml:space="preserve">verificó y asumió los comites de verificación entregados </t>
  </si>
  <si>
    <t xml:space="preserve">asiste a reuniones administrativas de capacitación secoop , visión web y formatos habilitados para la presentación de este servicio público </t>
  </si>
  <si>
    <t xml:space="preserve">acude a los turnos establecidos por su supervisión del contrato </t>
  </si>
  <si>
    <t>asiste a las reunicones y brigadas comvocadas por el P.A.G.</t>
  </si>
  <si>
    <t>retroalimenta el vision web, de manera mensual el vision, actualizando el reporte general, las estrategia juridicas y las actualizaciones juridicas y/o administrativas</t>
  </si>
  <si>
    <t xml:space="preserve">llenas las fichas socioeconomicas de todos los nuevos usuarios, andoles las obligaciones y derechos que tienen como procesados. </t>
  </si>
  <si>
    <t>JAVIER LOPEZ RUIZ</t>
  </si>
  <si>
    <t>ANICIA CAMILA TUIRAN GUTIERREZ</t>
  </si>
  <si>
    <t>Bancolombia</t>
  </si>
  <si>
    <t>Calle 14 # 22 78 Barrio Jardin</t>
  </si>
  <si>
    <t>atuiran@defensoria.edu.co</t>
  </si>
  <si>
    <t>CD-DP-5353-2023</t>
  </si>
  <si>
    <t>14-46-101102295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</si>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</sst>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3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22" fillId="3" borderId="12" xfId="0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wrapText="1"/>
      <protection locked="0"/>
    </xf>
    <xf numFmtId="0" fontId="7" fillId="0" borderId="20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0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 textRotation="90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165" fontId="20" fillId="0" borderId="0" xfId="0" applyNumberFormat="1" applyFont="1" applyAlignment="1" applyProtection="1">
      <alignment horizontal="center" vertical="center"/>
      <protection locked="0" hidden="1"/>
    </xf>
    <xf numFmtId="0" fontId="17" fillId="0" borderId="9" xfId="0" applyFont="1" applyBorder="1" applyAlignment="1" applyProtection="1">
      <alignment horizontal="center" vertical="center"/>
      <protection locked="0"/>
    </xf>
    <xf numFmtId="0" fontId="17" fillId="0" borderId="10" xfId="0" applyFont="1" applyBorder="1" applyAlignment="1" applyProtection="1">
      <alignment horizontal="center" vertical="center"/>
      <protection locked="0"/>
    </xf>
    <xf numFmtId="0" fontId="17" fillId="0" borderId="1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19" xfId="0" applyFont="1" applyBorder="1" applyAlignment="1" applyProtection="1">
      <alignment horizontal="center" wrapText="1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164" fontId="7" fillId="0" borderId="19" xfId="0" applyNumberFormat="1" applyFont="1" applyBorder="1" applyAlignment="1" applyProtection="1">
      <alignment horizontal="center" wrapText="1"/>
      <protection locked="0"/>
    </xf>
    <xf numFmtId="164" fontId="7" fillId="0" borderId="21" xfId="0" applyNumberFormat="1" applyFont="1" applyBorder="1" applyAlignment="1" applyProtection="1">
      <alignment horizontal="center" wrapTex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4" borderId="21" xfId="0" applyFont="1" applyFill="1" applyBorder="1" applyAlignment="1" applyProtection="1">
      <alignment horizontal="justify" vertical="center"/>
      <protection locked="0"/>
    </xf>
    <xf numFmtId="0" fontId="7" fillId="4" borderId="14" xfId="0" applyFont="1" applyFill="1" applyBorder="1" applyAlignment="1" applyProtection="1">
      <alignment horizontal="justify" vertical="center"/>
      <protection locked="0"/>
    </xf>
    <xf numFmtId="0" fontId="7" fillId="4" borderId="15" xfId="0" applyFont="1" applyFill="1" applyBorder="1" applyAlignment="1" applyProtection="1">
      <alignment horizontal="justify" vertical="center"/>
      <protection locked="0"/>
    </xf>
    <xf numFmtId="0" fontId="7" fillId="4" borderId="16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 vertical="center"/>
      <protection locked="0" hidden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 applyProtection="1">
      <alignment horizontal="left" wrapText="1"/>
      <protection locked="0"/>
    </xf>
    <xf numFmtId="164" fontId="7" fillId="0" borderId="21" xfId="0" applyNumberFormat="1" applyFont="1" applyBorder="1" applyAlignment="1" applyProtection="1">
      <alignment horizontal="left" wrapText="1"/>
      <protection locked="0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quotePrefix="1" applyNumberFormat="1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4" xfId="0" applyFont="1" applyBorder="1" applyAlignment="1" applyProtection="1">
      <alignment horizontal="justify" vertical="center" wrapText="1"/>
      <protection locked="0"/>
    </xf>
    <xf numFmtId="0" fontId="7" fillId="0" borderId="15" xfId="0" applyFont="1" applyBorder="1" applyAlignment="1" applyProtection="1">
      <alignment horizontal="justify" vertical="center"/>
      <protection locked="0"/>
    </xf>
    <xf numFmtId="0" fontId="7" fillId="0" borderId="16" xfId="0" applyFont="1" applyBorder="1" applyAlignment="1" applyProtection="1">
      <alignment horizontal="justify" vertical="center"/>
      <protection locked="0"/>
    </xf>
    <xf numFmtId="0" fontId="7" fillId="0" borderId="15" xfId="0" applyFont="1" applyBorder="1" applyAlignment="1" applyProtection="1">
      <alignment horizontal="justify" vertical="center" wrapText="1"/>
      <protection locked="0"/>
    </xf>
    <xf numFmtId="0" fontId="7" fillId="0" borderId="16" xfId="0" applyFont="1" applyBorder="1" applyAlignment="1" applyProtection="1">
      <alignment horizontal="justify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19" xfId="0" applyFont="1" applyFill="1" applyBorder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4" xfId="0" applyFont="1" applyFill="1" applyBorder="1" applyAlignment="1" applyProtection="1">
      <alignment horizontal="center" vertical="center" textRotation="90"/>
      <protection locked="0"/>
    </xf>
    <xf numFmtId="0" fontId="1" fillId="4" borderId="15" xfId="0" applyFont="1" applyFill="1" applyBorder="1" applyAlignment="1" applyProtection="1">
      <alignment horizontal="center" vertical="center" textRotation="90"/>
      <protection locked="0"/>
    </xf>
    <xf numFmtId="0" fontId="17" fillId="6" borderId="2" xfId="0" applyFont="1" applyFill="1" applyBorder="1" applyAlignment="1" applyProtection="1">
      <alignment horizontal="center" vertical="center"/>
      <protection locked="0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15" fillId="3" borderId="26" xfId="0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2" fillId="0" borderId="6" xfId="0" applyFont="1" applyBorder="1" applyAlignment="1" applyProtection="1">
      <alignment horizontal="justify" vertical="top" wrapText="1"/>
      <protection locked="0"/>
    </xf>
    <xf numFmtId="0" fontId="12" fillId="0" borderId="7" xfId="0" applyFont="1" applyBorder="1" applyAlignment="1" applyProtection="1">
      <alignment horizontal="justify" vertical="top" wrapText="1"/>
      <protection locked="0"/>
    </xf>
    <xf numFmtId="0" fontId="12" fillId="0" borderId="8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5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1</xdr:row>
      <xdr:rowOff>76200</xdr:rowOff>
    </xdr:from>
    <xdr:to>
      <xdr:col>5</xdr:col>
      <xdr:colOff>28400</xdr:colOff>
      <xdr:row>6</xdr:row>
      <xdr:rowOff>152402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81309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60613</xdr:colOff>
      <xdr:row>33</xdr:row>
      <xdr:rowOff>95249</xdr:rowOff>
    </xdr:from>
    <xdr:to>
      <xdr:col>31</xdr:col>
      <xdr:colOff>164523</xdr:colOff>
      <xdr:row>33</xdr:row>
      <xdr:rowOff>752792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76204" y="12850090"/>
          <a:ext cx="3013364" cy="657543"/>
        </a:xfrm>
        <a:prstGeom prst="rect">
          <a:avLst/>
        </a:prstGeom>
      </xdr:spPr>
    </xdr:pic>
    <xdr:clientData/>
  </xdr:twoCellAnchor>
  <xdr:twoCellAnchor editAs="oneCell">
    <xdr:from>
      <xdr:col>2</xdr:col>
      <xdr:colOff>190748</xdr:colOff>
      <xdr:row>33</xdr:row>
      <xdr:rowOff>15587</xdr:rowOff>
    </xdr:from>
    <xdr:to>
      <xdr:col>13</xdr:col>
      <xdr:colOff>23813</xdr:colOff>
      <xdr:row>33</xdr:row>
      <xdr:rowOff>851833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25000"/>
                  </a14:imgEffect>
                  <a14:imgEffect>
                    <a14:brightnessContrast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623" y="12842587"/>
          <a:ext cx="2103190" cy="83624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5" dataDxfId="84">
  <autoFilter ref="AB4:AB7" xr:uid="{00000000-0009-0000-0100-000001000000}"/>
  <tableColumns count="1">
    <tableColumn id="1" xr3:uid="{00000000-0010-0000-0000-000001000000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2" dataDxfId="81">
  <autoFilter ref="AC4:AC35" xr:uid="{00000000-0009-0000-0100-000002000000}"/>
  <tableColumns count="1">
    <tableColumn id="1" xr3:uid="{00000000-0010-0000-0100-000001000000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9" dataDxfId="78">
  <autoFilter ref="AD4:AD16" xr:uid="{00000000-0009-0000-0100-000003000000}"/>
  <tableColumns count="1">
    <tableColumn id="1" xr3:uid="{00000000-0010-0000-0200-000001000000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6" dataDxfId="75">
  <autoFilter ref="AE4:AE11" xr:uid="{00000000-0009-0000-0100-000004000000}"/>
  <tableColumns count="1">
    <tableColumn id="1" xr3:uid="{00000000-0010-0000-0300-000001000000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3" dataDxfId="72">
  <autoFilter ref="AF4:AF10" xr:uid="{00000000-0009-0000-0100-000005000000}"/>
  <tableColumns count="1">
    <tableColumn id="1" xr3:uid="{00000000-0010-0000-0400-000001000000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0" dataDxfId="69">
  <autoFilter ref="AG4:AG8" xr:uid="{00000000-0009-0000-0100-000006000000}"/>
  <tableColumns count="1">
    <tableColumn id="1" xr3:uid="{00000000-0010-0000-0500-000001000000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7" dataDxfId="66">
  <autoFilter ref="AH4:AH6" xr:uid="{00000000-0009-0000-0100-000007000000}"/>
  <tableColumns count="1">
    <tableColumn id="1" xr3:uid="{00000000-0010-0000-0600-000001000000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4" dataDxfId="63">
  <autoFilter ref="AI4:AI7" xr:uid="{00000000-0009-0000-0100-000008000000}"/>
  <tableColumns count="1">
    <tableColumn id="1" xr3:uid="{00000000-0010-0000-0700-000001000000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1" dataDxfId="60">
  <autoFilter ref="AJ4:AJ5" xr:uid="{00000000-0009-0000-0100-000009000000}"/>
  <tableColumns count="1">
    <tableColumn id="1" xr3:uid="{00000000-0010-0000-0800-000001000000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8" dataDxfId="57">
  <autoFilter ref="AK4:AK6" xr:uid="{00000000-0009-0000-0100-00000A000000}"/>
  <tableColumns count="1">
    <tableColumn id="1" xr3:uid="{00000000-0010-0000-0900-000001000000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5" dataDxfId="54">
  <autoFilter ref="AL4:AL23" xr:uid="{00000000-0009-0000-0100-00000B000000}"/>
  <tableColumns count="1">
    <tableColumn id="1" xr3:uid="{00000000-0010-0000-0A00-000001000000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2" dataDxfId="51">
  <autoFilter ref="AM4:AM9" xr:uid="{00000000-0009-0000-0100-00000C000000}"/>
  <tableColumns count="1">
    <tableColumn id="1" xr3:uid="{00000000-0010-0000-0B00-000001000000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atuiran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55"/>
  <sheetViews>
    <sheetView showGridLines="0" tabSelected="1" zoomScale="110" zoomScaleNormal="110" zoomScaleSheetLayoutView="55" workbookViewId="0">
      <selection activeCell="S147" sqref="S147:X147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65" width="2.85546875" style="3" customWidth="1"/>
    <col min="66" max="16384" width="11.42578125" style="3"/>
  </cols>
  <sheetData>
    <row r="1" spans="1:33" x14ac:dyDescent="0.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ht="11.25" customHeight="1" x14ac:dyDescent="0.3">
      <c r="B2" s="179"/>
      <c r="C2" s="179"/>
      <c r="D2" s="179"/>
      <c r="E2" s="179"/>
      <c r="F2" s="179"/>
      <c r="G2" s="127" t="s">
        <v>0</v>
      </c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6" t="s">
        <v>157</v>
      </c>
      <c r="AB2" s="126"/>
      <c r="AC2" s="126"/>
      <c r="AD2" s="126"/>
      <c r="AE2" s="126"/>
      <c r="AF2" s="126"/>
    </row>
    <row r="3" spans="1:33" ht="11.25" customHeight="1" x14ac:dyDescent="0.3">
      <c r="B3" s="179"/>
      <c r="C3" s="179"/>
      <c r="D3" s="179"/>
      <c r="E3" s="179"/>
      <c r="F3" s="179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6"/>
      <c r="AB3" s="126"/>
      <c r="AC3" s="126"/>
      <c r="AD3" s="126"/>
      <c r="AE3" s="126"/>
      <c r="AF3" s="126"/>
    </row>
    <row r="4" spans="1:33" ht="11.25" customHeight="1" x14ac:dyDescent="0.3">
      <c r="B4" s="179"/>
      <c r="C4" s="179"/>
      <c r="D4" s="179"/>
      <c r="E4" s="179"/>
      <c r="F4" s="179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5" t="s">
        <v>187</v>
      </c>
      <c r="AB4" s="125"/>
      <c r="AC4" s="125"/>
      <c r="AD4" s="125"/>
      <c r="AE4" s="125"/>
      <c r="AF4" s="125"/>
    </row>
    <row r="5" spans="1:33" ht="11.25" customHeight="1" x14ac:dyDescent="0.3">
      <c r="B5" s="179"/>
      <c r="C5" s="179"/>
      <c r="D5" s="179"/>
      <c r="E5" s="179"/>
      <c r="F5" s="179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5"/>
      <c r="AB5" s="125"/>
      <c r="AC5" s="125"/>
      <c r="AD5" s="125"/>
      <c r="AE5" s="125"/>
      <c r="AF5" s="125"/>
    </row>
    <row r="6" spans="1:33" ht="15" customHeight="1" x14ac:dyDescent="0.3">
      <c r="B6" s="179"/>
      <c r="C6" s="179"/>
      <c r="D6" s="179"/>
      <c r="E6" s="179"/>
      <c r="F6" s="179"/>
      <c r="G6" s="171" t="s">
        <v>166</v>
      </c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26" t="s">
        <v>188</v>
      </c>
      <c r="AB6" s="126"/>
      <c r="AC6" s="126"/>
      <c r="AD6" s="126"/>
      <c r="AE6" s="126"/>
      <c r="AF6" s="126"/>
    </row>
    <row r="7" spans="1:33" ht="15" customHeight="1" x14ac:dyDescent="0.3">
      <c r="B7" s="179"/>
      <c r="C7" s="179"/>
      <c r="D7" s="179"/>
      <c r="E7" s="179"/>
      <c r="F7" s="179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26"/>
      <c r="AB7" s="126"/>
      <c r="AC7" s="126"/>
      <c r="AD7" s="126"/>
      <c r="AE7" s="126"/>
      <c r="AF7" s="126"/>
    </row>
    <row r="8" spans="1:33" ht="15" customHeight="1" x14ac:dyDescent="0.3">
      <c r="A8" s="20"/>
      <c r="B8" s="21"/>
      <c r="C8" s="21"/>
      <c r="D8" s="21"/>
      <c r="E8" s="21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3"/>
      <c r="AA8" s="23"/>
      <c r="AB8" s="23"/>
      <c r="AC8" s="23"/>
      <c r="AD8" s="23"/>
      <c r="AE8" s="23"/>
      <c r="AF8" s="23"/>
      <c r="AG8" s="4"/>
    </row>
    <row r="9" spans="1:33" ht="10.5" customHeight="1" x14ac:dyDescent="0.3">
      <c r="A9" s="20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103" t="s">
        <v>7</v>
      </c>
      <c r="Y9" s="103"/>
      <c r="Z9" s="103" t="s">
        <v>8</v>
      </c>
      <c r="AA9" s="103"/>
      <c r="AB9" s="103"/>
      <c r="AC9" s="103"/>
      <c r="AD9" s="103" t="s">
        <v>22</v>
      </c>
      <c r="AE9" s="103"/>
      <c r="AF9" s="103"/>
      <c r="AG9" s="4"/>
    </row>
    <row r="10" spans="1:33" ht="15" customHeight="1" x14ac:dyDescent="0.3">
      <c r="A10" s="20"/>
      <c r="B10" s="172" t="s">
        <v>5</v>
      </c>
      <c r="C10" s="172"/>
      <c r="D10" s="172"/>
      <c r="E10" s="172"/>
      <c r="F10" s="172"/>
      <c r="G10" s="172"/>
      <c r="H10" s="51" t="s">
        <v>1</v>
      </c>
      <c r="I10" s="51"/>
      <c r="J10" s="51"/>
      <c r="K10" s="51"/>
      <c r="L10" s="24"/>
      <c r="M10" s="172" t="s">
        <v>6</v>
      </c>
      <c r="N10" s="172"/>
      <c r="O10" s="172"/>
      <c r="P10" s="172"/>
      <c r="Q10" s="172"/>
      <c r="R10" s="172"/>
      <c r="S10" s="172"/>
      <c r="T10" s="172"/>
      <c r="U10" s="172"/>
      <c r="V10" s="172"/>
      <c r="W10" s="172"/>
      <c r="X10" s="51">
        <v>30</v>
      </c>
      <c r="Y10" s="51"/>
      <c r="Z10" s="51" t="s">
        <v>17</v>
      </c>
      <c r="AA10" s="51"/>
      <c r="AB10" s="51"/>
      <c r="AC10" s="51"/>
      <c r="AD10" s="51">
        <v>2024</v>
      </c>
      <c r="AE10" s="51"/>
      <c r="AF10" s="51"/>
      <c r="AG10" s="4"/>
    </row>
    <row r="11" spans="1:33" ht="3.6" customHeight="1" x14ac:dyDescent="0.3">
      <c r="A11" s="20"/>
      <c r="B11" s="21"/>
      <c r="C11" s="21"/>
      <c r="D11" s="21"/>
      <c r="E11" s="21"/>
      <c r="F11" s="21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3"/>
      <c r="AA11" s="23"/>
      <c r="AB11" s="23"/>
      <c r="AC11" s="23"/>
      <c r="AD11" s="23"/>
      <c r="AE11" s="23"/>
      <c r="AF11" s="23"/>
      <c r="AG11" s="4"/>
    </row>
    <row r="12" spans="1:33" ht="10.5" customHeight="1" x14ac:dyDescent="0.3">
      <c r="A12" s="20"/>
      <c r="B12" s="176" t="s">
        <v>164</v>
      </c>
      <c r="C12" s="176"/>
      <c r="D12" s="176"/>
      <c r="E12" s="176"/>
      <c r="F12" s="176"/>
      <c r="G12" s="176"/>
      <c r="H12" s="176"/>
      <c r="I12" s="176"/>
      <c r="J12" s="176"/>
      <c r="K12" s="176"/>
      <c r="L12" s="24"/>
      <c r="M12" s="24"/>
      <c r="N12" s="103" t="s">
        <v>7</v>
      </c>
      <c r="O12" s="103"/>
      <c r="P12" s="103" t="s">
        <v>8</v>
      </c>
      <c r="Q12" s="103"/>
      <c r="R12" s="103"/>
      <c r="S12" s="103"/>
      <c r="T12" s="103" t="s">
        <v>22</v>
      </c>
      <c r="U12" s="103"/>
      <c r="V12" s="103"/>
      <c r="W12" s="24"/>
      <c r="X12" s="103" t="s">
        <v>7</v>
      </c>
      <c r="Y12" s="103"/>
      <c r="Z12" s="103" t="s">
        <v>8</v>
      </c>
      <c r="AA12" s="103"/>
      <c r="AB12" s="103"/>
      <c r="AC12" s="103"/>
      <c r="AD12" s="103" t="s">
        <v>22</v>
      </c>
      <c r="AE12" s="103"/>
      <c r="AF12" s="103"/>
      <c r="AG12" s="4"/>
    </row>
    <row r="13" spans="1:33" ht="15" customHeight="1" x14ac:dyDescent="0.3">
      <c r="A13" s="20"/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7" t="s">
        <v>23</v>
      </c>
      <c r="M13" s="178"/>
      <c r="N13" s="51">
        <v>1</v>
      </c>
      <c r="O13" s="51"/>
      <c r="P13" s="51" t="s">
        <v>17</v>
      </c>
      <c r="Q13" s="51"/>
      <c r="R13" s="51"/>
      <c r="S13" s="51"/>
      <c r="T13" s="51">
        <v>2024</v>
      </c>
      <c r="U13" s="51"/>
      <c r="V13" s="51"/>
      <c r="W13" s="21" t="s">
        <v>24</v>
      </c>
      <c r="X13" s="51">
        <v>30</v>
      </c>
      <c r="Y13" s="51"/>
      <c r="Z13" s="51" t="s">
        <v>17</v>
      </c>
      <c r="AA13" s="51"/>
      <c r="AB13" s="51"/>
      <c r="AC13" s="51"/>
      <c r="AD13" s="51">
        <v>2024</v>
      </c>
      <c r="AE13" s="51"/>
      <c r="AF13" s="51"/>
      <c r="AG13" s="4"/>
    </row>
    <row r="14" spans="1:33" ht="3.6" customHeight="1" x14ac:dyDescent="0.3">
      <c r="A14" s="20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4"/>
    </row>
    <row r="15" spans="1:33" ht="15" customHeight="1" x14ac:dyDescent="0.3">
      <c r="A15" s="20"/>
      <c r="B15" s="173" t="s">
        <v>94</v>
      </c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5"/>
      <c r="AG15" s="4"/>
    </row>
    <row r="16" spans="1:33" ht="3.6" customHeight="1" thickBot="1" x14ac:dyDescent="0.35">
      <c r="A16" s="20"/>
      <c r="B16" s="21"/>
      <c r="C16" s="21"/>
      <c r="D16" s="21"/>
      <c r="E16" s="21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3"/>
      <c r="AA16" s="23"/>
      <c r="AB16" s="23"/>
      <c r="AC16" s="23"/>
      <c r="AD16" s="23"/>
      <c r="AE16" s="23"/>
      <c r="AF16" s="23"/>
      <c r="AG16" s="4"/>
    </row>
    <row r="17" spans="1:33" ht="20.25" customHeight="1" thickBot="1" x14ac:dyDescent="0.35">
      <c r="A17" s="20"/>
      <c r="B17" s="154" t="s">
        <v>39</v>
      </c>
      <c r="C17" s="154"/>
      <c r="D17" s="154"/>
      <c r="E17" s="154"/>
      <c r="F17" s="154"/>
      <c r="G17" s="154"/>
      <c r="H17" s="154"/>
      <c r="I17" s="24"/>
      <c r="J17" s="24"/>
      <c r="K17" s="122" t="s">
        <v>225</v>
      </c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4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3.6" customHeight="1" x14ac:dyDescent="0.3">
      <c r="A18" s="20"/>
      <c r="B18" s="25"/>
      <c r="C18" s="25"/>
      <c r="D18" s="25"/>
      <c r="E18" s="25"/>
      <c r="F18" s="25"/>
      <c r="G18" s="25"/>
      <c r="H18" s="26"/>
      <c r="I18" s="26"/>
      <c r="J18" s="26"/>
      <c r="K18" s="21"/>
      <c r="L18" s="21"/>
      <c r="M18" s="25"/>
      <c r="N18" s="25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29.25" customHeight="1" x14ac:dyDescent="0.3">
      <c r="A19" s="20"/>
      <c r="B19" s="138" t="s">
        <v>162</v>
      </c>
      <c r="C19" s="139"/>
      <c r="D19" s="139"/>
      <c r="E19" s="139"/>
      <c r="F19" s="139"/>
      <c r="G19" s="139"/>
      <c r="H19" s="139"/>
      <c r="I19" s="139"/>
      <c r="J19" s="139"/>
      <c r="K19" s="140"/>
      <c r="L19" s="156" t="s">
        <v>221</v>
      </c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8"/>
      <c r="X19" s="79" t="s">
        <v>27</v>
      </c>
      <c r="Y19" s="80"/>
      <c r="Z19" s="80"/>
      <c r="AA19" s="81"/>
      <c r="AB19" s="145">
        <v>1083002628</v>
      </c>
      <c r="AC19" s="146"/>
      <c r="AD19" s="146"/>
      <c r="AE19" s="146"/>
      <c r="AF19" s="147"/>
      <c r="AG19" s="4"/>
    </row>
    <row r="20" spans="1:33" ht="3.6" customHeight="1" x14ac:dyDescent="0.3">
      <c r="A20" s="20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4"/>
    </row>
    <row r="21" spans="1:33" ht="15" customHeight="1" x14ac:dyDescent="0.3">
      <c r="A21" s="20"/>
      <c r="B21" s="121" t="s">
        <v>104</v>
      </c>
      <c r="C21" s="121"/>
      <c r="D21" s="121"/>
      <c r="E21" s="51" t="s">
        <v>223</v>
      </c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121" t="s">
        <v>105</v>
      </c>
      <c r="Y21" s="121"/>
      <c r="Z21" s="121"/>
      <c r="AA21" s="51" t="s">
        <v>191</v>
      </c>
      <c r="AB21" s="51"/>
      <c r="AC21" s="51"/>
      <c r="AD21" s="51"/>
      <c r="AE21" s="51"/>
      <c r="AF21" s="51"/>
      <c r="AG21" s="4"/>
    </row>
    <row r="22" spans="1:33" ht="3.6" customHeight="1" x14ac:dyDescent="0.3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4"/>
    </row>
    <row r="23" spans="1:33" ht="15" customHeight="1" x14ac:dyDescent="0.3">
      <c r="A23" s="20"/>
      <c r="B23" s="121" t="s">
        <v>106</v>
      </c>
      <c r="C23" s="121"/>
      <c r="D23" s="121"/>
      <c r="E23" s="153">
        <v>3005669921</v>
      </c>
      <c r="F23" s="153"/>
      <c r="G23" s="153"/>
      <c r="H23" s="153"/>
      <c r="I23" s="153"/>
      <c r="J23" s="153"/>
      <c r="K23" s="153"/>
      <c r="L23" s="121" t="s">
        <v>107</v>
      </c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51" t="s">
        <v>224</v>
      </c>
      <c r="Y23" s="152"/>
      <c r="Z23" s="152"/>
      <c r="AA23" s="152"/>
      <c r="AB23" s="152"/>
      <c r="AC23" s="152"/>
      <c r="AD23" s="152"/>
      <c r="AE23" s="152"/>
      <c r="AF23" s="152"/>
      <c r="AG23" s="4"/>
    </row>
    <row r="24" spans="1:33" ht="3.6" customHeight="1" x14ac:dyDescent="0.3">
      <c r="A24" s="20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4"/>
    </row>
    <row r="25" spans="1:33" ht="15" customHeight="1" x14ac:dyDescent="0.3">
      <c r="A25" s="20"/>
      <c r="B25" s="121" t="s">
        <v>132</v>
      </c>
      <c r="C25" s="121"/>
      <c r="D25" s="121"/>
      <c r="E25" s="121"/>
      <c r="F25" s="121"/>
      <c r="G25" s="51" t="s">
        <v>133</v>
      </c>
      <c r="H25" s="51"/>
      <c r="I25" s="51"/>
      <c r="J25" s="51"/>
      <c r="K25" s="27" t="s">
        <v>89</v>
      </c>
      <c r="L25" s="159">
        <v>77970125968</v>
      </c>
      <c r="M25" s="160"/>
      <c r="N25" s="160"/>
      <c r="O25" s="160"/>
      <c r="P25" s="160"/>
      <c r="Q25" s="160"/>
      <c r="R25" s="160"/>
      <c r="S25" s="160"/>
      <c r="T25" s="121" t="s">
        <v>135</v>
      </c>
      <c r="U25" s="121"/>
      <c r="V25" s="51" t="s">
        <v>222</v>
      </c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4"/>
    </row>
    <row r="26" spans="1:33" ht="3.6" customHeight="1" x14ac:dyDescent="0.3">
      <c r="A26" s="20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4"/>
    </row>
    <row r="27" spans="1:33" ht="15" customHeight="1" x14ac:dyDescent="0.3">
      <c r="A27" s="20"/>
      <c r="B27" s="121" t="s">
        <v>28</v>
      </c>
      <c r="C27" s="121"/>
      <c r="D27" s="121"/>
      <c r="E27" s="121"/>
      <c r="F27" s="121"/>
      <c r="G27" s="121"/>
      <c r="H27" s="51" t="s">
        <v>29</v>
      </c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4"/>
    </row>
    <row r="28" spans="1:33" ht="3.6" customHeight="1" x14ac:dyDescent="0.3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4"/>
    </row>
    <row r="29" spans="1:33" ht="8.25" customHeight="1" x14ac:dyDescent="0.3">
      <c r="A29" s="20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103" t="s">
        <v>7</v>
      </c>
      <c r="Y29" s="103"/>
      <c r="Z29" s="103" t="s">
        <v>8</v>
      </c>
      <c r="AA29" s="103"/>
      <c r="AB29" s="103"/>
      <c r="AC29" s="103"/>
      <c r="AD29" s="103" t="s">
        <v>22</v>
      </c>
      <c r="AE29" s="103"/>
      <c r="AF29" s="103"/>
      <c r="AG29" s="4"/>
    </row>
    <row r="30" spans="1:33" ht="15" customHeight="1" x14ac:dyDescent="0.3">
      <c r="A30" s="20"/>
      <c r="B30" s="121" t="s">
        <v>33</v>
      </c>
      <c r="C30" s="121"/>
      <c r="D30" s="121"/>
      <c r="E30" s="121"/>
      <c r="F30" s="121"/>
      <c r="G30" s="89" t="s">
        <v>146</v>
      </c>
      <c r="H30" s="90"/>
      <c r="I30" s="88"/>
      <c r="J30" s="89" t="s">
        <v>144</v>
      </c>
      <c r="K30" s="90"/>
      <c r="L30" s="88"/>
      <c r="M30" s="121" t="s">
        <v>96</v>
      </c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51">
        <v>8</v>
      </c>
      <c r="Y30" s="51"/>
      <c r="Z30" s="51" t="s">
        <v>21</v>
      </c>
      <c r="AA30" s="51"/>
      <c r="AB30" s="51"/>
      <c r="AC30" s="51"/>
      <c r="AD30" s="51">
        <v>2023</v>
      </c>
      <c r="AE30" s="51"/>
      <c r="AF30" s="51"/>
      <c r="AG30" s="4"/>
    </row>
    <row r="31" spans="1:33" ht="3.6" customHeight="1" x14ac:dyDescent="0.3">
      <c r="A31" s="20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4"/>
    </row>
    <row r="32" spans="1:33" x14ac:dyDescent="0.3">
      <c r="A32" s="20"/>
      <c r="B32" s="97" t="s">
        <v>181</v>
      </c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9"/>
      <c r="AG32" s="4"/>
    </row>
    <row r="33" spans="1:33" x14ac:dyDescent="0.3">
      <c r="A33" s="20"/>
      <c r="B33" s="148" t="s">
        <v>186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4"/>
    </row>
    <row r="34" spans="1:33" x14ac:dyDescent="0.3">
      <c r="A34" s="20"/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4"/>
    </row>
    <row r="35" spans="1:33" x14ac:dyDescent="0.3">
      <c r="A35" s="20"/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4"/>
    </row>
    <row r="36" spans="1:33" x14ac:dyDescent="0.3">
      <c r="A36" s="20"/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4"/>
    </row>
    <row r="37" spans="1:33" ht="3.6" customHeight="1" x14ac:dyDescent="0.3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4"/>
    </row>
    <row r="38" spans="1:33" ht="8.25" customHeight="1" x14ac:dyDescent="0.3">
      <c r="A38" s="20"/>
      <c r="B38" s="24"/>
      <c r="C38" s="24"/>
      <c r="D38" s="24"/>
      <c r="E38" s="24"/>
      <c r="F38" s="24"/>
      <c r="G38" s="20"/>
      <c r="H38" s="103" t="s">
        <v>99</v>
      </c>
      <c r="I38" s="103"/>
      <c r="J38" s="103"/>
      <c r="K38" s="162" t="s">
        <v>137</v>
      </c>
      <c r="L38" s="103" t="s">
        <v>98</v>
      </c>
      <c r="M38" s="103"/>
      <c r="N38" s="103"/>
      <c r="O38" s="28"/>
      <c r="P38" s="24"/>
      <c r="Q38" s="24"/>
      <c r="R38" s="24"/>
      <c r="S38" s="24"/>
      <c r="T38" s="24"/>
      <c r="U38" s="24"/>
      <c r="V38" s="24"/>
      <c r="W38" s="24"/>
      <c r="X38" s="103" t="s">
        <v>7</v>
      </c>
      <c r="Y38" s="103"/>
      <c r="Z38" s="103" t="s">
        <v>8</v>
      </c>
      <c r="AA38" s="103"/>
      <c r="AB38" s="103"/>
      <c r="AC38" s="103"/>
      <c r="AD38" s="103" t="s">
        <v>22</v>
      </c>
      <c r="AE38" s="103"/>
      <c r="AF38" s="103"/>
      <c r="AG38" s="4"/>
    </row>
    <row r="39" spans="1:33" ht="15" customHeight="1" x14ac:dyDescent="0.3">
      <c r="A39" s="20"/>
      <c r="B39" s="79" t="s">
        <v>97</v>
      </c>
      <c r="C39" s="80"/>
      <c r="D39" s="80"/>
      <c r="E39" s="80"/>
      <c r="F39" s="80"/>
      <c r="G39" s="81"/>
      <c r="H39" s="51">
        <v>13</v>
      </c>
      <c r="I39" s="51"/>
      <c r="J39" s="51"/>
      <c r="K39" s="162"/>
      <c r="L39" s="51"/>
      <c r="M39" s="51"/>
      <c r="N39" s="51"/>
      <c r="O39" s="24"/>
      <c r="P39" s="24"/>
      <c r="Q39" s="121" t="s">
        <v>34</v>
      </c>
      <c r="R39" s="121"/>
      <c r="S39" s="121"/>
      <c r="T39" s="121"/>
      <c r="U39" s="121"/>
      <c r="V39" s="121"/>
      <c r="W39" s="121"/>
      <c r="X39" s="51">
        <v>31</v>
      </c>
      <c r="Y39" s="51"/>
      <c r="Z39" s="51" t="s">
        <v>21</v>
      </c>
      <c r="AA39" s="51"/>
      <c r="AB39" s="51"/>
      <c r="AC39" s="51"/>
      <c r="AD39" s="51">
        <v>2024</v>
      </c>
      <c r="AE39" s="51"/>
      <c r="AF39" s="51"/>
      <c r="AG39" s="4"/>
    </row>
    <row r="40" spans="1:33" ht="3.6" customHeight="1" x14ac:dyDescent="0.3">
      <c r="A40" s="20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4"/>
    </row>
    <row r="41" spans="1:33" ht="15" customHeight="1" x14ac:dyDescent="0.3">
      <c r="A41" s="20"/>
      <c r="B41" s="121" t="s">
        <v>35</v>
      </c>
      <c r="C41" s="121"/>
      <c r="D41" s="121"/>
      <c r="E41" s="121"/>
      <c r="F41" s="121"/>
      <c r="G41" s="121"/>
      <c r="H41" s="121"/>
      <c r="I41" s="121"/>
      <c r="J41" s="155">
        <v>69189000</v>
      </c>
      <c r="K41" s="155"/>
      <c r="L41" s="155"/>
      <c r="M41" s="155"/>
      <c r="N41" s="155"/>
      <c r="O41" s="155"/>
      <c r="P41" s="155"/>
      <c r="Q41" s="79" t="s">
        <v>40</v>
      </c>
      <c r="R41" s="80"/>
      <c r="S41" s="80"/>
      <c r="T41" s="80"/>
      <c r="U41" s="80"/>
      <c r="V41" s="80"/>
      <c r="W41" s="80"/>
      <c r="X41" s="80"/>
      <c r="Y41" s="81"/>
      <c r="Z41" s="163">
        <v>5473000</v>
      </c>
      <c r="AA41" s="164"/>
      <c r="AB41" s="164"/>
      <c r="AC41" s="164"/>
      <c r="AD41" s="164"/>
      <c r="AE41" s="164"/>
      <c r="AF41" s="165"/>
      <c r="AG41" s="4"/>
    </row>
    <row r="42" spans="1:33" ht="3.6" customHeight="1" x14ac:dyDescent="0.3">
      <c r="A42" s="20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4"/>
    </row>
    <row r="43" spans="1:33" ht="15" customHeight="1" x14ac:dyDescent="0.3">
      <c r="A43" s="20"/>
      <c r="B43" s="121" t="s">
        <v>101</v>
      </c>
      <c r="C43" s="121"/>
      <c r="D43" s="121"/>
      <c r="E43" s="121"/>
      <c r="F43" s="121"/>
      <c r="G43" s="121"/>
      <c r="H43" s="121"/>
      <c r="I43" s="121"/>
      <c r="J43" s="166" t="s">
        <v>191</v>
      </c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8"/>
      <c r="AG43" s="4"/>
    </row>
    <row r="44" spans="1:33" ht="3.6" customHeight="1" x14ac:dyDescent="0.3">
      <c r="A44" s="2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4"/>
    </row>
    <row r="45" spans="1:33" ht="15" customHeight="1" x14ac:dyDescent="0.3">
      <c r="A45" s="20"/>
      <c r="B45" s="154" t="s">
        <v>41</v>
      </c>
      <c r="C45" s="154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O45" s="154"/>
      <c r="P45" s="51">
        <v>91523</v>
      </c>
      <c r="Q45" s="51"/>
      <c r="R45" s="51"/>
      <c r="S45" s="51"/>
      <c r="T45" s="121" t="s">
        <v>42</v>
      </c>
      <c r="U45" s="121"/>
      <c r="V45" s="121"/>
      <c r="W45" s="121"/>
      <c r="X45" s="121"/>
      <c r="Y45" s="121"/>
      <c r="Z45" s="121"/>
      <c r="AA45" s="121"/>
      <c r="AB45" s="121"/>
      <c r="AC45" s="51">
        <v>9294823</v>
      </c>
      <c r="AD45" s="51"/>
      <c r="AE45" s="51"/>
      <c r="AF45" s="51"/>
      <c r="AG45" s="4"/>
    </row>
    <row r="46" spans="1:33" ht="3.6" customHeight="1" x14ac:dyDescent="0.3">
      <c r="A46" s="20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6"/>
      <c r="AF46" s="136"/>
      <c r="AG46" s="4"/>
    </row>
    <row r="47" spans="1:33" ht="27" customHeight="1" x14ac:dyDescent="0.3">
      <c r="A47" s="20"/>
      <c r="B47" s="121" t="s">
        <v>44</v>
      </c>
      <c r="C47" s="121"/>
      <c r="D47" s="121"/>
      <c r="E47" s="121"/>
      <c r="F47" s="121"/>
      <c r="G47" s="121"/>
      <c r="H47" s="121"/>
      <c r="I47" s="51" t="s">
        <v>45</v>
      </c>
      <c r="J47" s="51"/>
      <c r="K47" s="51"/>
      <c r="L47" s="51"/>
      <c r="M47" s="51"/>
      <c r="N47" s="137" t="s">
        <v>46</v>
      </c>
      <c r="O47" s="137"/>
      <c r="P47" s="137"/>
      <c r="Q47" s="137"/>
      <c r="R47" s="137"/>
      <c r="S47" s="137"/>
      <c r="T47" s="137"/>
      <c r="U47" s="51" t="s">
        <v>185</v>
      </c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4"/>
    </row>
    <row r="48" spans="1:33" ht="3.6" customHeight="1" x14ac:dyDescent="0.3">
      <c r="A48" s="20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4"/>
    </row>
    <row r="49" spans="1:48" ht="27" customHeight="1" x14ac:dyDescent="0.3">
      <c r="A49" s="20"/>
      <c r="B49" s="137" t="s">
        <v>43</v>
      </c>
      <c r="C49" s="137"/>
      <c r="D49" s="137"/>
      <c r="E49" s="137"/>
      <c r="F49" s="137"/>
      <c r="G49" s="137"/>
      <c r="H49" s="137"/>
      <c r="I49" s="137"/>
      <c r="J49" s="51" t="s">
        <v>220</v>
      </c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121" t="s">
        <v>27</v>
      </c>
      <c r="X49" s="121"/>
      <c r="Y49" s="121"/>
      <c r="Z49" s="121"/>
      <c r="AA49" s="144">
        <v>85440701</v>
      </c>
      <c r="AB49" s="144"/>
      <c r="AC49" s="144"/>
      <c r="AD49" s="144"/>
      <c r="AE49" s="144"/>
      <c r="AF49" s="144"/>
      <c r="AG49" s="4"/>
    </row>
    <row r="50" spans="1:48" ht="3.6" customHeight="1" x14ac:dyDescent="0.3">
      <c r="A50" s="20"/>
      <c r="B50" s="29"/>
      <c r="C50" s="29"/>
      <c r="D50" s="29"/>
      <c r="E50" s="29"/>
      <c r="F50" s="29"/>
      <c r="G50" s="29"/>
      <c r="H50" s="29"/>
      <c r="I50" s="29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30"/>
      <c r="AB50" s="30"/>
      <c r="AC50" s="30"/>
      <c r="AD50" s="31"/>
      <c r="AE50" s="31"/>
      <c r="AF50" s="31"/>
      <c r="AG50" s="4"/>
    </row>
    <row r="51" spans="1:48" ht="15" customHeight="1" x14ac:dyDescent="0.3">
      <c r="A51" s="20"/>
      <c r="B51" s="138" t="s">
        <v>138</v>
      </c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40"/>
      <c r="T51" s="141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3"/>
      <c r="AG51" s="4"/>
    </row>
    <row r="52" spans="1:48" ht="3.6" customHeight="1" x14ac:dyDescent="0.3">
      <c r="A52" s="20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6"/>
      <c r="AF52" s="136"/>
      <c r="AG52" s="4"/>
    </row>
    <row r="53" spans="1:48" ht="15" customHeight="1" x14ac:dyDescent="0.3">
      <c r="A53" s="20"/>
      <c r="B53" s="128" t="s">
        <v>63</v>
      </c>
      <c r="C53" s="129"/>
      <c r="D53" s="130"/>
      <c r="E53" s="89" t="s">
        <v>145</v>
      </c>
      <c r="F53" s="90"/>
      <c r="G53" s="88"/>
      <c r="H53" s="134" t="s">
        <v>100</v>
      </c>
      <c r="I53" s="134"/>
      <c r="J53" s="134"/>
      <c r="K53" s="134"/>
      <c r="L53" s="103" t="s">
        <v>7</v>
      </c>
      <c r="M53" s="103"/>
      <c r="N53" s="103" t="s">
        <v>8</v>
      </c>
      <c r="O53" s="103"/>
      <c r="P53" s="103"/>
      <c r="Q53" s="103"/>
      <c r="R53" s="103" t="s">
        <v>22</v>
      </c>
      <c r="S53" s="103"/>
      <c r="T53" s="103"/>
      <c r="U53" s="135" t="s">
        <v>136</v>
      </c>
      <c r="V53" s="135"/>
      <c r="W53" s="135"/>
      <c r="X53" s="103" t="s">
        <v>7</v>
      </c>
      <c r="Y53" s="103"/>
      <c r="Z53" s="103" t="s">
        <v>8</v>
      </c>
      <c r="AA53" s="103"/>
      <c r="AB53" s="103"/>
      <c r="AC53" s="103"/>
      <c r="AD53" s="103" t="s">
        <v>22</v>
      </c>
      <c r="AE53" s="103"/>
      <c r="AF53" s="103"/>
      <c r="AG53" s="4"/>
    </row>
    <row r="54" spans="1:48" x14ac:dyDescent="0.3">
      <c r="A54" s="20"/>
      <c r="B54" s="131"/>
      <c r="C54" s="132"/>
      <c r="D54" s="133"/>
      <c r="E54" s="89" t="s">
        <v>144</v>
      </c>
      <c r="F54" s="90"/>
      <c r="G54" s="88"/>
      <c r="H54" s="134"/>
      <c r="I54" s="134"/>
      <c r="J54" s="134"/>
      <c r="K54" s="134"/>
      <c r="L54" s="51">
        <v>4</v>
      </c>
      <c r="M54" s="51"/>
      <c r="N54" s="51" t="s">
        <v>21</v>
      </c>
      <c r="O54" s="51"/>
      <c r="P54" s="51"/>
      <c r="Q54" s="51"/>
      <c r="R54" s="51">
        <v>2023</v>
      </c>
      <c r="S54" s="51"/>
      <c r="T54" s="51"/>
      <c r="U54" s="135"/>
      <c r="V54" s="135"/>
      <c r="W54" s="135"/>
      <c r="X54" s="51">
        <v>6</v>
      </c>
      <c r="Y54" s="51"/>
      <c r="Z54" s="51" t="s">
        <v>20</v>
      </c>
      <c r="AA54" s="51"/>
      <c r="AB54" s="51"/>
      <c r="AC54" s="51"/>
      <c r="AD54" s="51">
        <v>2023</v>
      </c>
      <c r="AE54" s="51"/>
      <c r="AF54" s="51"/>
      <c r="AG54" s="4"/>
    </row>
    <row r="55" spans="1:48" ht="3.6" customHeight="1" x14ac:dyDescent="0.3">
      <c r="A55" s="20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4"/>
    </row>
    <row r="56" spans="1:48" ht="12" customHeight="1" x14ac:dyDescent="0.3">
      <c r="A56" s="20"/>
      <c r="B56" s="121" t="s">
        <v>68</v>
      </c>
      <c r="C56" s="121"/>
      <c r="D56" s="121"/>
      <c r="E56" s="121"/>
      <c r="F56" s="121"/>
      <c r="G56" s="121"/>
      <c r="H56" s="121"/>
      <c r="I56" s="121"/>
      <c r="J56" s="51" t="s">
        <v>58</v>
      </c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121" t="s">
        <v>69</v>
      </c>
      <c r="AA56" s="121"/>
      <c r="AB56" s="121"/>
      <c r="AC56" s="121"/>
      <c r="AD56" s="121"/>
      <c r="AE56" s="121"/>
      <c r="AF56" s="121"/>
      <c r="AG56" s="4"/>
    </row>
    <row r="57" spans="1:48" ht="15" customHeight="1" x14ac:dyDescent="0.3">
      <c r="A57" s="20"/>
      <c r="B57" s="121"/>
      <c r="C57" s="121"/>
      <c r="D57" s="121"/>
      <c r="E57" s="121"/>
      <c r="F57" s="121"/>
      <c r="G57" s="121"/>
      <c r="H57" s="121"/>
      <c r="I57" s="12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 t="s">
        <v>226</v>
      </c>
      <c r="AA57" s="51"/>
      <c r="AB57" s="51"/>
      <c r="AC57" s="51"/>
      <c r="AD57" s="51"/>
      <c r="AE57" s="51"/>
      <c r="AF57" s="51"/>
      <c r="AG57" s="4"/>
      <c r="AV57" s="2"/>
    </row>
    <row r="58" spans="1:48" ht="3.6" customHeight="1" x14ac:dyDescent="0.3">
      <c r="A58" s="20"/>
      <c r="B58" s="32"/>
      <c r="C58" s="32"/>
      <c r="D58" s="32"/>
      <c r="E58" s="32"/>
      <c r="F58" s="32"/>
      <c r="G58" s="32"/>
      <c r="H58" s="32"/>
      <c r="I58" s="24"/>
      <c r="J58" s="24"/>
      <c r="K58" s="32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4"/>
    </row>
    <row r="59" spans="1:48" ht="15" customHeight="1" x14ac:dyDescent="0.3">
      <c r="A59" s="20"/>
      <c r="B59" s="121" t="s">
        <v>70</v>
      </c>
      <c r="C59" s="121"/>
      <c r="D59" s="121"/>
      <c r="E59" s="121"/>
      <c r="F59" s="121" t="s">
        <v>73</v>
      </c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 t="s">
        <v>139</v>
      </c>
      <c r="AC59" s="121"/>
      <c r="AD59" s="121"/>
      <c r="AE59" s="121"/>
      <c r="AF59" s="121"/>
      <c r="AG59" s="4"/>
    </row>
    <row r="60" spans="1:48" ht="9" customHeight="1" x14ac:dyDescent="0.3">
      <c r="A60" s="20"/>
      <c r="B60" s="169" t="s">
        <v>74</v>
      </c>
      <c r="C60" s="169"/>
      <c r="D60" s="169"/>
      <c r="E60" s="169"/>
      <c r="F60" s="170" t="s">
        <v>72</v>
      </c>
      <c r="G60" s="170"/>
      <c r="H60" s="103" t="s">
        <v>7</v>
      </c>
      <c r="I60" s="103"/>
      <c r="J60" s="103" t="s">
        <v>8</v>
      </c>
      <c r="K60" s="103"/>
      <c r="L60" s="103"/>
      <c r="M60" s="103"/>
      <c r="N60" s="103" t="s">
        <v>22</v>
      </c>
      <c r="O60" s="103"/>
      <c r="P60" s="103"/>
      <c r="Q60" s="170" t="s">
        <v>71</v>
      </c>
      <c r="R60" s="170"/>
      <c r="S60" s="103" t="s">
        <v>7</v>
      </c>
      <c r="T60" s="103"/>
      <c r="U60" s="103" t="s">
        <v>8</v>
      </c>
      <c r="V60" s="103"/>
      <c r="W60" s="103"/>
      <c r="X60" s="103"/>
      <c r="Y60" s="103" t="s">
        <v>22</v>
      </c>
      <c r="Z60" s="103"/>
      <c r="AA60" s="103"/>
      <c r="AB60" s="161">
        <v>6918900</v>
      </c>
      <c r="AC60" s="161"/>
      <c r="AD60" s="161"/>
      <c r="AE60" s="161"/>
      <c r="AF60" s="161"/>
      <c r="AG60" s="4"/>
    </row>
    <row r="61" spans="1:48" ht="24.75" customHeight="1" x14ac:dyDescent="0.3">
      <c r="A61" s="20"/>
      <c r="B61" s="169"/>
      <c r="C61" s="169"/>
      <c r="D61" s="169"/>
      <c r="E61" s="169"/>
      <c r="F61" s="170"/>
      <c r="G61" s="170"/>
      <c r="H61" s="51">
        <v>1</v>
      </c>
      <c r="I61" s="51"/>
      <c r="J61" s="51" t="s">
        <v>21</v>
      </c>
      <c r="K61" s="51"/>
      <c r="L61" s="51"/>
      <c r="M61" s="51"/>
      <c r="N61" s="51">
        <v>2023</v>
      </c>
      <c r="O61" s="51"/>
      <c r="P61" s="51"/>
      <c r="Q61" s="170"/>
      <c r="R61" s="170"/>
      <c r="S61" s="51">
        <v>30</v>
      </c>
      <c r="T61" s="51"/>
      <c r="U61" s="51" t="s">
        <v>13</v>
      </c>
      <c r="V61" s="51"/>
      <c r="W61" s="51"/>
      <c r="X61" s="51"/>
      <c r="Y61" s="51">
        <v>2025</v>
      </c>
      <c r="Z61" s="51"/>
      <c r="AA61" s="51"/>
      <c r="AB61" s="161"/>
      <c r="AC61" s="161"/>
      <c r="AD61" s="161"/>
      <c r="AE61" s="161"/>
      <c r="AF61" s="161"/>
      <c r="AG61" s="4"/>
    </row>
    <row r="62" spans="1:48" ht="9" customHeight="1" x14ac:dyDescent="0.3">
      <c r="A62" s="20"/>
      <c r="B62" s="169" t="s">
        <v>75</v>
      </c>
      <c r="C62" s="169"/>
      <c r="D62" s="169"/>
      <c r="E62" s="169"/>
      <c r="F62" s="170" t="s">
        <v>72</v>
      </c>
      <c r="G62" s="170"/>
      <c r="H62" s="103" t="s">
        <v>7</v>
      </c>
      <c r="I62" s="103"/>
      <c r="J62" s="103" t="s">
        <v>8</v>
      </c>
      <c r="K62" s="103"/>
      <c r="L62" s="103"/>
      <c r="M62" s="103"/>
      <c r="N62" s="103" t="s">
        <v>22</v>
      </c>
      <c r="O62" s="103"/>
      <c r="P62" s="103"/>
      <c r="Q62" s="170" t="s">
        <v>71</v>
      </c>
      <c r="R62" s="170"/>
      <c r="S62" s="103" t="s">
        <v>7</v>
      </c>
      <c r="T62" s="103"/>
      <c r="U62" s="103" t="s">
        <v>8</v>
      </c>
      <c r="V62" s="103"/>
      <c r="W62" s="103"/>
      <c r="X62" s="103"/>
      <c r="Y62" s="103" t="s">
        <v>22</v>
      </c>
      <c r="Z62" s="103"/>
      <c r="AA62" s="103"/>
      <c r="AB62" s="161">
        <v>13837800</v>
      </c>
      <c r="AC62" s="161"/>
      <c r="AD62" s="161"/>
      <c r="AE62" s="161"/>
      <c r="AF62" s="161"/>
      <c r="AG62" s="4"/>
    </row>
    <row r="63" spans="1:48" ht="24.75" customHeight="1" x14ac:dyDescent="0.3">
      <c r="A63" s="20"/>
      <c r="B63" s="169"/>
      <c r="C63" s="169"/>
      <c r="D63" s="169"/>
      <c r="E63" s="169"/>
      <c r="F63" s="170"/>
      <c r="G63" s="170"/>
      <c r="H63" s="51">
        <v>1</v>
      </c>
      <c r="I63" s="51"/>
      <c r="J63" s="51" t="s">
        <v>21</v>
      </c>
      <c r="K63" s="51"/>
      <c r="L63" s="51"/>
      <c r="M63" s="51"/>
      <c r="N63" s="51">
        <v>2023</v>
      </c>
      <c r="O63" s="51"/>
      <c r="P63" s="51"/>
      <c r="Q63" s="170"/>
      <c r="R63" s="170"/>
      <c r="S63" s="51">
        <v>31</v>
      </c>
      <c r="T63" s="51"/>
      <c r="U63" s="51" t="s">
        <v>21</v>
      </c>
      <c r="V63" s="51"/>
      <c r="W63" s="51"/>
      <c r="X63" s="51"/>
      <c r="Y63" s="51">
        <v>2026</v>
      </c>
      <c r="Z63" s="51"/>
      <c r="AA63" s="51"/>
      <c r="AB63" s="161"/>
      <c r="AC63" s="161"/>
      <c r="AD63" s="161"/>
      <c r="AE63" s="161"/>
      <c r="AF63" s="161"/>
      <c r="AG63" s="4"/>
    </row>
    <row r="64" spans="1:48" ht="9" customHeight="1" x14ac:dyDescent="0.3">
      <c r="A64" s="20"/>
      <c r="B64" s="169"/>
      <c r="C64" s="169"/>
      <c r="D64" s="169"/>
      <c r="E64" s="169"/>
      <c r="F64" s="170" t="s">
        <v>72</v>
      </c>
      <c r="G64" s="170"/>
      <c r="H64" s="103" t="s">
        <v>7</v>
      </c>
      <c r="I64" s="103"/>
      <c r="J64" s="103" t="s">
        <v>8</v>
      </c>
      <c r="K64" s="103"/>
      <c r="L64" s="103"/>
      <c r="M64" s="103"/>
      <c r="N64" s="103" t="s">
        <v>22</v>
      </c>
      <c r="O64" s="103"/>
      <c r="P64" s="103"/>
      <c r="Q64" s="170" t="s">
        <v>71</v>
      </c>
      <c r="R64" s="170"/>
      <c r="S64" s="103" t="s">
        <v>7</v>
      </c>
      <c r="T64" s="103"/>
      <c r="U64" s="103" t="s">
        <v>8</v>
      </c>
      <c r="V64" s="103"/>
      <c r="W64" s="103"/>
      <c r="X64" s="103"/>
      <c r="Y64" s="103" t="s">
        <v>22</v>
      </c>
      <c r="Z64" s="103"/>
      <c r="AA64" s="103"/>
      <c r="AB64" s="161"/>
      <c r="AC64" s="161"/>
      <c r="AD64" s="161"/>
      <c r="AE64" s="161"/>
      <c r="AF64" s="161"/>
      <c r="AG64" s="4"/>
    </row>
    <row r="65" spans="1:33" ht="24.75" customHeight="1" x14ac:dyDescent="0.3">
      <c r="A65" s="20"/>
      <c r="B65" s="169"/>
      <c r="C65" s="169"/>
      <c r="D65" s="169"/>
      <c r="E65" s="169"/>
      <c r="F65" s="170"/>
      <c r="G65" s="170"/>
      <c r="H65" s="51"/>
      <c r="I65" s="51"/>
      <c r="J65" s="51"/>
      <c r="K65" s="51"/>
      <c r="L65" s="51"/>
      <c r="M65" s="51"/>
      <c r="N65" s="51"/>
      <c r="O65" s="51"/>
      <c r="P65" s="51"/>
      <c r="Q65" s="170"/>
      <c r="R65" s="170"/>
      <c r="S65" s="51"/>
      <c r="T65" s="51"/>
      <c r="U65" s="51"/>
      <c r="V65" s="51"/>
      <c r="W65" s="51"/>
      <c r="X65" s="51"/>
      <c r="Y65" s="51"/>
      <c r="Z65" s="51"/>
      <c r="AA65" s="51"/>
      <c r="AB65" s="161"/>
      <c r="AC65" s="161"/>
      <c r="AD65" s="161"/>
      <c r="AE65" s="161"/>
      <c r="AF65" s="161"/>
      <c r="AG65" s="4"/>
    </row>
    <row r="66" spans="1:33" ht="9" customHeight="1" x14ac:dyDescent="0.3">
      <c r="A66" s="20"/>
      <c r="B66" s="169"/>
      <c r="C66" s="169"/>
      <c r="D66" s="169"/>
      <c r="E66" s="169"/>
      <c r="F66" s="170" t="s">
        <v>72</v>
      </c>
      <c r="G66" s="170"/>
      <c r="H66" s="103" t="s">
        <v>7</v>
      </c>
      <c r="I66" s="103"/>
      <c r="J66" s="103" t="s">
        <v>8</v>
      </c>
      <c r="K66" s="103"/>
      <c r="L66" s="103"/>
      <c r="M66" s="103"/>
      <c r="N66" s="103" t="s">
        <v>22</v>
      </c>
      <c r="O66" s="103"/>
      <c r="P66" s="103"/>
      <c r="Q66" s="170" t="s">
        <v>71</v>
      </c>
      <c r="R66" s="170"/>
      <c r="S66" s="103" t="s">
        <v>7</v>
      </c>
      <c r="T66" s="103"/>
      <c r="U66" s="103" t="s">
        <v>8</v>
      </c>
      <c r="V66" s="103"/>
      <c r="W66" s="103"/>
      <c r="X66" s="103"/>
      <c r="Y66" s="103" t="s">
        <v>22</v>
      </c>
      <c r="Z66" s="103"/>
      <c r="AA66" s="103"/>
      <c r="AB66" s="161"/>
      <c r="AC66" s="161"/>
      <c r="AD66" s="161"/>
      <c r="AE66" s="161"/>
      <c r="AF66" s="161"/>
      <c r="AG66" s="4"/>
    </row>
    <row r="67" spans="1:33" ht="24.75" customHeight="1" x14ac:dyDescent="0.3">
      <c r="A67" s="20"/>
      <c r="B67" s="169"/>
      <c r="C67" s="169"/>
      <c r="D67" s="169"/>
      <c r="E67" s="169"/>
      <c r="F67" s="170"/>
      <c r="G67" s="170"/>
      <c r="H67" s="51"/>
      <c r="I67" s="51"/>
      <c r="J67" s="51"/>
      <c r="K67" s="51"/>
      <c r="L67" s="51"/>
      <c r="M67" s="51"/>
      <c r="N67" s="51"/>
      <c r="O67" s="51"/>
      <c r="P67" s="51"/>
      <c r="Q67" s="170"/>
      <c r="R67" s="170"/>
      <c r="S67" s="51"/>
      <c r="T67" s="51"/>
      <c r="U67" s="51"/>
      <c r="V67" s="51"/>
      <c r="W67" s="51"/>
      <c r="X67" s="51"/>
      <c r="Y67" s="51"/>
      <c r="Z67" s="51"/>
      <c r="AA67" s="51"/>
      <c r="AB67" s="161"/>
      <c r="AC67" s="161"/>
      <c r="AD67" s="161"/>
      <c r="AE67" s="161"/>
      <c r="AF67" s="161"/>
      <c r="AG67" s="4"/>
    </row>
    <row r="68" spans="1:33" ht="9" customHeight="1" x14ac:dyDescent="0.3">
      <c r="A68" s="20"/>
      <c r="B68" s="169"/>
      <c r="C68" s="169"/>
      <c r="D68" s="169"/>
      <c r="E68" s="169"/>
      <c r="F68" s="170" t="s">
        <v>72</v>
      </c>
      <c r="G68" s="170"/>
      <c r="H68" s="103" t="s">
        <v>7</v>
      </c>
      <c r="I68" s="103"/>
      <c r="J68" s="103" t="s">
        <v>8</v>
      </c>
      <c r="K68" s="103"/>
      <c r="L68" s="103"/>
      <c r="M68" s="103"/>
      <c r="N68" s="103" t="s">
        <v>22</v>
      </c>
      <c r="O68" s="103"/>
      <c r="P68" s="103"/>
      <c r="Q68" s="170" t="s">
        <v>71</v>
      </c>
      <c r="R68" s="170"/>
      <c r="S68" s="103" t="s">
        <v>7</v>
      </c>
      <c r="T68" s="103"/>
      <c r="U68" s="103" t="s">
        <v>8</v>
      </c>
      <c r="V68" s="103"/>
      <c r="W68" s="103"/>
      <c r="X68" s="103"/>
      <c r="Y68" s="103" t="s">
        <v>22</v>
      </c>
      <c r="Z68" s="103"/>
      <c r="AA68" s="103"/>
      <c r="AB68" s="161"/>
      <c r="AC68" s="161"/>
      <c r="AD68" s="161"/>
      <c r="AE68" s="161"/>
      <c r="AF68" s="161"/>
      <c r="AG68" s="4"/>
    </row>
    <row r="69" spans="1:33" ht="24.75" customHeight="1" x14ac:dyDescent="0.3">
      <c r="A69" s="20"/>
      <c r="B69" s="169"/>
      <c r="C69" s="169"/>
      <c r="D69" s="169"/>
      <c r="E69" s="169"/>
      <c r="F69" s="170"/>
      <c r="G69" s="170"/>
      <c r="H69" s="51"/>
      <c r="I69" s="51"/>
      <c r="J69" s="51"/>
      <c r="K69" s="51"/>
      <c r="L69" s="51"/>
      <c r="M69" s="51"/>
      <c r="N69" s="51"/>
      <c r="O69" s="51"/>
      <c r="P69" s="51"/>
      <c r="Q69" s="170"/>
      <c r="R69" s="170"/>
      <c r="S69" s="51"/>
      <c r="T69" s="51"/>
      <c r="U69" s="51"/>
      <c r="V69" s="51"/>
      <c r="W69" s="51"/>
      <c r="X69" s="51"/>
      <c r="Y69" s="51"/>
      <c r="Z69" s="51"/>
      <c r="AA69" s="51"/>
      <c r="AB69" s="161"/>
      <c r="AC69" s="161"/>
      <c r="AD69" s="161"/>
      <c r="AE69" s="161"/>
      <c r="AF69" s="161"/>
      <c r="AG69" s="4"/>
    </row>
    <row r="70" spans="1:33" ht="3.6" customHeight="1" x14ac:dyDescent="0.3">
      <c r="A70" s="20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4"/>
    </row>
    <row r="71" spans="1:33" ht="15" customHeight="1" x14ac:dyDescent="0.3">
      <c r="A71" s="20"/>
      <c r="B71" s="185" t="s">
        <v>180</v>
      </c>
      <c r="C71" s="186"/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7"/>
      <c r="AG71" s="4"/>
    </row>
    <row r="72" spans="1:33" ht="3.6" customHeight="1" x14ac:dyDescent="0.3">
      <c r="A72" s="20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4"/>
    </row>
    <row r="73" spans="1:33" ht="15" customHeight="1" x14ac:dyDescent="0.3">
      <c r="A73" s="20"/>
      <c r="B73" s="185" t="s">
        <v>86</v>
      </c>
      <c r="C73" s="186"/>
      <c r="D73" s="186"/>
      <c r="E73" s="186"/>
      <c r="F73" s="186"/>
      <c r="G73" s="186"/>
      <c r="H73" s="186"/>
      <c r="I73" s="186"/>
      <c r="J73" s="186"/>
      <c r="K73" s="187"/>
      <c r="L73" s="89" t="s">
        <v>146</v>
      </c>
      <c r="M73" s="90"/>
      <c r="N73" s="88"/>
      <c r="O73" s="89" t="s">
        <v>144</v>
      </c>
      <c r="P73" s="90"/>
      <c r="Q73" s="88"/>
      <c r="R73" s="24"/>
      <c r="S73" s="185" t="s">
        <v>87</v>
      </c>
      <c r="T73" s="186"/>
      <c r="U73" s="186"/>
      <c r="V73" s="186"/>
      <c r="W73" s="186"/>
      <c r="X73" s="186"/>
      <c r="Y73" s="186"/>
      <c r="Z73" s="187"/>
      <c r="AA73" s="89" t="s">
        <v>146</v>
      </c>
      <c r="AB73" s="90"/>
      <c r="AC73" s="88"/>
      <c r="AD73" s="89" t="s">
        <v>144</v>
      </c>
      <c r="AE73" s="90"/>
      <c r="AF73" s="88"/>
      <c r="AG73" s="4"/>
    </row>
    <row r="74" spans="1:33" ht="15" customHeight="1" x14ac:dyDescent="0.3">
      <c r="A74" s="20"/>
      <c r="B74" s="121" t="s">
        <v>79</v>
      </c>
      <c r="C74" s="121"/>
      <c r="D74" s="121"/>
      <c r="E74" s="121"/>
      <c r="F74" s="121"/>
      <c r="G74" s="121"/>
      <c r="H74" s="121"/>
      <c r="I74" s="103" t="s">
        <v>7</v>
      </c>
      <c r="J74" s="103"/>
      <c r="K74" s="103" t="s">
        <v>8</v>
      </c>
      <c r="L74" s="103"/>
      <c r="M74" s="103"/>
      <c r="N74" s="103"/>
      <c r="O74" s="103" t="s">
        <v>22</v>
      </c>
      <c r="P74" s="103"/>
      <c r="Q74" s="103"/>
      <c r="R74" s="24"/>
      <c r="S74" s="121" t="s">
        <v>83</v>
      </c>
      <c r="T74" s="121"/>
      <c r="U74" s="121"/>
      <c r="V74" s="121"/>
      <c r="W74" s="121"/>
      <c r="X74" s="121"/>
      <c r="Y74" s="172" t="s">
        <v>82</v>
      </c>
      <c r="Z74" s="172"/>
      <c r="AA74" s="172"/>
      <c r="AB74" s="172"/>
      <c r="AC74" s="172"/>
      <c r="AD74" s="172"/>
      <c r="AE74" s="172"/>
      <c r="AF74" s="172"/>
      <c r="AG74" s="4"/>
    </row>
    <row r="75" spans="1:33" ht="15" customHeight="1" x14ac:dyDescent="0.3">
      <c r="A75" s="20"/>
      <c r="B75" s="121"/>
      <c r="C75" s="121"/>
      <c r="D75" s="121"/>
      <c r="E75" s="121"/>
      <c r="F75" s="121"/>
      <c r="G75" s="121"/>
      <c r="H75" s="121"/>
      <c r="I75" s="51"/>
      <c r="J75" s="51"/>
      <c r="K75" s="51"/>
      <c r="L75" s="51"/>
      <c r="M75" s="51"/>
      <c r="N75" s="51"/>
      <c r="O75" s="51"/>
      <c r="P75" s="51"/>
      <c r="Q75" s="51"/>
      <c r="R75" s="24"/>
      <c r="S75" s="83"/>
      <c r="T75" s="83"/>
      <c r="U75" s="83"/>
      <c r="V75" s="83"/>
      <c r="W75" s="83"/>
      <c r="X75" s="83"/>
      <c r="Y75" s="180" t="str">
        <f>IF(S75="","", J41+S75)</f>
        <v/>
      </c>
      <c r="Z75" s="181"/>
      <c r="AA75" s="181"/>
      <c r="AB75" s="181"/>
      <c r="AC75" s="181"/>
      <c r="AD75" s="181"/>
      <c r="AE75" s="181"/>
      <c r="AF75" s="181"/>
      <c r="AG75" s="4"/>
    </row>
    <row r="76" spans="1:33" ht="3.6" customHeight="1" x14ac:dyDescent="0.3">
      <c r="A76" s="20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"/>
      <c r="Z76" s="2"/>
      <c r="AA76" s="2"/>
      <c r="AB76" s="2"/>
      <c r="AC76" s="2"/>
      <c r="AD76" s="2"/>
      <c r="AE76" s="2"/>
      <c r="AF76" s="2"/>
      <c r="AG76" s="4"/>
    </row>
    <row r="77" spans="1:33" ht="15" customHeight="1" x14ac:dyDescent="0.3">
      <c r="A77" s="20"/>
      <c r="B77" s="121" t="s">
        <v>80</v>
      </c>
      <c r="C77" s="121"/>
      <c r="D77" s="121"/>
      <c r="E77" s="121"/>
      <c r="F77" s="121"/>
      <c r="G77" s="121"/>
      <c r="H77" s="121"/>
      <c r="I77" s="103" t="s">
        <v>7</v>
      </c>
      <c r="J77" s="103"/>
      <c r="K77" s="103" t="s">
        <v>8</v>
      </c>
      <c r="L77" s="103"/>
      <c r="M77" s="103"/>
      <c r="N77" s="103"/>
      <c r="O77" s="103" t="s">
        <v>22</v>
      </c>
      <c r="P77" s="103"/>
      <c r="Q77" s="103"/>
      <c r="R77" s="24"/>
      <c r="S77" s="121" t="s">
        <v>84</v>
      </c>
      <c r="T77" s="121"/>
      <c r="U77" s="121"/>
      <c r="V77" s="121"/>
      <c r="W77" s="121"/>
      <c r="X77" s="121"/>
      <c r="Y77" s="172" t="s">
        <v>82</v>
      </c>
      <c r="Z77" s="172"/>
      <c r="AA77" s="172"/>
      <c r="AB77" s="172"/>
      <c r="AC77" s="172"/>
      <c r="AD77" s="172"/>
      <c r="AE77" s="172"/>
      <c r="AF77" s="172"/>
      <c r="AG77" s="4"/>
    </row>
    <row r="78" spans="1:33" ht="15" customHeight="1" x14ac:dyDescent="0.3">
      <c r="A78" s="20"/>
      <c r="B78" s="121"/>
      <c r="C78" s="121"/>
      <c r="D78" s="121"/>
      <c r="E78" s="121"/>
      <c r="F78" s="121"/>
      <c r="G78" s="121"/>
      <c r="H78" s="121"/>
      <c r="I78" s="51"/>
      <c r="J78" s="51"/>
      <c r="K78" s="51"/>
      <c r="L78" s="51"/>
      <c r="M78" s="51"/>
      <c r="N78" s="51"/>
      <c r="O78" s="51"/>
      <c r="P78" s="51"/>
      <c r="Q78" s="51"/>
      <c r="R78" s="24"/>
      <c r="S78" s="83"/>
      <c r="T78" s="83"/>
      <c r="U78" s="83"/>
      <c r="V78" s="83"/>
      <c r="W78" s="83"/>
      <c r="X78" s="83"/>
      <c r="Y78" s="180" t="str">
        <f>IF(S78="","", Y75+S78)</f>
        <v/>
      </c>
      <c r="Z78" s="181"/>
      <c r="AA78" s="181"/>
      <c r="AB78" s="181"/>
      <c r="AC78" s="181"/>
      <c r="AD78" s="181"/>
      <c r="AE78" s="181"/>
      <c r="AF78" s="181"/>
      <c r="AG78" s="4"/>
    </row>
    <row r="79" spans="1:33" ht="3.6" customHeight="1" x14ac:dyDescent="0.3">
      <c r="A79" s="20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"/>
      <c r="Z79" s="2"/>
      <c r="AA79" s="2"/>
      <c r="AB79" s="2"/>
      <c r="AC79" s="2"/>
      <c r="AD79" s="2"/>
      <c r="AE79" s="2"/>
      <c r="AF79" s="2"/>
      <c r="AG79" s="4"/>
    </row>
    <row r="80" spans="1:33" ht="15" customHeight="1" x14ac:dyDescent="0.3">
      <c r="A80" s="20"/>
      <c r="B80" s="121" t="s">
        <v>81</v>
      </c>
      <c r="C80" s="121"/>
      <c r="D80" s="121"/>
      <c r="E80" s="121"/>
      <c r="F80" s="121"/>
      <c r="G80" s="121"/>
      <c r="H80" s="121"/>
      <c r="I80" s="103" t="s">
        <v>7</v>
      </c>
      <c r="J80" s="103"/>
      <c r="K80" s="103" t="s">
        <v>8</v>
      </c>
      <c r="L80" s="103"/>
      <c r="M80" s="103"/>
      <c r="N80" s="103"/>
      <c r="O80" s="103" t="s">
        <v>22</v>
      </c>
      <c r="P80" s="103"/>
      <c r="Q80" s="103"/>
      <c r="R80" s="24"/>
      <c r="S80" s="121" t="s">
        <v>85</v>
      </c>
      <c r="T80" s="121"/>
      <c r="U80" s="121"/>
      <c r="V80" s="121"/>
      <c r="W80" s="121"/>
      <c r="X80" s="121"/>
      <c r="Y80" s="172" t="s">
        <v>82</v>
      </c>
      <c r="Z80" s="172"/>
      <c r="AA80" s="172"/>
      <c r="AB80" s="172"/>
      <c r="AC80" s="172"/>
      <c r="AD80" s="172"/>
      <c r="AE80" s="172"/>
      <c r="AF80" s="172"/>
      <c r="AG80" s="4"/>
    </row>
    <row r="81" spans="1:61" ht="15" customHeight="1" x14ac:dyDescent="0.3">
      <c r="A81" s="20"/>
      <c r="B81" s="121"/>
      <c r="C81" s="121"/>
      <c r="D81" s="121"/>
      <c r="E81" s="121"/>
      <c r="F81" s="121"/>
      <c r="G81" s="121"/>
      <c r="H81" s="121"/>
      <c r="I81" s="51"/>
      <c r="J81" s="51"/>
      <c r="K81" s="51"/>
      <c r="L81" s="51"/>
      <c r="M81" s="51"/>
      <c r="N81" s="51"/>
      <c r="O81" s="51"/>
      <c r="P81" s="51"/>
      <c r="Q81" s="51"/>
      <c r="R81" s="24"/>
      <c r="S81" s="83"/>
      <c r="T81" s="83"/>
      <c r="U81" s="83"/>
      <c r="V81" s="83"/>
      <c r="W81" s="83"/>
      <c r="X81" s="83"/>
      <c r="Y81" s="180" t="str">
        <f>IF(S81="","", Y78+S81)</f>
        <v/>
      </c>
      <c r="Z81" s="181"/>
      <c r="AA81" s="181"/>
      <c r="AB81" s="181"/>
      <c r="AC81" s="181"/>
      <c r="AD81" s="181"/>
      <c r="AE81" s="181"/>
      <c r="AF81" s="181"/>
      <c r="AG81" s="4"/>
    </row>
    <row r="82" spans="1:61" ht="3.6" customHeight="1" x14ac:dyDescent="0.3">
      <c r="A82" s="20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"/>
      <c r="Z82" s="2"/>
      <c r="AA82" s="2"/>
      <c r="AB82" s="2"/>
      <c r="AC82" s="2"/>
      <c r="AD82" s="2"/>
      <c r="AE82" s="2"/>
      <c r="AF82" s="2"/>
      <c r="AG82" s="4"/>
    </row>
    <row r="83" spans="1:61" ht="15" customHeight="1" x14ac:dyDescent="0.3">
      <c r="A83" s="20"/>
      <c r="B83" s="185" t="s">
        <v>167</v>
      </c>
      <c r="C83" s="186"/>
      <c r="D83" s="186"/>
      <c r="E83" s="186"/>
      <c r="F83" s="186"/>
      <c r="G83" s="186"/>
      <c r="H83" s="186"/>
      <c r="I83" s="186"/>
      <c r="J83" s="186"/>
      <c r="K83" s="187"/>
      <c r="L83" s="89" t="s">
        <v>146</v>
      </c>
      <c r="M83" s="90"/>
      <c r="N83" s="88"/>
      <c r="O83" s="89" t="s">
        <v>144</v>
      </c>
      <c r="P83" s="90"/>
      <c r="Q83" s="88"/>
      <c r="R83" s="24"/>
      <c r="S83" s="121" t="s">
        <v>168</v>
      </c>
      <c r="T83" s="121"/>
      <c r="U83" s="121"/>
      <c r="V83" s="121"/>
      <c r="W83" s="121"/>
      <c r="X83" s="121"/>
      <c r="Y83" s="172" t="s">
        <v>169</v>
      </c>
      <c r="Z83" s="172"/>
      <c r="AA83" s="172"/>
      <c r="AB83" s="172"/>
      <c r="AC83" s="172"/>
      <c r="AD83" s="172"/>
      <c r="AE83" s="172"/>
      <c r="AF83" s="172"/>
      <c r="AG83" s="4"/>
    </row>
    <row r="84" spans="1:61" ht="15" customHeight="1" x14ac:dyDescent="0.3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4"/>
      <c r="Q84" s="24"/>
      <c r="R84" s="24"/>
      <c r="S84" s="83"/>
      <c r="T84" s="83"/>
      <c r="U84" s="83"/>
      <c r="V84" s="83"/>
      <c r="W84" s="83"/>
      <c r="X84" s="83"/>
      <c r="Y84" s="180" t="str">
        <f>IF(S84="","", J41+S75+S78+S81-S84)</f>
        <v/>
      </c>
      <c r="Z84" s="181"/>
      <c r="AA84" s="181"/>
      <c r="AB84" s="181"/>
      <c r="AC84" s="181"/>
      <c r="AD84" s="181"/>
      <c r="AE84" s="181"/>
      <c r="AF84" s="181"/>
      <c r="AG84" s="4"/>
    </row>
    <row r="85" spans="1:61" ht="3.6" customHeight="1" x14ac:dyDescent="0.3">
      <c r="A85" s="20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4"/>
    </row>
    <row r="86" spans="1:61" ht="13.5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72" t="s">
        <v>72</v>
      </c>
      <c r="P86" s="72"/>
      <c r="Q86" s="72"/>
      <c r="R86" s="72"/>
      <c r="S86" s="72"/>
      <c r="T86" s="72"/>
      <c r="U86" s="72"/>
      <c r="V86" s="72"/>
      <c r="W86" s="209"/>
      <c r="X86" s="210" t="s">
        <v>102</v>
      </c>
      <c r="Y86" s="72"/>
      <c r="Z86" s="72"/>
      <c r="AA86" s="72"/>
      <c r="AB86" s="72"/>
      <c r="AC86" s="72"/>
      <c r="AD86" s="72"/>
      <c r="AE86" s="72"/>
      <c r="AF86" s="72"/>
      <c r="AG86" s="4"/>
    </row>
    <row r="87" spans="1:61" ht="9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103" t="s">
        <v>7</v>
      </c>
      <c r="P87" s="103"/>
      <c r="Q87" s="103" t="s">
        <v>8</v>
      </c>
      <c r="R87" s="103"/>
      <c r="S87" s="103"/>
      <c r="T87" s="103"/>
      <c r="U87" s="103" t="s">
        <v>22</v>
      </c>
      <c r="V87" s="103"/>
      <c r="W87" s="208"/>
      <c r="X87" s="207" t="s">
        <v>7</v>
      </c>
      <c r="Y87" s="103"/>
      <c r="Z87" s="103" t="s">
        <v>8</v>
      </c>
      <c r="AA87" s="103"/>
      <c r="AB87" s="103"/>
      <c r="AC87" s="103"/>
      <c r="AD87" s="103" t="s">
        <v>22</v>
      </c>
      <c r="AE87" s="103"/>
      <c r="AF87" s="103"/>
      <c r="AG87" s="4"/>
    </row>
    <row r="88" spans="1:61" ht="15" customHeight="1" x14ac:dyDescent="0.3">
      <c r="A88" s="20"/>
      <c r="B88" s="96" t="s">
        <v>141</v>
      </c>
      <c r="C88" s="96"/>
      <c r="D88" s="96"/>
      <c r="E88" s="96"/>
      <c r="F88" s="96"/>
      <c r="G88" s="96"/>
      <c r="H88" s="96"/>
      <c r="I88" s="96"/>
      <c r="J88" s="89" t="s">
        <v>145</v>
      </c>
      <c r="K88" s="88"/>
      <c r="L88" s="89" t="s">
        <v>144</v>
      </c>
      <c r="M88" s="90"/>
      <c r="N88" s="90"/>
      <c r="O88" s="51"/>
      <c r="P88" s="51"/>
      <c r="Q88" s="51"/>
      <c r="R88" s="51"/>
      <c r="S88" s="51"/>
      <c r="T88" s="51"/>
      <c r="U88" s="51"/>
      <c r="V88" s="51"/>
      <c r="W88" s="51"/>
      <c r="X88" s="88"/>
      <c r="Y88" s="51"/>
      <c r="Z88" s="51"/>
      <c r="AA88" s="51"/>
      <c r="AB88" s="51"/>
      <c r="AC88" s="51"/>
      <c r="AD88" s="51"/>
      <c r="AE88" s="51"/>
      <c r="AF88" s="51"/>
      <c r="AG88" s="4"/>
    </row>
    <row r="89" spans="1:61" ht="3.6" customHeight="1" x14ac:dyDescent="0.3">
      <c r="A89" s="20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4"/>
    </row>
    <row r="90" spans="1:61" ht="9" customHeight="1" x14ac:dyDescent="0.3">
      <c r="A90" s="20"/>
      <c r="B90" s="24"/>
      <c r="C90" s="24"/>
      <c r="D90" s="24"/>
      <c r="E90" s="24"/>
      <c r="F90" s="24"/>
      <c r="G90" s="24"/>
      <c r="H90" s="24"/>
      <c r="I90" s="20"/>
      <c r="J90" s="20"/>
      <c r="K90" s="20"/>
      <c r="L90" s="20"/>
      <c r="M90" s="20"/>
      <c r="N90" s="20"/>
      <c r="O90" s="20"/>
      <c r="P90" s="103" t="s">
        <v>7</v>
      </c>
      <c r="Q90" s="103"/>
      <c r="R90" s="103" t="s">
        <v>8</v>
      </c>
      <c r="S90" s="103"/>
      <c r="T90" s="103"/>
      <c r="U90" s="103"/>
      <c r="V90" s="103" t="s">
        <v>22</v>
      </c>
      <c r="W90" s="103"/>
      <c r="X90" s="103"/>
      <c r="Y90" s="20"/>
      <c r="Z90" s="20"/>
      <c r="AA90" s="20"/>
      <c r="AB90" s="20"/>
      <c r="AC90" s="20"/>
      <c r="AD90" s="20"/>
      <c r="AE90" s="20"/>
      <c r="AF90" s="20"/>
      <c r="AG90" s="4"/>
    </row>
    <row r="91" spans="1:61" ht="15" customHeight="1" x14ac:dyDescent="0.3">
      <c r="A91" s="20"/>
      <c r="B91" s="97" t="s">
        <v>103</v>
      </c>
      <c r="C91" s="98"/>
      <c r="D91" s="98"/>
      <c r="E91" s="98"/>
      <c r="F91" s="98"/>
      <c r="G91" s="98"/>
      <c r="H91" s="98"/>
      <c r="I91" s="98"/>
      <c r="J91" s="99"/>
      <c r="K91" s="89" t="s">
        <v>145</v>
      </c>
      <c r="L91" s="88"/>
      <c r="M91" s="89" t="s">
        <v>144</v>
      </c>
      <c r="N91" s="90"/>
      <c r="O91" s="88"/>
      <c r="P91" s="51"/>
      <c r="Q91" s="51"/>
      <c r="R91" s="51"/>
      <c r="S91" s="51"/>
      <c r="T91" s="51"/>
      <c r="U91" s="51"/>
      <c r="V91" s="51"/>
      <c r="W91" s="51"/>
      <c r="X91" s="51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61" ht="3.6" customHeight="1" x14ac:dyDescent="0.3">
      <c r="A92" s="20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4"/>
    </row>
    <row r="93" spans="1:61" ht="15" customHeight="1" x14ac:dyDescent="0.3">
      <c r="A93" s="20"/>
      <c r="B93" s="69" t="s">
        <v>108</v>
      </c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1"/>
    </row>
    <row r="94" spans="1:61" ht="3.6" customHeight="1" x14ac:dyDescent="0.3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61" ht="15" customHeight="1" x14ac:dyDescent="0.3">
      <c r="A95" s="20"/>
      <c r="B95" s="204" t="s">
        <v>179</v>
      </c>
      <c r="C95" s="205"/>
      <c r="D95" s="205"/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6"/>
    </row>
    <row r="96" spans="1:61" ht="3.6" customHeight="1" x14ac:dyDescent="0.3">
      <c r="A96" s="20"/>
      <c r="B96" s="20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</row>
    <row r="97" spans="1:61" ht="15" customHeight="1" x14ac:dyDescent="0.3">
      <c r="A97" s="20"/>
      <c r="B97" s="35" t="s">
        <v>125</v>
      </c>
      <c r="C97" s="114" t="str">
        <f>IF(L19="","",+L19)</f>
        <v>ANICIA CAMILA TUIRAN GUTIERREZ</v>
      </c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87" t="s">
        <v>127</v>
      </c>
      <c r="P97" s="87"/>
      <c r="Q97" s="87"/>
      <c r="R97" s="87"/>
      <c r="S97" s="87"/>
      <c r="T97" s="87"/>
      <c r="U97" s="87"/>
      <c r="V97" s="87"/>
      <c r="W97" s="115">
        <f>IF(AB19="","",+AB19)</f>
        <v>1083002628</v>
      </c>
      <c r="X97" s="115"/>
      <c r="Y97" s="115"/>
      <c r="Z97" s="115"/>
      <c r="AA97" s="115"/>
      <c r="AB97" s="94" t="s">
        <v>140</v>
      </c>
      <c r="AC97" s="94"/>
      <c r="AD97" s="94"/>
      <c r="AE97" s="94"/>
      <c r="AF97" s="95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85.5" customHeight="1" x14ac:dyDescent="0.3">
      <c r="A98" s="20"/>
      <c r="B98" s="191" t="s">
        <v>183</v>
      </c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192"/>
      <c r="O98" s="192"/>
      <c r="P98" s="192"/>
      <c r="Q98" s="192"/>
      <c r="R98" s="192"/>
      <c r="S98" s="192"/>
      <c r="T98" s="192"/>
      <c r="U98" s="192"/>
      <c r="V98" s="192"/>
      <c r="W98" s="192"/>
      <c r="X98" s="192"/>
      <c r="Y98" s="192"/>
      <c r="Z98" s="192"/>
      <c r="AA98" s="192"/>
      <c r="AB98" s="192"/>
      <c r="AC98" s="192"/>
      <c r="AD98" s="192"/>
      <c r="AE98" s="192"/>
      <c r="AF98" s="193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3.6" customHeight="1" x14ac:dyDescent="0.3">
      <c r="A99" s="20"/>
      <c r="B99" s="36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26.45" customHeight="1" x14ac:dyDescent="0.3">
      <c r="A100" s="20"/>
      <c r="B100" s="84" t="s">
        <v>190</v>
      </c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B100" s="85"/>
      <c r="AC100" s="85"/>
      <c r="AD100" s="85"/>
      <c r="AE100" s="85"/>
      <c r="AF100" s="86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3.6" customHeight="1" x14ac:dyDescent="0.3">
      <c r="A101" s="20"/>
      <c r="B101" s="36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15" customHeight="1" x14ac:dyDescent="0.3">
      <c r="A102" s="20"/>
      <c r="B102" s="100" t="s">
        <v>182</v>
      </c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  <c r="AB102" s="102"/>
      <c r="AC102" s="88" t="s">
        <v>17</v>
      </c>
      <c r="AD102" s="51"/>
      <c r="AE102" s="51"/>
      <c r="AF102" s="51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3.6" customHeight="1" x14ac:dyDescent="0.3">
      <c r="A103" s="20"/>
      <c r="B103" s="36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15" customHeight="1" x14ac:dyDescent="0.3">
      <c r="A104" s="20"/>
      <c r="B104" s="73" t="s">
        <v>171</v>
      </c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5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3.6" customHeight="1" x14ac:dyDescent="0.3">
      <c r="A105" s="20"/>
      <c r="B105" s="38"/>
      <c r="C105" s="38"/>
      <c r="D105" s="38"/>
      <c r="E105" s="38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37"/>
      <c r="Z105" s="37"/>
      <c r="AA105" s="37"/>
      <c r="AB105" s="37"/>
      <c r="AC105" s="37"/>
      <c r="AD105" s="37"/>
      <c r="AE105" s="37"/>
      <c r="AF105" s="3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15" customHeight="1" x14ac:dyDescent="0.3">
      <c r="A106" s="20"/>
      <c r="B106" s="76" t="s">
        <v>173</v>
      </c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8"/>
      <c r="Z106" s="83">
        <v>273700</v>
      </c>
      <c r="AA106" s="83"/>
      <c r="AB106" s="83"/>
      <c r="AC106" s="83"/>
      <c r="AD106" s="83"/>
      <c r="AE106" s="83"/>
      <c r="AF106" s="83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3.6" customHeight="1" x14ac:dyDescent="0.3">
      <c r="A107" s="20"/>
      <c r="B107" s="38"/>
      <c r="C107" s="38"/>
      <c r="D107" s="38"/>
      <c r="E107" s="38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26.25" customHeight="1" x14ac:dyDescent="0.3">
      <c r="A108" s="20"/>
      <c r="B108" s="76" t="s">
        <v>172</v>
      </c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8"/>
      <c r="Z108" s="83">
        <v>350300</v>
      </c>
      <c r="AA108" s="83"/>
      <c r="AB108" s="83"/>
      <c r="AC108" s="83"/>
      <c r="AD108" s="83"/>
      <c r="AE108" s="83"/>
      <c r="AF108" s="83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3.6" customHeight="1" x14ac:dyDescent="0.3">
      <c r="A109" s="20"/>
      <c r="B109" s="37"/>
      <c r="C109" s="20"/>
      <c r="D109" s="20"/>
      <c r="E109" s="20"/>
      <c r="F109" s="20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15" customHeight="1" x14ac:dyDescent="0.3">
      <c r="A110" s="20"/>
      <c r="B110" s="76" t="s">
        <v>174</v>
      </c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8"/>
      <c r="Z110" s="83">
        <v>11500</v>
      </c>
      <c r="AA110" s="83"/>
      <c r="AB110" s="83"/>
      <c r="AC110" s="83"/>
      <c r="AD110" s="83"/>
      <c r="AE110" s="83"/>
      <c r="AF110" s="83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3.6" customHeight="1" x14ac:dyDescent="0.3">
      <c r="A111" s="20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10"/>
      <c r="AA111" s="10"/>
      <c r="AB111" s="10"/>
      <c r="AC111" s="10"/>
      <c r="AD111" s="10"/>
      <c r="AE111" s="10"/>
      <c r="AF111" s="10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15" customHeight="1" x14ac:dyDescent="0.3">
      <c r="A112" s="20"/>
      <c r="B112" s="91" t="s">
        <v>175</v>
      </c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3"/>
      <c r="Z112" s="82">
        <f>Z106+Z108+Z110</f>
        <v>635500</v>
      </c>
      <c r="AA112" s="82"/>
      <c r="AB112" s="82"/>
      <c r="AC112" s="82"/>
      <c r="AD112" s="82"/>
      <c r="AE112" s="82"/>
      <c r="AF112" s="82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3.6" customHeight="1" x14ac:dyDescent="0.3">
      <c r="A113" s="20"/>
      <c r="B113" s="39"/>
      <c r="C113" s="40"/>
      <c r="D113" s="40"/>
      <c r="E113" s="40"/>
      <c r="F113" s="40"/>
      <c r="G113" s="40"/>
      <c r="H113" s="20"/>
      <c r="I113" s="20"/>
      <c r="J113" s="2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104" t="s">
        <v>128</v>
      </c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  <c r="AA114" s="105"/>
      <c r="AB114" s="105"/>
      <c r="AC114" s="105"/>
      <c r="AD114" s="105"/>
      <c r="AE114" s="105"/>
      <c r="AF114" s="106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15" customHeight="1" x14ac:dyDescent="0.3">
      <c r="A115" s="20"/>
      <c r="B115" s="107"/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  <c r="Y115" s="108"/>
      <c r="Z115" s="108"/>
      <c r="AA115" s="108"/>
      <c r="AB115" s="108"/>
      <c r="AC115" s="108"/>
      <c r="AD115" s="108"/>
      <c r="AE115" s="108"/>
      <c r="AF115" s="109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3.6" customHeight="1" x14ac:dyDescent="0.3">
      <c r="A116" s="20"/>
      <c r="B116" s="39"/>
      <c r="C116" s="40"/>
      <c r="D116" s="40"/>
      <c r="E116" s="40"/>
      <c r="F116" s="40"/>
      <c r="G116" s="40"/>
      <c r="H116" s="20"/>
      <c r="I116" s="20"/>
      <c r="J116" s="2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15" customHeight="1" x14ac:dyDescent="0.3">
      <c r="A117" s="20"/>
      <c r="B117" s="62" t="s">
        <v>150</v>
      </c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4"/>
      <c r="AA117" s="79" t="s">
        <v>145</v>
      </c>
      <c r="AB117" s="80"/>
      <c r="AC117" s="81"/>
      <c r="AD117" s="79" t="s">
        <v>147</v>
      </c>
      <c r="AE117" s="80"/>
      <c r="AF117" s="81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110" t="s">
        <v>151</v>
      </c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2"/>
      <c r="AA118" s="89" t="s">
        <v>145</v>
      </c>
      <c r="AB118" s="90"/>
      <c r="AC118" s="88"/>
      <c r="AD118" s="89" t="s">
        <v>147</v>
      </c>
      <c r="AE118" s="90"/>
      <c r="AF118" s="88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62" t="s">
        <v>163</v>
      </c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4"/>
      <c r="AA119" s="79" t="s">
        <v>145</v>
      </c>
      <c r="AB119" s="80"/>
      <c r="AC119" s="81"/>
      <c r="AD119" s="79" t="s">
        <v>147</v>
      </c>
      <c r="AE119" s="80"/>
      <c r="AF119" s="81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27.75" customHeight="1" x14ac:dyDescent="0.3">
      <c r="A120" s="20"/>
      <c r="B120" s="118" t="s">
        <v>156</v>
      </c>
      <c r="C120" s="119"/>
      <c r="D120" s="119"/>
      <c r="E120" s="119"/>
      <c r="F120" s="119"/>
      <c r="G120" s="119"/>
      <c r="H120" s="119"/>
      <c r="I120" s="119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20"/>
      <c r="AA120" s="65" t="s">
        <v>145</v>
      </c>
      <c r="AB120" s="66"/>
      <c r="AC120" s="67"/>
      <c r="AD120" s="65" t="s">
        <v>147</v>
      </c>
      <c r="AE120" s="66"/>
      <c r="AF120" s="6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15" customHeight="1" x14ac:dyDescent="0.3">
      <c r="A121" s="20"/>
      <c r="B121" s="62" t="s">
        <v>152</v>
      </c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4"/>
      <c r="AA121" s="79" t="s">
        <v>145</v>
      </c>
      <c r="AB121" s="80"/>
      <c r="AC121" s="81"/>
      <c r="AD121" s="79" t="s">
        <v>147</v>
      </c>
      <c r="AE121" s="80"/>
      <c r="AF121" s="81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27" customHeight="1" x14ac:dyDescent="0.3">
      <c r="A122" s="20"/>
      <c r="B122" s="118" t="s">
        <v>165</v>
      </c>
      <c r="C122" s="119"/>
      <c r="D122" s="119"/>
      <c r="E122" s="119"/>
      <c r="F122" s="119"/>
      <c r="G122" s="119"/>
      <c r="H122" s="119"/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20"/>
      <c r="AA122" s="65" t="s">
        <v>145</v>
      </c>
      <c r="AB122" s="66"/>
      <c r="AC122" s="67"/>
      <c r="AD122" s="65" t="s">
        <v>147</v>
      </c>
      <c r="AE122" s="66"/>
      <c r="AF122" s="6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15" customHeight="1" x14ac:dyDescent="0.3">
      <c r="A123" s="20"/>
      <c r="B123" s="62" t="s">
        <v>153</v>
      </c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4"/>
      <c r="AA123" s="79" t="s">
        <v>145</v>
      </c>
      <c r="AB123" s="80"/>
      <c r="AC123" s="81"/>
      <c r="AD123" s="79" t="s">
        <v>147</v>
      </c>
      <c r="AE123" s="80"/>
      <c r="AF123" s="81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3.6" customHeight="1" x14ac:dyDescent="0.3">
      <c r="A124" s="20"/>
      <c r="B124" s="39"/>
      <c r="C124" s="40"/>
      <c r="D124" s="40"/>
      <c r="E124" s="40"/>
      <c r="F124" s="40"/>
      <c r="G124" s="40"/>
      <c r="H124" s="20"/>
      <c r="I124" s="20"/>
      <c r="J124" s="2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</row>
    <row r="125" spans="1:61" ht="15" customHeight="1" x14ac:dyDescent="0.3">
      <c r="A125" s="20"/>
      <c r="B125" s="52" t="s">
        <v>176</v>
      </c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4"/>
    </row>
    <row r="126" spans="1:61" ht="3.6" customHeight="1" thickBot="1" x14ac:dyDescent="0.35">
      <c r="A126" s="20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</row>
    <row r="127" spans="1:61" ht="15" customHeight="1" thickBot="1" x14ac:dyDescent="0.35">
      <c r="A127" s="20"/>
      <c r="B127" s="48" t="s">
        <v>143</v>
      </c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50"/>
    </row>
    <row r="128" spans="1:61" ht="3.6" customHeight="1" x14ac:dyDescent="0.3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46" ht="15" customHeight="1" x14ac:dyDescent="0.3">
      <c r="A129" s="20"/>
      <c r="B129" s="52" t="s">
        <v>130</v>
      </c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4"/>
      <c r="AJ129" s="18"/>
      <c r="AK129" s="18"/>
      <c r="AL129" s="18"/>
      <c r="AM129" s="18"/>
      <c r="AN129" s="18"/>
      <c r="AO129" s="18"/>
      <c r="AP129" s="18"/>
      <c r="AQ129" s="18"/>
    </row>
    <row r="130" spans="1:46" ht="3.6" customHeight="1" x14ac:dyDescent="0.3">
      <c r="A130" s="20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42" t="s">
        <v>125</v>
      </c>
      <c r="C131" s="114" t="str">
        <f>IF(J49="","",+J49)</f>
        <v>JAVIER LOPEZ RUIZ</v>
      </c>
      <c r="D131" s="114"/>
      <c r="E131" s="114"/>
      <c r="F131" s="114"/>
      <c r="G131" s="114"/>
      <c r="H131" s="114"/>
      <c r="I131" s="114"/>
      <c r="J131" s="114"/>
      <c r="K131" s="114"/>
      <c r="L131" s="114"/>
      <c r="M131" s="114"/>
      <c r="N131" s="114"/>
      <c r="O131" s="87" t="s">
        <v>127</v>
      </c>
      <c r="P131" s="87"/>
      <c r="Q131" s="87"/>
      <c r="R131" s="87"/>
      <c r="S131" s="87"/>
      <c r="T131" s="87"/>
      <c r="U131" s="87"/>
      <c r="V131" s="87"/>
      <c r="W131" s="115">
        <f>IF(AA49="","",+AA49)</f>
        <v>85440701</v>
      </c>
      <c r="X131" s="115"/>
      <c r="Y131" s="115"/>
      <c r="Z131" s="115"/>
      <c r="AA131" s="115"/>
      <c r="AB131" s="116" t="s">
        <v>131</v>
      </c>
      <c r="AC131" s="116"/>
      <c r="AD131" s="116"/>
      <c r="AE131" s="116"/>
      <c r="AF131" s="117"/>
      <c r="AJ131" s="18"/>
      <c r="AK131" s="18"/>
      <c r="AL131" s="18"/>
      <c r="AM131" s="18"/>
      <c r="AN131" s="18"/>
      <c r="AO131" s="18"/>
      <c r="AP131" s="18"/>
      <c r="AQ131" s="18"/>
    </row>
    <row r="132" spans="1:46" ht="15" customHeight="1" x14ac:dyDescent="0.3">
      <c r="A132" s="20"/>
      <c r="B132" s="55" t="str">
        <f>IF(I47="Interventoría","Interventor",IF(I47="Supervisión","Supervisor",""))</f>
        <v>Supervisor</v>
      </c>
      <c r="C132" s="56"/>
      <c r="D132" s="56"/>
      <c r="E132" s="113" t="s">
        <v>149</v>
      </c>
      <c r="F132" s="113"/>
      <c r="G132" s="113"/>
      <c r="H132" s="113"/>
      <c r="I132" s="113"/>
      <c r="J132" s="113"/>
      <c r="K132" s="113"/>
      <c r="L132" s="113"/>
      <c r="M132" s="113"/>
      <c r="N132" s="113"/>
      <c r="O132" s="113"/>
      <c r="P132" s="113"/>
      <c r="Q132" s="113"/>
      <c r="R132" s="113"/>
      <c r="S132" s="113"/>
      <c r="T132" s="113"/>
      <c r="U132" s="113"/>
      <c r="V132" s="113"/>
      <c r="W132" s="57" t="str">
        <f>IF(L19="","",+ L19)</f>
        <v>ANICIA CAMILA TUIRAN GUTIERREZ</v>
      </c>
      <c r="X132" s="57"/>
      <c r="Y132" s="57"/>
      <c r="Z132" s="57"/>
      <c r="AA132" s="57"/>
      <c r="AB132" s="57"/>
      <c r="AC132" s="57"/>
      <c r="AD132" s="57"/>
      <c r="AE132" s="57"/>
      <c r="AF132" s="58"/>
      <c r="AG132" s="2"/>
      <c r="AH132" s="2"/>
      <c r="AI132" s="2"/>
      <c r="AK132" s="18"/>
      <c r="AL132" s="18"/>
      <c r="AM132" s="18"/>
      <c r="AN132" s="18"/>
      <c r="AO132" s="18"/>
      <c r="AP132" s="18"/>
      <c r="AQ132" s="18"/>
    </row>
    <row r="133" spans="1:46" ht="56.25" customHeight="1" x14ac:dyDescent="0.3">
      <c r="A133" s="20"/>
      <c r="B133" s="191" t="s">
        <v>155</v>
      </c>
      <c r="C133" s="194"/>
      <c r="D133" s="194"/>
      <c r="E133" s="194"/>
      <c r="F133" s="194"/>
      <c r="G133" s="194"/>
      <c r="H133" s="194"/>
      <c r="I133" s="194"/>
      <c r="J133" s="194"/>
      <c r="K133" s="194"/>
      <c r="L133" s="194"/>
      <c r="M133" s="194"/>
      <c r="N133" s="194"/>
      <c r="O133" s="194"/>
      <c r="P133" s="194"/>
      <c r="Q133" s="194"/>
      <c r="R133" s="194"/>
      <c r="S133" s="194"/>
      <c r="T133" s="194"/>
      <c r="U133" s="194"/>
      <c r="V133" s="194"/>
      <c r="W133" s="194"/>
      <c r="X133" s="194"/>
      <c r="Y133" s="194"/>
      <c r="Z133" s="194"/>
      <c r="AA133" s="194"/>
      <c r="AB133" s="194"/>
      <c r="AC133" s="194"/>
      <c r="AD133" s="194"/>
      <c r="AE133" s="194"/>
      <c r="AF133" s="195"/>
      <c r="AK133" s="18"/>
      <c r="AL133" s="18"/>
      <c r="AM133" s="18"/>
      <c r="AN133" s="18"/>
      <c r="AO133" s="18"/>
      <c r="AP133" s="18"/>
      <c r="AQ133" s="18"/>
    </row>
    <row r="134" spans="1:46" ht="3.6" customHeight="1" x14ac:dyDescent="0.3">
      <c r="A134" s="20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J134" s="18"/>
      <c r="AK134" s="18"/>
      <c r="AL134" s="18"/>
      <c r="AM134" s="18"/>
      <c r="AN134" s="18"/>
      <c r="AO134" s="18"/>
      <c r="AP134" s="18"/>
      <c r="AQ134" s="18"/>
    </row>
    <row r="135" spans="1:46" ht="18" customHeight="1" x14ac:dyDescent="0.3">
      <c r="A135" s="20"/>
      <c r="B135" s="69" t="s">
        <v>154</v>
      </c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  <c r="AB135" s="70"/>
      <c r="AC135" s="70"/>
      <c r="AD135" s="70"/>
      <c r="AE135" s="70"/>
      <c r="AF135" s="71"/>
      <c r="AJ135" s="18"/>
      <c r="AK135" s="18"/>
      <c r="AL135" s="18"/>
      <c r="AM135" s="18"/>
      <c r="AN135" s="18"/>
      <c r="AO135" s="18"/>
      <c r="AP135" s="18"/>
      <c r="AQ135" s="18"/>
    </row>
    <row r="136" spans="1:46" ht="3.6" customHeight="1" x14ac:dyDescent="0.3">
      <c r="A136" s="20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J136" s="18"/>
      <c r="AK136" s="18"/>
      <c r="AL136" s="18"/>
      <c r="AM136" s="18"/>
      <c r="AN136" s="18"/>
      <c r="AO136" s="18"/>
      <c r="AP136" s="18"/>
      <c r="AQ136" s="18"/>
    </row>
    <row r="137" spans="1:46" ht="15" customHeight="1" x14ac:dyDescent="0.3">
      <c r="A137" s="32"/>
      <c r="B137" s="196" t="s">
        <v>109</v>
      </c>
      <c r="C137" s="197"/>
      <c r="D137" s="72" t="s">
        <v>124</v>
      </c>
      <c r="E137" s="72"/>
      <c r="F137" s="72"/>
      <c r="G137" s="72"/>
      <c r="H137" s="72"/>
      <c r="I137" s="72"/>
      <c r="J137" s="72"/>
      <c r="K137" s="72"/>
      <c r="L137" s="72" t="s">
        <v>126</v>
      </c>
      <c r="M137" s="72"/>
      <c r="N137" s="72"/>
      <c r="O137" s="72"/>
      <c r="P137" s="72"/>
      <c r="Q137" s="72"/>
      <c r="R137" s="72"/>
      <c r="S137" s="72" t="s">
        <v>123</v>
      </c>
      <c r="T137" s="72"/>
      <c r="U137" s="72"/>
      <c r="V137" s="72"/>
      <c r="W137" s="72"/>
      <c r="X137" s="72"/>
      <c r="Y137" s="72" t="s">
        <v>122</v>
      </c>
      <c r="Z137" s="72"/>
      <c r="AA137" s="72"/>
      <c r="AB137" s="72"/>
      <c r="AC137" s="72"/>
      <c r="AD137" s="72"/>
      <c r="AE137" s="72"/>
      <c r="AF137" s="72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198"/>
      <c r="C138" s="199"/>
      <c r="D138" s="51" t="s">
        <v>121</v>
      </c>
      <c r="E138" s="51"/>
      <c r="F138" s="51"/>
      <c r="G138" s="51"/>
      <c r="H138" s="51"/>
      <c r="I138" s="51"/>
      <c r="J138" s="51"/>
      <c r="K138" s="51"/>
      <c r="L138" s="51" t="s">
        <v>21</v>
      </c>
      <c r="M138" s="51"/>
      <c r="N138" s="51"/>
      <c r="O138" s="51"/>
      <c r="P138" s="51"/>
      <c r="Q138" s="51"/>
      <c r="R138" s="51"/>
      <c r="S138" s="68">
        <v>23</v>
      </c>
      <c r="T138" s="68"/>
      <c r="U138" s="68"/>
      <c r="V138" s="68"/>
      <c r="W138" s="68"/>
      <c r="X138" s="68"/>
      <c r="Y138" s="59">
        <f t="shared" ref="Y138" si="0">IF(S138="","",($Z$41/30)*S138)</f>
        <v>4195966.666666667</v>
      </c>
      <c r="Z138" s="60"/>
      <c r="AA138" s="60"/>
      <c r="AB138" s="60"/>
      <c r="AC138" s="60"/>
      <c r="AD138" s="60"/>
      <c r="AE138" s="60"/>
      <c r="AF138" s="61"/>
      <c r="AJ138" s="18"/>
      <c r="AK138" s="18"/>
      <c r="AL138" s="18"/>
      <c r="AM138" s="18"/>
      <c r="AN138" s="18"/>
      <c r="AO138" s="18"/>
      <c r="AP138" s="18"/>
      <c r="AQ138" s="18"/>
    </row>
    <row r="139" spans="1:46" ht="18" customHeight="1" x14ac:dyDescent="0.3">
      <c r="A139" s="32"/>
      <c r="B139" s="198"/>
      <c r="C139" s="199"/>
      <c r="D139" s="51" t="s">
        <v>110</v>
      </c>
      <c r="E139" s="51"/>
      <c r="F139" s="51"/>
      <c r="G139" s="51"/>
      <c r="H139" s="51"/>
      <c r="I139" s="51"/>
      <c r="J139" s="51"/>
      <c r="K139" s="51"/>
      <c r="L139" s="51" t="s">
        <v>10</v>
      </c>
      <c r="M139" s="51"/>
      <c r="N139" s="51"/>
      <c r="O139" s="51"/>
      <c r="P139" s="51"/>
      <c r="Q139" s="51"/>
      <c r="R139" s="51"/>
      <c r="S139" s="68">
        <v>30</v>
      </c>
      <c r="T139" s="68"/>
      <c r="U139" s="68"/>
      <c r="V139" s="68"/>
      <c r="W139" s="68"/>
      <c r="X139" s="68"/>
      <c r="Y139" s="59">
        <v>5193000</v>
      </c>
      <c r="Z139" s="60"/>
      <c r="AA139" s="60"/>
      <c r="AB139" s="60"/>
      <c r="AC139" s="60"/>
      <c r="AD139" s="60"/>
      <c r="AE139" s="60"/>
      <c r="AF139" s="61"/>
      <c r="AJ139" s="18"/>
      <c r="AK139" s="18"/>
      <c r="AL139" s="18"/>
      <c r="AM139" s="18"/>
      <c r="AN139" s="182"/>
      <c r="AO139" s="182"/>
      <c r="AP139" s="182"/>
      <c r="AQ139" s="182"/>
      <c r="AR139" s="182"/>
      <c r="AS139" s="182"/>
      <c r="AT139" s="182"/>
    </row>
    <row r="140" spans="1:46" ht="18" customHeight="1" x14ac:dyDescent="0.3">
      <c r="A140" s="32"/>
      <c r="B140" s="198"/>
      <c r="C140" s="199"/>
      <c r="D140" s="51" t="s">
        <v>111</v>
      </c>
      <c r="E140" s="51"/>
      <c r="F140" s="51"/>
      <c r="G140" s="51"/>
      <c r="H140" s="51"/>
      <c r="I140" s="51"/>
      <c r="J140" s="51"/>
      <c r="K140" s="51"/>
      <c r="L140" s="51" t="s">
        <v>11</v>
      </c>
      <c r="M140" s="51"/>
      <c r="N140" s="51"/>
      <c r="O140" s="51"/>
      <c r="P140" s="51"/>
      <c r="Q140" s="51"/>
      <c r="R140" s="51"/>
      <c r="S140" s="68">
        <v>30</v>
      </c>
      <c r="T140" s="68"/>
      <c r="U140" s="68"/>
      <c r="V140" s="68"/>
      <c r="W140" s="68"/>
      <c r="X140" s="68"/>
      <c r="Y140" s="59">
        <f t="shared" ref="Y140:Y146" si="1">IF(S140="","",($Z$41/30)*S140)</f>
        <v>5473000</v>
      </c>
      <c r="Z140" s="60"/>
      <c r="AA140" s="60"/>
      <c r="AB140" s="60"/>
      <c r="AC140" s="60"/>
      <c r="AD140" s="60"/>
      <c r="AE140" s="60"/>
      <c r="AF140" s="61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198"/>
      <c r="C141" s="199"/>
      <c r="D141" s="51" t="s">
        <v>112</v>
      </c>
      <c r="E141" s="51"/>
      <c r="F141" s="51"/>
      <c r="G141" s="51"/>
      <c r="H141" s="51"/>
      <c r="I141" s="51"/>
      <c r="J141" s="51"/>
      <c r="K141" s="51"/>
      <c r="L141" s="51" t="s">
        <v>12</v>
      </c>
      <c r="M141" s="51"/>
      <c r="N141" s="51"/>
      <c r="O141" s="51"/>
      <c r="P141" s="51"/>
      <c r="Q141" s="51"/>
      <c r="R141" s="51"/>
      <c r="S141" s="68">
        <v>30</v>
      </c>
      <c r="T141" s="68"/>
      <c r="U141" s="68"/>
      <c r="V141" s="68"/>
      <c r="W141" s="68"/>
      <c r="X141" s="68"/>
      <c r="Y141" s="59">
        <f t="shared" ref="Y141" si="2">IF(S141="","",($Z$41/30)*S141)</f>
        <v>5473000</v>
      </c>
      <c r="Z141" s="60"/>
      <c r="AA141" s="60"/>
      <c r="AB141" s="60"/>
      <c r="AC141" s="60"/>
      <c r="AD141" s="60"/>
      <c r="AE141" s="60"/>
      <c r="AF141" s="61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198"/>
      <c r="C142" s="199"/>
      <c r="D142" s="51" t="s">
        <v>113</v>
      </c>
      <c r="E142" s="51"/>
      <c r="F142" s="51"/>
      <c r="G142" s="51"/>
      <c r="H142" s="51"/>
      <c r="I142" s="51"/>
      <c r="J142" s="51"/>
      <c r="K142" s="51"/>
      <c r="L142" s="51" t="s">
        <v>13</v>
      </c>
      <c r="M142" s="51"/>
      <c r="N142" s="51"/>
      <c r="O142" s="51"/>
      <c r="P142" s="51"/>
      <c r="Q142" s="51"/>
      <c r="R142" s="51"/>
      <c r="S142" s="68">
        <v>30</v>
      </c>
      <c r="T142" s="68"/>
      <c r="U142" s="68"/>
      <c r="V142" s="68"/>
      <c r="W142" s="68"/>
      <c r="X142" s="68"/>
      <c r="Y142" s="59">
        <f t="shared" si="1"/>
        <v>5473000</v>
      </c>
      <c r="Z142" s="60"/>
      <c r="AA142" s="60"/>
      <c r="AB142" s="60"/>
      <c r="AC142" s="60"/>
      <c r="AD142" s="60"/>
      <c r="AE142" s="60"/>
      <c r="AF142" s="61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198"/>
      <c r="C143" s="199"/>
      <c r="D143" s="51" t="s">
        <v>114</v>
      </c>
      <c r="E143" s="51"/>
      <c r="F143" s="51"/>
      <c r="G143" s="51"/>
      <c r="H143" s="51"/>
      <c r="I143" s="51"/>
      <c r="J143" s="51"/>
      <c r="K143" s="51"/>
      <c r="L143" s="51" t="s">
        <v>14</v>
      </c>
      <c r="M143" s="51"/>
      <c r="N143" s="51"/>
      <c r="O143" s="51"/>
      <c r="P143" s="51"/>
      <c r="Q143" s="51"/>
      <c r="R143" s="51"/>
      <c r="S143" s="68">
        <v>30</v>
      </c>
      <c r="T143" s="68"/>
      <c r="U143" s="68"/>
      <c r="V143" s="68"/>
      <c r="W143" s="68"/>
      <c r="X143" s="68"/>
      <c r="Y143" s="59">
        <f t="shared" si="1"/>
        <v>5473000</v>
      </c>
      <c r="Z143" s="60"/>
      <c r="AA143" s="60"/>
      <c r="AB143" s="60"/>
      <c r="AC143" s="60"/>
      <c r="AD143" s="60"/>
      <c r="AE143" s="60"/>
      <c r="AF143" s="61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198"/>
      <c r="C144" s="199"/>
      <c r="D144" s="51" t="s">
        <v>115</v>
      </c>
      <c r="E144" s="51"/>
      <c r="F144" s="51"/>
      <c r="G144" s="51"/>
      <c r="H144" s="51"/>
      <c r="I144" s="51"/>
      <c r="J144" s="51"/>
      <c r="K144" s="51"/>
      <c r="L144" s="51" t="s">
        <v>15</v>
      </c>
      <c r="M144" s="51"/>
      <c r="N144" s="51"/>
      <c r="O144" s="51"/>
      <c r="P144" s="51"/>
      <c r="Q144" s="51"/>
      <c r="R144" s="51"/>
      <c r="S144" s="68">
        <v>30</v>
      </c>
      <c r="T144" s="68"/>
      <c r="U144" s="68"/>
      <c r="V144" s="68"/>
      <c r="W144" s="68"/>
      <c r="X144" s="68"/>
      <c r="Y144" s="59">
        <f t="shared" si="1"/>
        <v>5473000</v>
      </c>
      <c r="Z144" s="60"/>
      <c r="AA144" s="60"/>
      <c r="AB144" s="60"/>
      <c r="AC144" s="60"/>
      <c r="AD144" s="60"/>
      <c r="AE144" s="60"/>
      <c r="AF144" s="61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198"/>
      <c r="C145" s="199"/>
      <c r="D145" s="51" t="s">
        <v>116</v>
      </c>
      <c r="E145" s="51"/>
      <c r="F145" s="51"/>
      <c r="G145" s="51"/>
      <c r="H145" s="51"/>
      <c r="I145" s="51"/>
      <c r="J145" s="51"/>
      <c r="K145" s="51"/>
      <c r="L145" s="51" t="s">
        <v>16</v>
      </c>
      <c r="M145" s="51"/>
      <c r="N145" s="51"/>
      <c r="O145" s="51"/>
      <c r="P145" s="51"/>
      <c r="Q145" s="51"/>
      <c r="R145" s="51"/>
      <c r="S145" s="68">
        <v>30</v>
      </c>
      <c r="T145" s="68"/>
      <c r="U145" s="68"/>
      <c r="V145" s="68"/>
      <c r="W145" s="68"/>
      <c r="X145" s="68"/>
      <c r="Y145" s="59">
        <f t="shared" si="1"/>
        <v>5473000</v>
      </c>
      <c r="Z145" s="60"/>
      <c r="AA145" s="60"/>
      <c r="AB145" s="60"/>
      <c r="AC145" s="60"/>
      <c r="AD145" s="60"/>
      <c r="AE145" s="60"/>
      <c r="AF145" s="61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198"/>
      <c r="C146" s="199"/>
      <c r="D146" s="51" t="s">
        <v>117</v>
      </c>
      <c r="E146" s="51"/>
      <c r="F146" s="51"/>
      <c r="G146" s="51"/>
      <c r="H146" s="51"/>
      <c r="I146" s="51"/>
      <c r="J146" s="51"/>
      <c r="K146" s="51"/>
      <c r="L146" s="51" t="s">
        <v>17</v>
      </c>
      <c r="M146" s="51"/>
      <c r="N146" s="51"/>
      <c r="O146" s="51"/>
      <c r="P146" s="51"/>
      <c r="Q146" s="51"/>
      <c r="R146" s="51"/>
      <c r="S146" s="68">
        <v>30</v>
      </c>
      <c r="T146" s="68"/>
      <c r="U146" s="68"/>
      <c r="V146" s="68"/>
      <c r="W146" s="68"/>
      <c r="X146" s="68"/>
      <c r="Y146" s="59">
        <f t="shared" si="1"/>
        <v>5473000</v>
      </c>
      <c r="Z146" s="60"/>
      <c r="AA146" s="60"/>
      <c r="AB146" s="60"/>
      <c r="AC146" s="60"/>
      <c r="AD146" s="60"/>
      <c r="AE146" s="60"/>
      <c r="AF146" s="61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198"/>
      <c r="C147" s="199"/>
      <c r="D147" s="51" t="s">
        <v>118</v>
      </c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68"/>
      <c r="T147" s="68"/>
      <c r="U147" s="68"/>
      <c r="V147" s="68"/>
      <c r="W147" s="68"/>
      <c r="X147" s="68"/>
      <c r="Y147" s="59" t="str">
        <f t="shared" ref="Y147:Y149" si="3">IF(S147="","",($Z$41/30)*S147)</f>
        <v/>
      </c>
      <c r="Z147" s="60"/>
      <c r="AA147" s="60"/>
      <c r="AB147" s="60"/>
      <c r="AC147" s="60"/>
      <c r="AD147" s="60"/>
      <c r="AE147" s="60"/>
      <c r="AF147" s="61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198"/>
      <c r="C148" s="199"/>
      <c r="D148" s="51" t="s">
        <v>119</v>
      </c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68"/>
      <c r="T148" s="68"/>
      <c r="U148" s="68"/>
      <c r="V148" s="68"/>
      <c r="W148" s="68"/>
      <c r="X148" s="68"/>
      <c r="Y148" s="59" t="str">
        <f t="shared" si="3"/>
        <v/>
      </c>
      <c r="Z148" s="60"/>
      <c r="AA148" s="60"/>
      <c r="AB148" s="60"/>
      <c r="AC148" s="60"/>
      <c r="AD148" s="60"/>
      <c r="AE148" s="60"/>
      <c r="AF148" s="61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198"/>
      <c r="C149" s="199"/>
      <c r="D149" s="51" t="s">
        <v>120</v>
      </c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68"/>
      <c r="T149" s="68"/>
      <c r="U149" s="68"/>
      <c r="V149" s="68"/>
      <c r="W149" s="68"/>
      <c r="X149" s="68"/>
      <c r="Y149" s="59" t="str">
        <f t="shared" si="3"/>
        <v/>
      </c>
      <c r="Z149" s="60"/>
      <c r="AA149" s="60"/>
      <c r="AB149" s="60"/>
      <c r="AC149" s="60"/>
      <c r="AD149" s="60"/>
      <c r="AE149" s="60"/>
      <c r="AF149" s="61"/>
      <c r="AJ149" s="18"/>
      <c r="AK149" s="18"/>
      <c r="AL149" s="18"/>
      <c r="AM149" s="18"/>
      <c r="AN149" s="18"/>
      <c r="AO149" s="18"/>
      <c r="AP149" s="18"/>
      <c r="AQ149" s="18"/>
    </row>
    <row r="150" spans="1:43" ht="18" customHeight="1" x14ac:dyDescent="0.3">
      <c r="A150" s="32"/>
      <c r="B150" s="198"/>
      <c r="C150" s="199"/>
      <c r="D150" s="184" t="s">
        <v>184</v>
      </c>
      <c r="E150" s="184"/>
      <c r="F150" s="184"/>
      <c r="G150" s="184"/>
      <c r="H150" s="184"/>
      <c r="I150" s="184"/>
      <c r="J150" s="184"/>
      <c r="K150" s="184"/>
      <c r="L150" s="184"/>
      <c r="M150" s="184"/>
      <c r="N150" s="184"/>
      <c r="O150" s="184"/>
      <c r="P150" s="184"/>
      <c r="Q150" s="184"/>
      <c r="R150" s="184"/>
      <c r="S150" s="184"/>
      <c r="T150" s="184"/>
      <c r="U150" s="184"/>
      <c r="V150" s="184"/>
      <c r="W150" s="184"/>
      <c r="X150" s="184"/>
      <c r="Y150" s="183">
        <f>SUM(Y138:AF149)</f>
        <v>47699966.666666672</v>
      </c>
      <c r="Z150" s="183"/>
      <c r="AA150" s="183"/>
      <c r="AB150" s="183"/>
      <c r="AC150" s="183"/>
      <c r="AD150" s="183"/>
      <c r="AE150" s="183"/>
      <c r="AF150" s="183"/>
      <c r="AJ150" s="18"/>
      <c r="AK150" s="18"/>
      <c r="AL150" s="18"/>
      <c r="AM150" s="18"/>
      <c r="AN150" s="18"/>
      <c r="AO150" s="18"/>
      <c r="AP150" s="18" t="s">
        <v>129</v>
      </c>
      <c r="AQ150" s="18"/>
    </row>
    <row r="151" spans="1:43" ht="18" customHeight="1" x14ac:dyDescent="0.3">
      <c r="A151" s="32"/>
      <c r="B151" s="200"/>
      <c r="C151" s="201"/>
      <c r="D151" s="202" t="s">
        <v>148</v>
      </c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3">
        <f>J41+S75+S78+S81-Y150-S84</f>
        <v>21489033.333333328</v>
      </c>
      <c r="Z151" s="203"/>
      <c r="AA151" s="203"/>
      <c r="AB151" s="203"/>
      <c r="AC151" s="203"/>
      <c r="AD151" s="203"/>
      <c r="AE151" s="203"/>
      <c r="AF151" s="203"/>
      <c r="AJ151" s="18"/>
      <c r="AK151" s="18"/>
      <c r="AL151" s="18"/>
      <c r="AM151" s="18"/>
      <c r="AN151" s="18"/>
      <c r="AO151" s="18"/>
      <c r="AP151" s="18"/>
      <c r="AQ151" s="18"/>
    </row>
    <row r="152" spans="1:43" ht="3.6" customHeight="1" x14ac:dyDescent="0.3">
      <c r="A152" s="44"/>
      <c r="B152" s="45"/>
      <c r="C152" s="45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7"/>
      <c r="Z152" s="47"/>
      <c r="AA152" s="47"/>
      <c r="AB152" s="47"/>
      <c r="AC152" s="47"/>
      <c r="AD152" s="47"/>
      <c r="AE152" s="47"/>
      <c r="AF152" s="47"/>
      <c r="AG152" s="8"/>
      <c r="AH152" s="8"/>
      <c r="AI152" s="8"/>
      <c r="AJ152" s="19"/>
      <c r="AK152" s="18"/>
      <c r="AL152" s="18"/>
      <c r="AM152" s="18"/>
      <c r="AN152" s="18"/>
      <c r="AO152" s="18"/>
      <c r="AP152" s="18"/>
      <c r="AQ152" s="18"/>
    </row>
    <row r="153" spans="1:43" x14ac:dyDescent="0.3">
      <c r="A153" s="20"/>
      <c r="B153" s="69" t="s">
        <v>90</v>
      </c>
      <c r="C153" s="70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70"/>
      <c r="AB153" s="70"/>
      <c r="AC153" s="70"/>
      <c r="AD153" s="70"/>
      <c r="AE153" s="70"/>
      <c r="AF153" s="71"/>
    </row>
    <row r="154" spans="1:43" ht="187.5" customHeight="1" x14ac:dyDescent="0.3">
      <c r="B154" s="188"/>
      <c r="C154" s="189"/>
      <c r="D154" s="189"/>
      <c r="E154" s="189"/>
      <c r="F154" s="189"/>
      <c r="G154" s="189"/>
      <c r="H154" s="189"/>
      <c r="I154" s="189"/>
      <c r="J154" s="189"/>
      <c r="K154" s="189"/>
      <c r="L154" s="189"/>
      <c r="M154" s="189"/>
      <c r="N154" s="189"/>
      <c r="O154" s="189"/>
      <c r="P154" s="189"/>
      <c r="Q154" s="189"/>
      <c r="R154" s="189"/>
      <c r="S154" s="189"/>
      <c r="T154" s="189"/>
      <c r="U154" s="189"/>
      <c r="V154" s="189"/>
      <c r="W154" s="189"/>
      <c r="X154" s="189"/>
      <c r="Y154" s="189"/>
      <c r="Z154" s="189"/>
      <c r="AA154" s="189"/>
      <c r="AB154" s="189"/>
      <c r="AC154" s="189"/>
      <c r="AD154" s="189"/>
      <c r="AE154" s="189"/>
      <c r="AF154" s="190"/>
      <c r="AQ154" s="17"/>
    </row>
    <row r="155" spans="1:43" ht="3.6" customHeight="1" x14ac:dyDescent="0.3"/>
  </sheetData>
  <mergeCells count="388">
    <mergeCell ref="AD73:AF73"/>
    <mergeCell ref="S73:Z73"/>
    <mergeCell ref="B73:K73"/>
    <mergeCell ref="Q87:T87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Z87:AC87"/>
    <mergeCell ref="AD87:AF87"/>
    <mergeCell ref="O86:W86"/>
    <mergeCell ref="X86:AF86"/>
    <mergeCell ref="O87:P87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L83:N83"/>
    <mergeCell ref="O83:Q83"/>
    <mergeCell ref="B71:AF71"/>
    <mergeCell ref="L73:N73"/>
    <mergeCell ref="O73:Q73"/>
    <mergeCell ref="Q68:R69"/>
    <mergeCell ref="S68:T68"/>
    <mergeCell ref="U68:X68"/>
    <mergeCell ref="Y68:AA68"/>
    <mergeCell ref="AB68:AF69"/>
    <mergeCell ref="S69:T69"/>
    <mergeCell ref="U69:X69"/>
    <mergeCell ref="Y69:AA69"/>
    <mergeCell ref="S74:X74"/>
    <mergeCell ref="S75:X75"/>
    <mergeCell ref="AA73:AC73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I81:J81"/>
    <mergeCell ref="K81:N81"/>
    <mergeCell ref="O81:Q81"/>
    <mergeCell ref="B80:H81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Y75:AF75"/>
    <mergeCell ref="B83:K83"/>
    <mergeCell ref="W97:AA97"/>
    <mergeCell ref="C97:N97"/>
    <mergeCell ref="I77:J77"/>
    <mergeCell ref="S139:X139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3:K143"/>
    <mergeCell ref="D144:K144"/>
    <mergeCell ref="D147:K147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AD123:AF123"/>
    <mergeCell ref="B122:Z122"/>
    <mergeCell ref="D148:K148"/>
    <mergeCell ref="D149:K149"/>
    <mergeCell ref="D142:K142"/>
    <mergeCell ref="J88:K88"/>
    <mergeCell ref="P91:Q91"/>
    <mergeCell ref="B93:AF93"/>
    <mergeCell ref="AB97:AF97"/>
    <mergeCell ref="B88:I88"/>
    <mergeCell ref="B91:J91"/>
    <mergeCell ref="B102:AB102"/>
    <mergeCell ref="P90:Q90"/>
    <mergeCell ref="R90:U90"/>
    <mergeCell ref="V90:X90"/>
    <mergeCell ref="B104:AF104"/>
    <mergeCell ref="B106:Y106"/>
    <mergeCell ref="AA121:AC121"/>
    <mergeCell ref="Z112:AF112"/>
    <mergeCell ref="B110:Y110"/>
    <mergeCell ref="Z110:AF110"/>
    <mergeCell ref="B100:AF100"/>
    <mergeCell ref="O97:V97"/>
    <mergeCell ref="B121:Z121"/>
    <mergeCell ref="AC102:AF102"/>
    <mergeCell ref="Z106:AF106"/>
    <mergeCell ref="AD117:AF117"/>
    <mergeCell ref="AD118:AF118"/>
    <mergeCell ref="AD119:AF119"/>
    <mergeCell ref="B119:Z119"/>
    <mergeCell ref="Z108:AF108"/>
    <mergeCell ref="B108:Y108"/>
    <mergeCell ref="B112:Y112"/>
    <mergeCell ref="B127:AF127"/>
    <mergeCell ref="D138:K138"/>
    <mergeCell ref="B125:AF125"/>
    <mergeCell ref="B129:AF129"/>
    <mergeCell ref="B132:D132"/>
    <mergeCell ref="W132:AF132"/>
    <mergeCell ref="Y138:AF138"/>
    <mergeCell ref="B123:Z123"/>
    <mergeCell ref="AD122:AF122"/>
    <mergeCell ref="S138:X138"/>
    <mergeCell ref="B135:AF135"/>
    <mergeCell ref="L137:R137"/>
  </mergeCells>
  <conditionalFormatting sqref="B154">
    <cfRule type="containsBlanks" dxfId="49" priority="112">
      <formula>LEN(TRIM(B154))=0</formula>
    </cfRule>
  </conditionalFormatting>
  <conditionalFormatting sqref="B132:D132">
    <cfRule type="containsBlanks" dxfId="48" priority="85">
      <formula>LEN(TRIM(B132))=0</formula>
    </cfRule>
  </conditionalFormatting>
  <conditionalFormatting sqref="B60:E69 AB60:AF69">
    <cfRule type="containsBlanks" dxfId="47" priority="58">
      <formula>LEN(TRIM(B60))=0</formula>
    </cfRule>
  </conditionalFormatting>
  <conditionalFormatting sqref="B33:AF36">
    <cfRule type="containsBlanks" dxfId="46" priority="74">
      <formula>LEN(TRIM(B33))=0</formula>
    </cfRule>
  </conditionalFormatting>
  <conditionalFormatting sqref="C97:N97 W97:AA97">
    <cfRule type="containsBlanks" dxfId="45" priority="89">
      <formula>LEN(TRIM(C97))=0</formula>
    </cfRule>
  </conditionalFormatting>
  <conditionalFormatting sqref="C131:N131">
    <cfRule type="containsBlanks" dxfId="44" priority="87">
      <formula>LEN(TRIM(C131))=0</formula>
    </cfRule>
  </conditionalFormatting>
  <conditionalFormatting sqref="E23:K23">
    <cfRule type="containsBlanks" dxfId="43" priority="80">
      <formula>LEN(TRIM(E23))=0</formula>
    </cfRule>
  </conditionalFormatting>
  <conditionalFormatting sqref="G25:J25">
    <cfRule type="containsBlanks" dxfId="42" priority="78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1" priority="113">
      <formula>LEN(TRIM(E10))=0</formula>
    </cfRule>
  </conditionalFormatting>
  <conditionalFormatting sqref="H61:P61">
    <cfRule type="containsBlanks" dxfId="40" priority="22">
      <formula>LEN(TRIM(H61))=0</formula>
    </cfRule>
  </conditionalFormatting>
  <conditionalFormatting sqref="H63:P63">
    <cfRule type="containsBlanks" dxfId="39" priority="1">
      <formula>LEN(TRIM(H63))=0</formula>
    </cfRule>
  </conditionalFormatting>
  <conditionalFormatting sqref="H65:P65">
    <cfRule type="containsBlanks" dxfId="38" priority="20">
      <formula>LEN(TRIM(H65))=0</formula>
    </cfRule>
  </conditionalFormatting>
  <conditionalFormatting sqref="H67:P67">
    <cfRule type="containsBlanks" dxfId="37" priority="19">
      <formula>LEN(TRIM(H67))=0</formula>
    </cfRule>
  </conditionalFormatting>
  <conditionalFormatting sqref="H69:P69">
    <cfRule type="containsBlanks" dxfId="36" priority="18">
      <formula>LEN(TRIM(H69))=0</formula>
    </cfRule>
  </conditionalFormatting>
  <conditionalFormatting sqref="I75:Q75">
    <cfRule type="containsBlanks" dxfId="35" priority="12">
      <formula>LEN(TRIM(I75))=0</formula>
    </cfRule>
  </conditionalFormatting>
  <conditionalFormatting sqref="I78:Q78">
    <cfRule type="containsBlanks" dxfId="34" priority="11">
      <formula>LEN(TRIM(I78))=0</formula>
    </cfRule>
  </conditionalFormatting>
  <conditionalFormatting sqref="I81:Q81">
    <cfRule type="containsBlanks" dxfId="33" priority="10">
      <formula>LEN(TRIM(I81))=0</formula>
    </cfRule>
  </conditionalFormatting>
  <conditionalFormatting sqref="J56:Y57 Z57:AF57">
    <cfRule type="containsBlanks" dxfId="32" priority="118">
      <formula>LEN(TRIM(J56))=0</formula>
    </cfRule>
  </conditionalFormatting>
  <conditionalFormatting sqref="J43:AF43">
    <cfRule type="containsBlanks" dxfId="31" priority="72">
      <formula>LEN(TRIM(J43))=0</formula>
    </cfRule>
  </conditionalFormatting>
  <conditionalFormatting sqref="L25:S25">
    <cfRule type="containsBlanks" dxfId="30" priority="77">
      <formula>LEN(TRIM(L25))=0</formula>
    </cfRule>
  </conditionalFormatting>
  <conditionalFormatting sqref="L54:T54">
    <cfRule type="containsBlanks" dxfId="29" priority="24">
      <formula>LEN(TRIM(L54))=0</formula>
    </cfRule>
  </conditionalFormatting>
  <conditionalFormatting sqref="L138:AF149">
    <cfRule type="containsBlanks" dxfId="28" priority="6">
      <formula>LEN(TRIM(L138))=0</formula>
    </cfRule>
  </conditionalFormatting>
  <conditionalFormatting sqref="N13:V13">
    <cfRule type="containsBlanks" dxfId="27" priority="28">
      <formula>LEN(TRIM(N13))=0</formula>
    </cfRule>
  </conditionalFormatting>
  <conditionalFormatting sqref="O88:AF88">
    <cfRule type="containsBlanks" dxfId="26" priority="8">
      <formula>LEN(TRIM(O88))=0</formula>
    </cfRule>
  </conditionalFormatting>
  <conditionalFormatting sqref="P91:X91">
    <cfRule type="containsBlanks" dxfId="25" priority="7">
      <formula>LEN(TRIM(P91))=0</formula>
    </cfRule>
  </conditionalFormatting>
  <conditionalFormatting sqref="S75:X75 S78:X78 S81:X81">
    <cfRule type="containsBlanks" dxfId="24" priority="116">
      <formula>LEN(TRIM(S75))=0</formula>
    </cfRule>
  </conditionalFormatting>
  <conditionalFormatting sqref="S84:X84">
    <cfRule type="containsBlanks" dxfId="23" priority="33">
      <formula>LEN(TRIM(S84))=0</formula>
    </cfRule>
  </conditionalFormatting>
  <conditionalFormatting sqref="S61:AA61">
    <cfRule type="containsBlanks" dxfId="22" priority="17">
      <formula>LEN(TRIM(S61))=0</formula>
    </cfRule>
  </conditionalFormatting>
  <conditionalFormatting sqref="S63:AA63">
    <cfRule type="containsBlanks" dxfId="21" priority="16">
      <formula>LEN(TRIM(S63))=0</formula>
    </cfRule>
  </conditionalFormatting>
  <conditionalFormatting sqref="S65:AA65">
    <cfRule type="containsBlanks" dxfId="20" priority="15">
      <formula>LEN(TRIM(S65))=0</formula>
    </cfRule>
  </conditionalFormatting>
  <conditionalFormatting sqref="S67:AA67">
    <cfRule type="containsBlanks" dxfId="19" priority="14">
      <formula>LEN(TRIM(S67))=0</formula>
    </cfRule>
  </conditionalFormatting>
  <conditionalFormatting sqref="S69:AA69">
    <cfRule type="containsBlanks" dxfId="18" priority="13">
      <formula>LEN(TRIM(S69))=0</formula>
    </cfRule>
  </conditionalFormatting>
  <conditionalFormatting sqref="T51:AF51">
    <cfRule type="containsBlanks" dxfId="17" priority="71">
      <formula>LEN(TRIM(T51))=0</formula>
    </cfRule>
  </conditionalFormatting>
  <conditionalFormatting sqref="V25:AF25">
    <cfRule type="containsBlanks" dxfId="16" priority="76">
      <formula>LEN(TRIM(V25))=0</formula>
    </cfRule>
  </conditionalFormatting>
  <conditionalFormatting sqref="W131:AA131">
    <cfRule type="containsBlanks" dxfId="15" priority="86">
      <formula>LEN(TRIM(W131))=0</formula>
    </cfRule>
  </conditionalFormatting>
  <conditionalFormatting sqref="W132:AF132">
    <cfRule type="containsBlanks" dxfId="14" priority="84">
      <formula>LEN(TRIM(W132))=0</formula>
    </cfRule>
  </conditionalFormatting>
  <conditionalFormatting sqref="X10:AF10">
    <cfRule type="containsBlanks" dxfId="13" priority="63">
      <formula>LEN(TRIM(X10))=0</formula>
    </cfRule>
  </conditionalFormatting>
  <conditionalFormatting sqref="X13:AF13">
    <cfRule type="containsBlanks" dxfId="12" priority="27">
      <formula>LEN(TRIM(X13))=0</formula>
    </cfRule>
  </conditionalFormatting>
  <conditionalFormatting sqref="X23:AF23">
    <cfRule type="containsBlanks" dxfId="11" priority="79">
      <formula>LEN(TRIM(X23))=0</formula>
    </cfRule>
  </conditionalFormatting>
  <conditionalFormatting sqref="X30:AF30">
    <cfRule type="containsBlanks" dxfId="10" priority="26">
      <formula>LEN(TRIM(X30))=0</formula>
    </cfRule>
  </conditionalFormatting>
  <conditionalFormatting sqref="X39:AF39">
    <cfRule type="containsBlanks" dxfId="9" priority="25">
      <formula>LEN(TRIM(X39))=0</formula>
    </cfRule>
  </conditionalFormatting>
  <conditionalFormatting sqref="X54:AF54">
    <cfRule type="containsBlanks" dxfId="8" priority="23">
      <formula>LEN(TRIM(X54))=0</formula>
    </cfRule>
  </conditionalFormatting>
  <conditionalFormatting sqref="Z106:AF106">
    <cfRule type="containsBlanks" dxfId="7" priority="5">
      <formula>LEN(TRIM(Z106))=0</formula>
    </cfRule>
  </conditionalFormatting>
  <conditionalFormatting sqref="Z108:AF108">
    <cfRule type="containsBlanks" dxfId="6" priority="4">
      <formula>LEN(TRIM(Z108))=0</formula>
    </cfRule>
  </conditionalFormatting>
  <conditionalFormatting sqref="Z110:AF110">
    <cfRule type="containsBlanks" dxfId="5" priority="3">
      <formula>LEN(TRIM(Z110))=0</formula>
    </cfRule>
  </conditionalFormatting>
  <conditionalFormatting sqref="Z112:AF112">
    <cfRule type="containsBlanks" dxfId="4" priority="29">
      <formula>LEN(TRIM(Z112))=0</formula>
    </cfRule>
  </conditionalFormatting>
  <conditionalFormatting sqref="AC102:AF102">
    <cfRule type="containsBlanks" dxfId="3" priority="32">
      <formula>LEN(TRIM(AC102))=0</formula>
    </cfRule>
  </conditionalFormatting>
  <hyperlinks>
    <hyperlink ref="X23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S67:T67 S65:T65 H69:I69 S61:T61 S63:T63 N13:O13 S69:T69 I75:J75 I78:J78 X54:Y54 X39:Y39 X30:Y30 X13:Y13 X10:Y10 H65:I65 H67:I67 H63:I63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AC102:AF102 U65:X65 J69:M69 U61:X61 U63:X63 P13:S13 U69:X69 K75:N75 K78:N78 Z54:AC54 Q88:T88 Z88:AC88 R91:U91 Z39:AC39 Z30:AC30 Z13:AC13 Z10:AC10 J65:M65 J63:M63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V91:X91 N65:P65 N67:P67 N69:P69 Y61:AA61 Y63:AA63 Y65:AA65 Y67:AA67 Y69:AA69 O75:Q75 O78:Q78 O81:Q81 U88:W88 AD88:AF88 N63:P63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9"/>
  <sheetViews>
    <sheetView showGridLines="0" topLeftCell="A34" zoomScale="110" zoomScaleNormal="110" zoomScaleSheetLayoutView="55" workbookViewId="0">
      <selection activeCell="Q37" sqref="Q37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2"/>
      <c r="C2" s="253"/>
      <c r="D2" s="253"/>
      <c r="E2" s="253"/>
      <c r="F2" s="254"/>
      <c r="G2" s="231" t="s">
        <v>0</v>
      </c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3"/>
    </row>
    <row r="3" spans="2:32" ht="11.25" customHeight="1" x14ac:dyDescent="0.25">
      <c r="B3" s="255"/>
      <c r="C3" s="256"/>
      <c r="D3" s="256"/>
      <c r="E3" s="256"/>
      <c r="F3" s="257"/>
      <c r="G3" s="234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6"/>
    </row>
    <row r="4" spans="2:32" ht="11.25" customHeight="1" x14ac:dyDescent="0.25">
      <c r="B4" s="255"/>
      <c r="C4" s="256"/>
      <c r="D4" s="256"/>
      <c r="E4" s="256"/>
      <c r="F4" s="257"/>
      <c r="G4" s="234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6"/>
    </row>
    <row r="5" spans="2:32" ht="11.25" customHeight="1" x14ac:dyDescent="0.25">
      <c r="B5" s="255"/>
      <c r="C5" s="256"/>
      <c r="D5" s="256"/>
      <c r="E5" s="256"/>
      <c r="F5" s="257"/>
      <c r="G5" s="237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  <c r="V5" s="238"/>
      <c r="W5" s="238"/>
      <c r="X5" s="238"/>
      <c r="Y5" s="238"/>
      <c r="Z5" s="238"/>
      <c r="AA5" s="238"/>
      <c r="AB5" s="238"/>
      <c r="AC5" s="238"/>
      <c r="AD5" s="238"/>
      <c r="AE5" s="238"/>
      <c r="AF5" s="239"/>
    </row>
    <row r="6" spans="2:32" ht="21" customHeight="1" x14ac:dyDescent="0.25">
      <c r="B6" s="255"/>
      <c r="C6" s="256"/>
      <c r="D6" s="256"/>
      <c r="E6" s="256"/>
      <c r="F6" s="257"/>
      <c r="G6" s="240" t="s">
        <v>189</v>
      </c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1"/>
      <c r="AB6" s="241"/>
      <c r="AC6" s="241"/>
      <c r="AD6" s="241"/>
      <c r="AE6" s="241"/>
      <c r="AF6" s="242"/>
    </row>
    <row r="7" spans="2:32" ht="23.25" customHeight="1" x14ac:dyDescent="0.25">
      <c r="B7" s="258"/>
      <c r="C7" s="259"/>
      <c r="D7" s="259"/>
      <c r="E7" s="259"/>
      <c r="F7" s="260"/>
      <c r="G7" s="243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5"/>
    </row>
    <row r="8" spans="2:32" ht="3.6" customHeight="1" thickBot="1" x14ac:dyDescent="0.3"/>
    <row r="9" spans="2:32" ht="26.25" customHeight="1" thickBot="1" x14ac:dyDescent="0.3">
      <c r="B9" s="246" t="s">
        <v>39</v>
      </c>
      <c r="C9" s="247"/>
      <c r="D9" s="247"/>
      <c r="E9" s="247"/>
      <c r="F9" s="247"/>
      <c r="G9" s="247"/>
      <c r="H9" s="247"/>
      <c r="I9" s="248"/>
      <c r="J9" s="122" t="str">
        <f>+'Formulario para pagos'!K17</f>
        <v>CD-DP-5353-2023</v>
      </c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4"/>
    </row>
    <row r="10" spans="2:32" ht="3.6" customHeight="1" x14ac:dyDescent="0.25"/>
    <row r="11" spans="2:32" ht="17.25" customHeight="1" x14ac:dyDescent="0.25">
      <c r="B11" s="270" t="s">
        <v>176</v>
      </c>
      <c r="C11" s="271"/>
      <c r="D11" s="271"/>
      <c r="E11" s="271"/>
      <c r="F11" s="271"/>
      <c r="G11" s="271"/>
      <c r="H11" s="271"/>
      <c r="I11" s="271"/>
      <c r="J11" s="271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2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64"/>
      <c r="C13" s="265"/>
      <c r="D13" s="265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  <c r="P13" s="265"/>
      <c r="Q13" s="265"/>
      <c r="R13" s="265"/>
      <c r="S13" s="266"/>
      <c r="T13" s="5"/>
      <c r="U13" s="264"/>
      <c r="V13" s="265"/>
      <c r="W13" s="265"/>
      <c r="X13" s="265"/>
      <c r="Y13" s="265"/>
      <c r="Z13" s="265"/>
      <c r="AA13" s="265"/>
      <c r="AB13" s="265"/>
      <c r="AC13" s="265"/>
      <c r="AD13" s="265"/>
      <c r="AE13" s="265"/>
      <c r="AF13" s="266"/>
    </row>
    <row r="14" spans="2:32" ht="30" customHeight="1" thickBot="1" x14ac:dyDescent="0.3">
      <c r="B14" s="261" t="s">
        <v>178</v>
      </c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2"/>
      <c r="P14" s="262"/>
      <c r="Q14" s="262"/>
      <c r="R14" s="262"/>
      <c r="S14" s="263"/>
      <c r="T14" s="5"/>
      <c r="U14" s="261" t="s">
        <v>177</v>
      </c>
      <c r="V14" s="262"/>
      <c r="W14" s="262"/>
      <c r="X14" s="262"/>
      <c r="Y14" s="262"/>
      <c r="Z14" s="262"/>
      <c r="AA14" s="262"/>
      <c r="AB14" s="262"/>
      <c r="AC14" s="262"/>
      <c r="AD14" s="262"/>
      <c r="AE14" s="262"/>
      <c r="AF14" s="263"/>
    </row>
    <row r="15" spans="2:32" ht="18" customHeight="1" x14ac:dyDescent="0.3">
      <c r="B15" s="9" t="s">
        <v>89</v>
      </c>
      <c r="C15" s="249" t="s">
        <v>88</v>
      </c>
      <c r="D15" s="250"/>
      <c r="E15" s="250"/>
      <c r="F15" s="250"/>
      <c r="G15" s="250"/>
      <c r="H15" s="250"/>
      <c r="I15" s="250"/>
      <c r="J15" s="250"/>
      <c r="K15" s="251"/>
      <c r="L15" s="250" t="s">
        <v>142</v>
      </c>
      <c r="M15" s="250"/>
      <c r="N15" s="250"/>
      <c r="O15" s="250"/>
      <c r="P15" s="250"/>
      <c r="Q15" s="250"/>
      <c r="R15" s="250"/>
      <c r="S15" s="251"/>
      <c r="T15" s="3"/>
      <c r="U15" s="9" t="s">
        <v>89</v>
      </c>
      <c r="V15" s="267" t="s">
        <v>170</v>
      </c>
      <c r="W15" s="268"/>
      <c r="X15" s="268"/>
      <c r="Y15" s="268"/>
      <c r="Z15" s="268"/>
      <c r="AA15" s="268"/>
      <c r="AB15" s="268"/>
      <c r="AC15" s="268"/>
      <c r="AD15" s="268"/>
      <c r="AE15" s="268"/>
      <c r="AF15" s="269"/>
    </row>
    <row r="16" spans="2:32" ht="54.95" customHeight="1" x14ac:dyDescent="0.25">
      <c r="B16" s="7">
        <v>1</v>
      </c>
      <c r="C16" s="211" t="s">
        <v>192</v>
      </c>
      <c r="D16" s="211"/>
      <c r="E16" s="211"/>
      <c r="F16" s="211"/>
      <c r="G16" s="211"/>
      <c r="H16" s="211"/>
      <c r="I16" s="211"/>
      <c r="J16" s="211"/>
      <c r="K16" s="211"/>
      <c r="L16" s="211" t="s">
        <v>193</v>
      </c>
      <c r="M16" s="211"/>
      <c r="N16" s="211"/>
      <c r="O16" s="211"/>
      <c r="P16" s="211"/>
      <c r="Q16" s="211"/>
      <c r="R16" s="211"/>
      <c r="S16" s="211"/>
      <c r="T16" s="1"/>
      <c r="U16" s="7">
        <v>1</v>
      </c>
      <c r="V16" s="212" t="s">
        <v>212</v>
      </c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54.95" customHeight="1" x14ac:dyDescent="0.25">
      <c r="B17" s="7">
        <v>2</v>
      </c>
      <c r="C17" s="211" t="s">
        <v>194</v>
      </c>
      <c r="D17" s="211"/>
      <c r="E17" s="211"/>
      <c r="F17" s="211"/>
      <c r="G17" s="211"/>
      <c r="H17" s="211"/>
      <c r="I17" s="211"/>
      <c r="J17" s="211"/>
      <c r="K17" s="211"/>
      <c r="L17" s="211" t="s">
        <v>195</v>
      </c>
      <c r="M17" s="211"/>
      <c r="N17" s="211"/>
      <c r="O17" s="211"/>
      <c r="P17" s="211"/>
      <c r="Q17" s="211"/>
      <c r="R17" s="211"/>
      <c r="S17" s="211"/>
      <c r="T17" s="1"/>
      <c r="U17" s="7">
        <v>2</v>
      </c>
      <c r="V17" s="212" t="s">
        <v>213</v>
      </c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54.95" customHeight="1" x14ac:dyDescent="0.25">
      <c r="B18" s="7">
        <v>3</v>
      </c>
      <c r="C18" s="211" t="s">
        <v>196</v>
      </c>
      <c r="D18" s="211"/>
      <c r="E18" s="211"/>
      <c r="F18" s="211"/>
      <c r="G18" s="211"/>
      <c r="H18" s="211"/>
      <c r="I18" s="211"/>
      <c r="J18" s="211"/>
      <c r="K18" s="211"/>
      <c r="L18" s="211" t="s">
        <v>197</v>
      </c>
      <c r="M18" s="211"/>
      <c r="N18" s="211"/>
      <c r="O18" s="211"/>
      <c r="P18" s="211"/>
      <c r="Q18" s="211"/>
      <c r="R18" s="211"/>
      <c r="S18" s="211"/>
      <c r="T18" s="1"/>
      <c r="U18" s="7">
        <v>3</v>
      </c>
      <c r="V18" s="212" t="s">
        <v>214</v>
      </c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54.95" customHeight="1" x14ac:dyDescent="0.25">
      <c r="B19" s="7">
        <v>4</v>
      </c>
      <c r="C19" s="211" t="s">
        <v>198</v>
      </c>
      <c r="D19" s="211"/>
      <c r="E19" s="211"/>
      <c r="F19" s="211"/>
      <c r="G19" s="211"/>
      <c r="H19" s="211"/>
      <c r="I19" s="211"/>
      <c r="J19" s="211"/>
      <c r="K19" s="211"/>
      <c r="L19" s="211" t="s">
        <v>199</v>
      </c>
      <c r="M19" s="211"/>
      <c r="N19" s="211"/>
      <c r="O19" s="211"/>
      <c r="P19" s="211"/>
      <c r="Q19" s="211"/>
      <c r="R19" s="211"/>
      <c r="S19" s="211"/>
      <c r="T19" s="1"/>
      <c r="U19" s="7">
        <v>4</v>
      </c>
      <c r="V19" s="212" t="s">
        <v>199</v>
      </c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54.95" customHeight="1" x14ac:dyDescent="0.25">
      <c r="B20" s="7">
        <v>5</v>
      </c>
      <c r="C20" s="211" t="s">
        <v>200</v>
      </c>
      <c r="D20" s="211"/>
      <c r="E20" s="211"/>
      <c r="F20" s="211"/>
      <c r="G20" s="211"/>
      <c r="H20" s="211"/>
      <c r="I20" s="211"/>
      <c r="J20" s="211"/>
      <c r="K20" s="211"/>
      <c r="L20" s="211" t="s">
        <v>201</v>
      </c>
      <c r="M20" s="211"/>
      <c r="N20" s="211"/>
      <c r="O20" s="211"/>
      <c r="P20" s="211"/>
      <c r="Q20" s="211"/>
      <c r="R20" s="211"/>
      <c r="S20" s="211"/>
      <c r="T20" s="1"/>
      <c r="U20" s="7">
        <v>5</v>
      </c>
      <c r="V20" s="212" t="s">
        <v>201</v>
      </c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54.95" customHeight="1" x14ac:dyDescent="0.25">
      <c r="B21" s="7">
        <v>6</v>
      </c>
      <c r="C21" s="211" t="s">
        <v>202</v>
      </c>
      <c r="D21" s="211"/>
      <c r="E21" s="211"/>
      <c r="F21" s="211"/>
      <c r="G21" s="211"/>
      <c r="H21" s="211"/>
      <c r="I21" s="211"/>
      <c r="J21" s="211"/>
      <c r="K21" s="211"/>
      <c r="L21" s="211" t="s">
        <v>203</v>
      </c>
      <c r="M21" s="211"/>
      <c r="N21" s="211"/>
      <c r="O21" s="211"/>
      <c r="P21" s="211"/>
      <c r="Q21" s="211"/>
      <c r="R21" s="211"/>
      <c r="S21" s="211"/>
      <c r="T21" s="1"/>
      <c r="U21" s="7">
        <v>6</v>
      </c>
      <c r="V21" s="212" t="s">
        <v>215</v>
      </c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54.95" customHeight="1" x14ac:dyDescent="0.25">
      <c r="B22" s="7">
        <v>7</v>
      </c>
      <c r="C22" s="211" t="s">
        <v>204</v>
      </c>
      <c r="D22" s="211"/>
      <c r="E22" s="211"/>
      <c r="F22" s="211"/>
      <c r="G22" s="211"/>
      <c r="H22" s="211"/>
      <c r="I22" s="211"/>
      <c r="J22" s="211"/>
      <c r="K22" s="211"/>
      <c r="L22" s="211" t="s">
        <v>205</v>
      </c>
      <c r="M22" s="211"/>
      <c r="N22" s="211"/>
      <c r="O22" s="211"/>
      <c r="P22" s="211"/>
      <c r="Q22" s="211"/>
      <c r="R22" s="211"/>
      <c r="S22" s="211"/>
      <c r="T22" s="1"/>
      <c r="U22" s="7">
        <v>7</v>
      </c>
      <c r="V22" s="212" t="s">
        <v>216</v>
      </c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54.95" customHeight="1" x14ac:dyDescent="0.25">
      <c r="B23" s="7">
        <v>8</v>
      </c>
      <c r="C23" s="211" t="s">
        <v>206</v>
      </c>
      <c r="D23" s="211"/>
      <c r="E23" s="211"/>
      <c r="F23" s="211"/>
      <c r="G23" s="211"/>
      <c r="H23" s="211"/>
      <c r="I23" s="211"/>
      <c r="J23" s="211"/>
      <c r="K23" s="211"/>
      <c r="L23" s="211" t="s">
        <v>207</v>
      </c>
      <c r="M23" s="211"/>
      <c r="N23" s="211"/>
      <c r="O23" s="211"/>
      <c r="P23" s="211"/>
      <c r="Q23" s="211"/>
      <c r="R23" s="211"/>
      <c r="S23" s="211"/>
      <c r="T23" s="1"/>
      <c r="U23" s="7">
        <v>8</v>
      </c>
      <c r="V23" s="212" t="s">
        <v>217</v>
      </c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ht="54.95" customHeight="1" x14ac:dyDescent="0.25">
      <c r="B24" s="7">
        <v>9</v>
      </c>
      <c r="C24" s="211" t="s">
        <v>208</v>
      </c>
      <c r="D24" s="211"/>
      <c r="E24" s="211"/>
      <c r="F24" s="211"/>
      <c r="G24" s="211"/>
      <c r="H24" s="211"/>
      <c r="I24" s="211"/>
      <c r="J24" s="211"/>
      <c r="K24" s="211"/>
      <c r="L24" s="211" t="s">
        <v>209</v>
      </c>
      <c r="M24" s="211"/>
      <c r="N24" s="211"/>
      <c r="O24" s="211"/>
      <c r="P24" s="211"/>
      <c r="Q24" s="211"/>
      <c r="R24" s="211"/>
      <c r="S24" s="211"/>
      <c r="T24" s="1"/>
      <c r="U24" s="7">
        <v>9</v>
      </c>
      <c r="V24" s="212" t="s">
        <v>218</v>
      </c>
      <c r="W24" s="213"/>
      <c r="X24" s="213"/>
      <c r="Y24" s="213"/>
      <c r="Z24" s="213"/>
      <c r="AA24" s="213"/>
      <c r="AB24" s="213"/>
      <c r="AC24" s="213"/>
      <c r="AD24" s="213"/>
      <c r="AE24" s="213"/>
      <c r="AF24" s="214"/>
    </row>
    <row r="25" spans="2:32" ht="54.95" customHeight="1" x14ac:dyDescent="0.25">
      <c r="B25" s="7">
        <v>10</v>
      </c>
      <c r="C25" s="211" t="s">
        <v>210</v>
      </c>
      <c r="D25" s="211"/>
      <c r="E25" s="211"/>
      <c r="F25" s="211"/>
      <c r="G25" s="211"/>
      <c r="H25" s="211"/>
      <c r="I25" s="211"/>
      <c r="J25" s="211"/>
      <c r="K25" s="211"/>
      <c r="L25" s="211" t="s">
        <v>211</v>
      </c>
      <c r="M25" s="211"/>
      <c r="N25" s="211"/>
      <c r="O25" s="211"/>
      <c r="P25" s="211"/>
      <c r="Q25" s="211"/>
      <c r="R25" s="211"/>
      <c r="S25" s="211"/>
      <c r="T25" s="1"/>
      <c r="U25" s="7">
        <v>10</v>
      </c>
      <c r="V25" s="212" t="s">
        <v>219</v>
      </c>
      <c r="W25" s="213"/>
      <c r="X25" s="213"/>
      <c r="Y25" s="213"/>
      <c r="Z25" s="213"/>
      <c r="AA25" s="213"/>
      <c r="AB25" s="213"/>
      <c r="AC25" s="213"/>
      <c r="AD25" s="213"/>
      <c r="AE25" s="213"/>
      <c r="AF25" s="214"/>
    </row>
    <row r="26" spans="2:32" ht="54.95" customHeight="1" x14ac:dyDescent="0.25">
      <c r="B26" s="7">
        <v>11</v>
      </c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1"/>
      <c r="T26" s="1"/>
      <c r="U26" s="7">
        <v>11</v>
      </c>
      <c r="V26" s="218"/>
      <c r="W26" s="219"/>
      <c r="X26" s="219"/>
      <c r="Y26" s="219"/>
      <c r="Z26" s="219"/>
      <c r="AA26" s="219"/>
      <c r="AB26" s="219"/>
      <c r="AC26" s="219"/>
      <c r="AD26" s="219"/>
      <c r="AE26" s="219"/>
      <c r="AF26" s="220"/>
    </row>
    <row r="27" spans="2:32" ht="54.95" customHeight="1" x14ac:dyDescent="0.25">
      <c r="B27" s="7">
        <v>12</v>
      </c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1"/>
      <c r="U27" s="7">
        <v>12</v>
      </c>
      <c r="V27" s="218"/>
      <c r="W27" s="219"/>
      <c r="X27" s="219"/>
      <c r="Y27" s="219"/>
      <c r="Z27" s="219"/>
      <c r="AA27" s="219"/>
      <c r="AB27" s="219"/>
      <c r="AC27" s="219"/>
      <c r="AD27" s="219"/>
      <c r="AE27" s="219"/>
      <c r="AF27" s="220"/>
    </row>
    <row r="28" spans="2:32" ht="18" customHeight="1" x14ac:dyDescent="0.25">
      <c r="B28" s="173" t="s">
        <v>90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74"/>
      <c r="AF28" s="175"/>
    </row>
    <row r="29" spans="2:32" ht="42" customHeight="1" x14ac:dyDescent="0.25">
      <c r="B29" s="215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6"/>
      <c r="X29" s="216"/>
      <c r="Y29" s="216"/>
      <c r="Z29" s="216"/>
      <c r="AA29" s="216"/>
      <c r="AB29" s="216"/>
      <c r="AC29" s="216"/>
      <c r="AD29" s="216"/>
      <c r="AE29" s="216"/>
      <c r="AF29" s="217"/>
    </row>
    <row r="30" spans="2:32" x14ac:dyDescent="0.25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</row>
    <row r="31" spans="2:32" x14ac:dyDescent="0.25">
      <c r="B31" s="222" t="s">
        <v>91</v>
      </c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  <c r="AA31" s="222"/>
      <c r="AB31" s="222"/>
      <c r="AC31" s="222"/>
      <c r="AD31" s="222"/>
      <c r="AE31" s="222"/>
      <c r="AF31" s="222"/>
    </row>
    <row r="32" spans="2:32" ht="16.5" x14ac:dyDescent="0.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2:32" ht="16.5" x14ac:dyDescent="0.3">
      <c r="B33" s="230" t="s">
        <v>92</v>
      </c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 t="s">
        <v>93</v>
      </c>
      <c r="S33" s="230"/>
      <c r="T33" s="230"/>
      <c r="U33" s="230"/>
      <c r="V33" s="230"/>
      <c r="W33" s="230"/>
      <c r="X33" s="230"/>
      <c r="Y33" s="230"/>
      <c r="Z33" s="230"/>
      <c r="AA33" s="230"/>
      <c r="AB33" s="230"/>
      <c r="AC33" s="230"/>
      <c r="AD33" s="230"/>
      <c r="AE33" s="230"/>
      <c r="AF33" s="230"/>
    </row>
    <row r="34" spans="2:32" ht="68.25" customHeight="1" x14ac:dyDescent="0.3">
      <c r="B34" s="227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9"/>
      <c r="Q34" s="3"/>
      <c r="R34" s="227"/>
      <c r="S34" s="228"/>
      <c r="T34" s="228"/>
      <c r="U34" s="228"/>
      <c r="V34" s="228"/>
      <c r="W34" s="228"/>
      <c r="X34" s="228"/>
      <c r="Y34" s="228"/>
      <c r="Z34" s="228"/>
      <c r="AA34" s="228"/>
      <c r="AB34" s="228"/>
      <c r="AC34" s="228"/>
      <c r="AD34" s="228"/>
      <c r="AE34" s="228"/>
      <c r="AF34" s="229"/>
    </row>
    <row r="35" spans="2:32" x14ac:dyDescent="0.25">
      <c r="B35" s="221" t="s">
        <v>7</v>
      </c>
      <c r="C35" s="221"/>
      <c r="D35" s="221" t="s">
        <v>8</v>
      </c>
      <c r="E35" s="221"/>
      <c r="F35" s="221"/>
      <c r="G35" s="221"/>
      <c r="H35" s="221" t="s">
        <v>22</v>
      </c>
      <c r="I35" s="221"/>
      <c r="J35" s="221"/>
      <c r="R35" s="221" t="s">
        <v>7</v>
      </c>
      <c r="S35" s="221"/>
      <c r="T35" s="221" t="s">
        <v>8</v>
      </c>
      <c r="U35" s="221"/>
      <c r="V35" s="221"/>
      <c r="W35" s="221"/>
      <c r="X35" s="221" t="s">
        <v>22</v>
      </c>
      <c r="Y35" s="221"/>
      <c r="Z35" s="221"/>
    </row>
    <row r="36" spans="2:32" ht="24" customHeight="1" x14ac:dyDescent="0.25">
      <c r="B36" s="223">
        <v>30</v>
      </c>
      <c r="C36" s="223"/>
      <c r="D36" s="224" t="s">
        <v>227</v>
      </c>
      <c r="E36" s="225"/>
      <c r="F36" s="225"/>
      <c r="G36" s="226"/>
      <c r="H36" s="224">
        <v>2024</v>
      </c>
      <c r="I36" s="225"/>
      <c r="J36" s="226"/>
      <c r="R36" s="51">
        <v>30</v>
      </c>
      <c r="S36" s="51"/>
      <c r="T36" s="51" t="s">
        <v>17</v>
      </c>
      <c r="U36" s="51"/>
      <c r="V36" s="51"/>
      <c r="W36" s="51"/>
      <c r="X36" s="51">
        <v>2024</v>
      </c>
      <c r="Y36" s="51"/>
      <c r="Z36" s="51"/>
    </row>
    <row r="37" spans="2:32" ht="15" customHeight="1" x14ac:dyDescent="0.25"/>
    <row r="39" spans="2:32" ht="3.6" customHeight="1" x14ac:dyDescent="0.25"/>
  </sheetData>
  <mergeCells count="68">
    <mergeCell ref="C21:K21"/>
    <mergeCell ref="C23:K2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V23:AF23"/>
    <mergeCell ref="B34:P34"/>
    <mergeCell ref="R34:AF34"/>
    <mergeCell ref="B33:Q33"/>
    <mergeCell ref="R33:AF33"/>
    <mergeCell ref="V25:AF25"/>
    <mergeCell ref="X35:Z35"/>
    <mergeCell ref="L21:S21"/>
    <mergeCell ref="V21:AF21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C22:K22"/>
    <mergeCell ref="L22:S22"/>
    <mergeCell ref="B28:AF28"/>
    <mergeCell ref="B29:AF29"/>
    <mergeCell ref="C24:K24"/>
    <mergeCell ref="L24:S24"/>
    <mergeCell ref="V24:AF24"/>
    <mergeCell ref="C25:K25"/>
    <mergeCell ref="L25:S25"/>
    <mergeCell ref="C27:K27"/>
    <mergeCell ref="L27:S27"/>
    <mergeCell ref="V27:AF27"/>
    <mergeCell ref="C26:K26"/>
    <mergeCell ref="L26:S26"/>
    <mergeCell ref="V26:AF26"/>
    <mergeCell ref="L23:S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</mergeCells>
  <conditionalFormatting sqref="B36:J36">
    <cfRule type="containsBlanks" dxfId="2" priority="5">
      <formula>LEN(TRIM(B36))=0</formula>
    </cfRule>
  </conditionalFormatting>
  <conditionalFormatting sqref="J9:V9">
    <cfRule type="containsBlanks" dxfId="1" priority="6">
      <formula>LEN(TRIM(J9))=0</formula>
    </cfRule>
  </conditionalFormatting>
  <conditionalFormatting sqref="R36:Z36">
    <cfRule type="containsBlanks" dxfId="0" priority="1">
      <formula>LEN(TRIM(R36))=0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T36:W36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R36:S36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X36:Z36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4</v>
      </c>
      <c r="AC4" s="12" t="s">
        <v>7</v>
      </c>
      <c r="AD4" s="12" t="s">
        <v>8</v>
      </c>
      <c r="AE4" s="12" t="s">
        <v>9</v>
      </c>
      <c r="AF4" s="12" t="s">
        <v>25</v>
      </c>
      <c r="AG4" s="12" t="s">
        <v>37</v>
      </c>
      <c r="AH4" s="12" t="s">
        <v>132</v>
      </c>
      <c r="AI4" s="12" t="s">
        <v>28</v>
      </c>
      <c r="AJ4" s="13" t="s">
        <v>36</v>
      </c>
      <c r="AK4" s="12" t="s">
        <v>44</v>
      </c>
      <c r="AL4" s="12" t="s">
        <v>60</v>
      </c>
      <c r="AM4" s="12" t="s">
        <v>70</v>
      </c>
      <c r="AN4" s="14"/>
      <c r="AO4" s="11"/>
      <c r="AP4" s="11"/>
    </row>
    <row r="5" spans="27:42" x14ac:dyDescent="0.25">
      <c r="AA5" s="14"/>
      <c r="AB5" s="14" t="s">
        <v>1</v>
      </c>
      <c r="AC5" s="14">
        <v>1</v>
      </c>
      <c r="AD5" s="14" t="s">
        <v>10</v>
      </c>
      <c r="AE5" s="14">
        <v>2022</v>
      </c>
      <c r="AF5" s="14" t="s">
        <v>26</v>
      </c>
      <c r="AG5" s="14">
        <v>-2022</v>
      </c>
      <c r="AH5" s="14" t="s">
        <v>133</v>
      </c>
      <c r="AI5" s="14" t="s">
        <v>32</v>
      </c>
      <c r="AJ5" s="14" t="s">
        <v>38</v>
      </c>
      <c r="AK5" s="14" t="s">
        <v>45</v>
      </c>
      <c r="AL5" s="14" t="s">
        <v>47</v>
      </c>
      <c r="AM5" s="14" t="s">
        <v>74</v>
      </c>
      <c r="AN5" s="14"/>
      <c r="AO5" s="11"/>
      <c r="AP5" s="11"/>
    </row>
    <row r="6" spans="27:42" x14ac:dyDescent="0.25">
      <c r="AA6" s="14"/>
      <c r="AB6" s="14" t="s">
        <v>2</v>
      </c>
      <c r="AC6" s="14">
        <v>2</v>
      </c>
      <c r="AD6" s="14" t="s">
        <v>11</v>
      </c>
      <c r="AE6" s="14">
        <v>2023</v>
      </c>
      <c r="AF6" s="14" t="s">
        <v>95</v>
      </c>
      <c r="AG6" s="14">
        <v>-2023</v>
      </c>
      <c r="AH6" s="14" t="s">
        <v>134</v>
      </c>
      <c r="AI6" s="14" t="s">
        <v>29</v>
      </c>
      <c r="AJ6" s="14"/>
      <c r="AK6" s="14" t="s">
        <v>31</v>
      </c>
      <c r="AL6" s="14" t="s">
        <v>48</v>
      </c>
      <c r="AM6" s="14" t="s">
        <v>75</v>
      </c>
      <c r="AN6" s="14"/>
      <c r="AO6" s="11"/>
      <c r="AP6" s="11"/>
    </row>
    <row r="7" spans="27:42" x14ac:dyDescent="0.25">
      <c r="AA7" s="14"/>
      <c r="AB7" s="14" t="s">
        <v>3</v>
      </c>
      <c r="AC7" s="14">
        <v>3</v>
      </c>
      <c r="AD7" s="14" t="s">
        <v>12</v>
      </c>
      <c r="AE7" s="14">
        <v>2024</v>
      </c>
      <c r="AF7" s="14" t="s">
        <v>158</v>
      </c>
      <c r="AG7" s="14">
        <v>-2024</v>
      </c>
      <c r="AH7" s="14"/>
      <c r="AI7" s="14" t="s">
        <v>30</v>
      </c>
      <c r="AJ7" s="14"/>
      <c r="AK7" s="14"/>
      <c r="AL7" s="14" t="s">
        <v>49</v>
      </c>
      <c r="AM7" s="14" t="s">
        <v>78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13</v>
      </c>
      <c r="AE8" s="14">
        <v>2025</v>
      </c>
      <c r="AF8" s="14" t="s">
        <v>159</v>
      </c>
      <c r="AG8" s="14">
        <v>-2025</v>
      </c>
      <c r="AH8" s="14"/>
      <c r="AI8" s="14"/>
      <c r="AJ8" s="14"/>
      <c r="AK8" s="14"/>
      <c r="AL8" s="14" t="s">
        <v>50</v>
      </c>
      <c r="AM8" s="14" t="s">
        <v>76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14</v>
      </c>
      <c r="AE9" s="15">
        <v>2026</v>
      </c>
      <c r="AF9" s="14" t="s">
        <v>160</v>
      </c>
      <c r="AG9" s="14"/>
      <c r="AH9" s="14"/>
      <c r="AI9" s="14"/>
      <c r="AJ9" s="14"/>
      <c r="AK9" s="14"/>
      <c r="AL9" s="14" t="s">
        <v>51</v>
      </c>
      <c r="AM9" s="14" t="s">
        <v>77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15</v>
      </c>
      <c r="AE10" s="15">
        <v>2027</v>
      </c>
      <c r="AF10" s="14" t="s">
        <v>161</v>
      </c>
      <c r="AG10" s="14"/>
      <c r="AH10" s="14"/>
      <c r="AI10" s="14"/>
      <c r="AJ10" s="14"/>
      <c r="AK10" s="14"/>
      <c r="AL10" s="14" t="s">
        <v>61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16</v>
      </c>
      <c r="AE11" s="15">
        <v>2028</v>
      </c>
      <c r="AF11" s="14"/>
      <c r="AG11" s="14"/>
      <c r="AH11" s="14"/>
      <c r="AI11" s="14"/>
      <c r="AJ11" s="14"/>
      <c r="AK11" s="14"/>
      <c r="AL11" s="14" t="s">
        <v>52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17</v>
      </c>
      <c r="AE12" s="14"/>
      <c r="AF12" s="14"/>
      <c r="AG12" s="14"/>
      <c r="AH12" s="14"/>
      <c r="AI12" s="14"/>
      <c r="AJ12" s="14"/>
      <c r="AK12" s="14"/>
      <c r="AL12" s="14" t="s">
        <v>53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18</v>
      </c>
      <c r="AE13" s="14"/>
      <c r="AF13" s="14"/>
      <c r="AG13" s="14"/>
      <c r="AH13" s="14"/>
      <c r="AI13" s="14"/>
      <c r="AJ13" s="14"/>
      <c r="AK13" s="14"/>
      <c r="AL13" s="14" t="s">
        <v>62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19</v>
      </c>
      <c r="AE14" s="14"/>
      <c r="AF14" s="14"/>
      <c r="AG14" s="14"/>
      <c r="AH14" s="14"/>
      <c r="AI14" s="14"/>
      <c r="AJ14" s="14"/>
      <c r="AK14" s="14"/>
      <c r="AL14" s="14" t="s">
        <v>64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20</v>
      </c>
      <c r="AE15" s="14"/>
      <c r="AF15" s="14"/>
      <c r="AG15" s="14"/>
      <c r="AH15" s="14"/>
      <c r="AI15" s="14"/>
      <c r="AJ15" s="14"/>
      <c r="AK15" s="14"/>
      <c r="AL15" s="14" t="s">
        <v>65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21</v>
      </c>
      <c r="AE16" s="14"/>
      <c r="AF16" s="14"/>
      <c r="AG16" s="14"/>
      <c r="AH16" s="14"/>
      <c r="AI16" s="14"/>
      <c r="AJ16" s="14"/>
      <c r="AK16" s="14"/>
      <c r="AL16" s="14" t="s">
        <v>54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55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66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67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56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57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58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59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schemas.microsoft.com/sharepoint/v3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d0c44bf4-9f42-4aab-bea8-3874168f77d4"/>
    <ds:schemaRef ds:uri="http://schemas.microsoft.com/office/2006/metadata/properties"/>
    <ds:schemaRef ds:uri="a167331c-937b-46fe-a0d2-e718c142b91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Javier</cp:lastModifiedBy>
  <cp:lastPrinted>2022-07-25T21:10:44Z</cp:lastPrinted>
  <dcterms:created xsi:type="dcterms:W3CDTF">2022-03-15T15:53:25Z</dcterms:created>
  <dcterms:modified xsi:type="dcterms:W3CDTF">2024-09-02T19:29:19Z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