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mc:AlternateContent xmlns:mc="http://schemas.openxmlformats.org/markup-compatibility/2006">
    <mc:Choice Requires="x15">
      <x15ac:absPath xmlns:x15ac="http://schemas.microsoft.com/office/spreadsheetml/2010/11/ac" url="/Users/luzmarinaperezsua/Desktop/Cundinamarca/Ajuste interventoria 5 meses/"/>
    </mc:Choice>
  </mc:AlternateContent>
  <xr:revisionPtr revIDLastSave="0" documentId="13_ncr:1_{361BFE5D-CDE0-D545-80C5-24949046AA01}" xr6:coauthVersionLast="45" xr6:coauthVersionMax="45" xr10:uidLastSave="{00000000-0000-0000-0000-000000000000}"/>
  <bookViews>
    <workbookView xWindow="0" yWindow="460" windowWidth="20740" windowHeight="11160" tabRatio="774" xr2:uid="{00000000-000D-0000-FFFF-FFFF00000000}"/>
  </bookViews>
  <sheets>
    <sheet name="FOMATO 7 - OFERTA ECONOMICA" sheetId="14" r:id="rId1"/>
    <sheet name="PRESUPUESTO FINAL" sheetId="8" state="hidden" r:id="rId2"/>
    <sheet name="FORMATO 1" sheetId="9" state="hidden" r:id="rId3"/>
  </sheets>
  <externalReferences>
    <externalReference r:id="rId4"/>
    <externalReference r:id="rId5"/>
    <externalReference r:id="rId6"/>
    <externalReference r:id="rId7"/>
    <externalReference r:id="rId8"/>
  </externalReferences>
  <definedNames>
    <definedName name="A_IMPRESIÓN_IM" localSheetId="0">#REF!</definedName>
    <definedName name="A_IMPRESIÓN_IM" localSheetId="2">#REF!</definedName>
    <definedName name="A_IMPRESIÓN_IM">#REF!</definedName>
    <definedName name="AD" localSheetId="0">#REF!</definedName>
    <definedName name="AD" localSheetId="2">#REF!</definedName>
    <definedName name="AD">#REF!</definedName>
    <definedName name="Área_de_Cantidades" localSheetId="2">#REF!</definedName>
    <definedName name="Área_de_Cantidades">#REF!</definedName>
    <definedName name="_xlnm.Extract" localSheetId="0">#REF!</definedName>
    <definedName name="_xlnm.Extract" localSheetId="2">#REF!</definedName>
    <definedName name="_xlnm.Extract">#REF!</definedName>
    <definedName name="_xlnm.Print_Area" localSheetId="0">'FOMATO 7 - OFERTA ECONOMICA'!$A$1:$H$30</definedName>
    <definedName name="_xlnm.Print_Area" localSheetId="2">'FORMATO 1'!$B$2:$I$28</definedName>
    <definedName name="_xlnm.Print_Area" localSheetId="1">'PRESUPUESTO FINAL'!$B$2:$I$29</definedName>
    <definedName name="ASES" localSheetId="2">#REF!</definedName>
    <definedName name="ASES">#REF!</definedName>
    <definedName name="bASE" localSheetId="0">#REF!</definedName>
    <definedName name="bASE" localSheetId="2">#REF!</definedName>
    <definedName name="bASE">#REF!</definedName>
    <definedName name="Base_datos_IM" localSheetId="0">#REF!</definedName>
    <definedName name="Base_datos_IM" localSheetId="2">#REF!</definedName>
    <definedName name="Base_datos_IM">#REF!</definedName>
    <definedName name="BASE_DE_DATOS" localSheetId="0">#REF!</definedName>
    <definedName name="BASE_DE_DATOS" localSheetId="2">#REF!</definedName>
    <definedName name="BASE_DE_DATOS">#REF!</definedName>
    <definedName name="_xlnm.Database" localSheetId="0">#REF!</definedName>
    <definedName name="_xlnm.Database" localSheetId="2">#REF!</definedName>
    <definedName name="_xlnm.Database">#REF!</definedName>
    <definedName name="BuiltIn_Print_Area" localSheetId="2">#REF!</definedName>
    <definedName name="BuiltIn_Print_Area">#REF!</definedName>
    <definedName name="BuiltIn_Print_Area___0" localSheetId="2">#REF!</definedName>
    <definedName name="BuiltIn_Print_Area___0">#REF!</definedName>
    <definedName name="BuiltIn_Print_Titles" localSheetId="2">#REF!</definedName>
    <definedName name="BuiltIn_Print_Titles">#REF!</definedName>
    <definedName name="CALCULO" localSheetId="0">#REF!</definedName>
    <definedName name="CALCULO" localSheetId="2">#REF!</definedName>
    <definedName name="CALCULO">#REF!</definedName>
    <definedName name="contrato" localSheetId="2">#REF!</definedName>
    <definedName name="contrato">#REF!</definedName>
    <definedName name="COPIA1" localSheetId="0">#REF!</definedName>
    <definedName name="COPIA1" localSheetId="2">#REF!</definedName>
    <definedName name="COPIA1">#REF!</definedName>
    <definedName name="COPIA2" localSheetId="0">#REF!</definedName>
    <definedName name="COPIA2" localSheetId="2">#REF!</definedName>
    <definedName name="COPIA2">#REF!</definedName>
    <definedName name="CRIT1" localSheetId="0">#REF!</definedName>
    <definedName name="CRIT1" localSheetId="2">#REF!</definedName>
    <definedName name="CRIT1">#REF!</definedName>
    <definedName name="Datos" localSheetId="2">#REF!</definedName>
    <definedName name="Datos">#REF!</definedName>
    <definedName name="datos1">'[1]Base de Diseño'!$A$1:$D$204</definedName>
    <definedName name="datos2">'[2]Base de Diseño'!$AF$2:$AK$245</definedName>
    <definedName name="DATOS211111" localSheetId="2">#REF!</definedName>
    <definedName name="DATOS211111">#REF!</definedName>
    <definedName name="datos3" localSheetId="2">#REF!</definedName>
    <definedName name="datos3">#REF!</definedName>
    <definedName name="DATOS8555555555555555555555555555" localSheetId="2">#REF!</definedName>
    <definedName name="DATOS8555555555555555555555555555">#REF!</definedName>
    <definedName name="DEPENDENCAS">[3]DEPENDENCIAS!$B$2:$B$21</definedName>
    <definedName name="DFASDF">#REF!</definedName>
    <definedName name="Extracción_IM" localSheetId="0">#REF!</definedName>
    <definedName name="Extracción_IM" localSheetId="2">#REF!</definedName>
    <definedName name="Extracción_IM">#REF!</definedName>
    <definedName name="FF11261126" localSheetId="2">#REF!</definedName>
    <definedName name="FF11261126">#REF!</definedName>
    <definedName name="FF1126112687" localSheetId="2">#REF!</definedName>
    <definedName name="FF1126112687">#REF!</definedName>
    <definedName name="FGGFRGRG" localSheetId="2">#REF!</definedName>
    <definedName name="FGGFRGRG">#REF!</definedName>
    <definedName name="FHGTRDHGT" localSheetId="2">#REF!</definedName>
    <definedName name="FHGTRDHGT">#REF!</definedName>
    <definedName name="FSERFFSF" localSheetId="2">#REF!</definedName>
    <definedName name="FSERFFSF">#REF!</definedName>
    <definedName name="GRGRG" localSheetId="2">#REF!</definedName>
    <definedName name="GRGRG">#REF!</definedName>
    <definedName name="GVFDSVDSFGFFD" localSheetId="2">#REF!</definedName>
    <definedName name="GVFDSVDSFGFFD">#REF!</definedName>
    <definedName name="HHGFHFGHF" localSheetId="2">#REF!</definedName>
    <definedName name="HHGFHFGHF">#REF!</definedName>
    <definedName name="HHH" localSheetId="2">#REF!</definedName>
    <definedName name="HHH">#REF!</definedName>
    <definedName name="HTHTHTH" localSheetId="2">#REF!</definedName>
    <definedName name="HTHTHTH">#REF!</definedName>
    <definedName name="impresion" localSheetId="0">#REF!</definedName>
    <definedName name="impresion" localSheetId="2">#REF!</definedName>
    <definedName name="impresion">#REF!</definedName>
    <definedName name="inf" localSheetId="0">#REF!</definedName>
    <definedName name="inf" localSheetId="2">#REF!</definedName>
    <definedName name="inf">#REF!</definedName>
    <definedName name="kjk" localSheetId="0">#REF!</definedName>
    <definedName name="kjk" localSheetId="2">#REF!</definedName>
    <definedName name="kjk">#REF!</definedName>
    <definedName name="L.L.L.L" localSheetId="2">#REF!</definedName>
    <definedName name="L.L.L.L">#REF!</definedName>
    <definedName name="Maquinaria">[4]Insum!$A$76:$E$99</definedName>
    <definedName name="NMH" localSheetId="2">#REF!</definedName>
    <definedName name="NMH">#REF!</definedName>
    <definedName name="presup" localSheetId="0">#REF!</definedName>
    <definedName name="presup" localSheetId="2">#REF!</definedName>
    <definedName name="presup">#REF!</definedName>
    <definedName name="Print_Area_MI" localSheetId="0">#REF!</definedName>
    <definedName name="Print_Area_MI" localSheetId="2">#REF!</definedName>
    <definedName name="Print_Area_MI">#REF!</definedName>
    <definedName name="Print_Titles_MI" localSheetId="0">#REF!</definedName>
    <definedName name="Print_Titles_MI" localSheetId="2">#REF!</definedName>
    <definedName name="Print_Titles_MI">#REF!</definedName>
    <definedName name="REAJUSTE" localSheetId="0">#REF!</definedName>
    <definedName name="REAJUSTE" localSheetId="2">#REF!</definedName>
    <definedName name="REAJUSTE">#REF!</definedName>
    <definedName name="REAJUSTES" localSheetId="0">#REF!</definedName>
    <definedName name="REAJUSTES" localSheetId="2">#REF!</definedName>
    <definedName name="REAJUSTES">#REF!</definedName>
    <definedName name="RFEWFWEF" localSheetId="2">#REF!</definedName>
    <definedName name="RFEWFWEF">#REF!</definedName>
    <definedName name="RFRDSD" localSheetId="2">#REF!</definedName>
    <definedName name="RFRDSD">#REF!</definedName>
    <definedName name="rthgrhghg" localSheetId="2">#REF!</definedName>
    <definedName name="rthgrhghg">#REF!</definedName>
    <definedName name="RTIGOTHRGUHTRGUHTRUGWRUG" localSheetId="2">#REF!</definedName>
    <definedName name="RTIGOTHRGUHTRGUHTRUGWRUG">#REF!</definedName>
    <definedName name="SALID1" localSheetId="0">#REF!</definedName>
    <definedName name="SALID1" localSheetId="2">#REF!</definedName>
    <definedName name="SALID1">#REF!</definedName>
    <definedName name="SFFG" localSheetId="2">#REF!</definedName>
    <definedName name="SFFG">#REF!</definedName>
    <definedName name="SHARED_FORMULA_21">#N/A</definedName>
    <definedName name="solver_adj" localSheetId="2" hidden="1">'FORMATO 1'!#REF!</definedName>
    <definedName name="solver_adj" localSheetId="1" hidden="1">'PRESUPUESTO FINAL'!#REF!</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ng" localSheetId="2" hidden="1">1</definedName>
    <definedName name="solver_eng" localSheetId="1" hidden="1">1</definedName>
    <definedName name="solver_est" localSheetId="2" hidden="1">1</definedName>
    <definedName name="solver_est" localSheetId="1" hidden="1">1</definedName>
    <definedName name="solver_itr" localSheetId="2" hidden="1">2147483647</definedName>
    <definedName name="solver_itr" localSheetId="1" hidden="1">2147483647</definedName>
    <definedName name="solver_mip" localSheetId="2" hidden="1">2147483647</definedName>
    <definedName name="solver_mip" localSheetId="1" hidden="1">2147483647</definedName>
    <definedName name="solver_mni" localSheetId="2" hidden="1">30</definedName>
    <definedName name="solver_mni" localSheetId="1" hidden="1">30</definedName>
    <definedName name="solver_mrt" localSheetId="2" hidden="1">0.075</definedName>
    <definedName name="solver_mrt" localSheetId="1" hidden="1">0.075</definedName>
    <definedName name="solver_msl" localSheetId="2" hidden="1">2</definedName>
    <definedName name="solver_msl" localSheetId="1" hidden="1">2</definedName>
    <definedName name="solver_neg" localSheetId="2" hidden="1">1</definedName>
    <definedName name="solver_neg" localSheetId="1" hidden="1">1</definedName>
    <definedName name="solver_nod" localSheetId="2" hidden="1">2147483647</definedName>
    <definedName name="solver_nod" localSheetId="1" hidden="1">2147483647</definedName>
    <definedName name="solver_num" localSheetId="2" hidden="1">0</definedName>
    <definedName name="solver_num" localSheetId="1" hidden="1">0</definedName>
    <definedName name="solver_nwt" localSheetId="2" hidden="1">1</definedName>
    <definedName name="solver_nwt" localSheetId="1" hidden="1">1</definedName>
    <definedName name="solver_opt" localSheetId="2" hidden="1">'FORMATO 1'!#REF!</definedName>
    <definedName name="solver_opt" localSheetId="1" hidden="1">'PRESUPUESTO FINAL'!#REF!</definedName>
    <definedName name="solver_pre" localSheetId="2" hidden="1">0.000001</definedName>
    <definedName name="solver_pre" localSheetId="1" hidden="1">0.000001</definedName>
    <definedName name="solver_rbv" localSheetId="2" hidden="1">1</definedName>
    <definedName name="solver_rbv" localSheetId="1" hidden="1">1</definedName>
    <definedName name="solver_rlx" localSheetId="2" hidden="1">2</definedName>
    <definedName name="solver_rlx" localSheetId="1" hidden="1">2</definedName>
    <definedName name="solver_rsd" localSheetId="2" hidden="1">0</definedName>
    <definedName name="solver_rsd" localSheetId="1" hidden="1">0</definedName>
    <definedName name="solver_scl" localSheetId="2" hidden="1">1</definedName>
    <definedName name="solver_scl" localSheetId="1" hidden="1">1</definedName>
    <definedName name="solver_sho" localSheetId="2" hidden="1">2</definedName>
    <definedName name="solver_sho" localSheetId="1" hidden="1">2</definedName>
    <definedName name="solver_ssz" localSheetId="2" hidden="1">100</definedName>
    <definedName name="solver_ssz" localSheetId="1" hidden="1">100</definedName>
    <definedName name="solver_tim" localSheetId="2" hidden="1">2147483647</definedName>
    <definedName name="solver_tim" localSheetId="1" hidden="1">2147483647</definedName>
    <definedName name="solver_tol" localSheetId="2" hidden="1">0.01</definedName>
    <definedName name="solver_tol" localSheetId="1" hidden="1">0.01</definedName>
    <definedName name="solver_typ" localSheetId="2" hidden="1">3</definedName>
    <definedName name="solver_typ" localSheetId="1" hidden="1">3</definedName>
    <definedName name="solver_val" localSheetId="2" hidden="1">1135805424</definedName>
    <definedName name="solver_val" localSheetId="1" hidden="1">1135805424</definedName>
    <definedName name="solver_ver" localSheetId="2" hidden="1">3</definedName>
    <definedName name="solver_ver" localSheetId="1" hidden="1">3</definedName>
    <definedName name="TabBL">'[5]L codos'!$A$3:$V$10</definedName>
    <definedName name="TabCIM" localSheetId="2">#REF!</definedName>
    <definedName name="TabCIM">#REF!</definedName>
    <definedName name="TABLON" localSheetId="2">#REF!</definedName>
    <definedName name="TABLON">#REF!</definedName>
    <definedName name="THHTHT" localSheetId="2">#REF!</definedName>
    <definedName name="THHTHT">#REF!</definedName>
    <definedName name="THTHT" localSheetId="2">#REF!</definedName>
    <definedName name="THTHT">#REF!</definedName>
    <definedName name="titu" localSheetId="0">#REF!</definedName>
    <definedName name="titu" localSheetId="2">#REF!</definedName>
    <definedName name="titu">#REF!</definedName>
    <definedName name="titu2" localSheetId="0">#REF!</definedName>
    <definedName name="titu2" localSheetId="2">#REF!</definedName>
    <definedName name="titu2">#REF!</definedName>
    <definedName name="_xlnm.Print_Titles">#N/A</definedName>
    <definedName name="TYRYRYU" localSheetId="2">#REF!</definedName>
    <definedName name="TYRYRYU">#REF!</definedName>
    <definedName name="VolCIM" localSheetId="2">#REF!</definedName>
    <definedName name="VolCIM">#REF!</definedName>
    <definedName name="VOLCIMBV" localSheetId="2">#REF!</definedName>
    <definedName name="VOLCIMBV">#REF!</definedName>
    <definedName name="VolCIMCE" localSheetId="2">#REF!</definedName>
    <definedName name="VolCIMCE">#REF!</definedName>
    <definedName name="volcimrr" localSheetId="2">#REF!</definedName>
    <definedName name="volcimrr">#REF!</definedName>
    <definedName name="VolCIMSE" localSheetId="2">#REF!</definedName>
    <definedName name="VolCIMSE">#REF!</definedName>
    <definedName name="VOLCIMSE1" localSheetId="2">#REF!</definedName>
    <definedName name="VOLCIMSE1">#REF!</definedName>
    <definedName name="WRWEFEF" localSheetId="2">#REF!</definedName>
    <definedName name="WRWEF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5" i="8" l="1"/>
  <c r="E13" i="8" l="1"/>
  <c r="E15" i="8"/>
  <c r="G18" i="8"/>
  <c r="I18" i="8" s="1"/>
  <c r="D13" i="8"/>
  <c r="Q14" i="9"/>
  <c r="M14" i="9"/>
  <c r="L14" i="9"/>
  <c r="J14" i="9"/>
  <c r="K14" i="9" s="1"/>
  <c r="Q13" i="9"/>
  <c r="M13" i="9"/>
  <c r="L13" i="9"/>
  <c r="J13" i="9"/>
  <c r="K13" i="9" s="1"/>
  <c r="D17" i="9"/>
  <c r="K20" i="9"/>
  <c r="F14" i="8"/>
  <c r="J14" i="8" s="1"/>
  <c r="K14" i="8" s="1"/>
  <c r="F13" i="8"/>
  <c r="J13" i="8" s="1"/>
  <c r="K13" i="8" s="1"/>
  <c r="Q15" i="8"/>
  <c r="Q20" i="8" s="1"/>
  <c r="M15" i="8"/>
  <c r="L15" i="8"/>
  <c r="J15" i="8"/>
  <c r="K15" i="8" s="1"/>
  <c r="Q14" i="8"/>
  <c r="M14" i="8"/>
  <c r="L14" i="8"/>
  <c r="Q13" i="8"/>
  <c r="M13" i="8"/>
  <c r="L13" i="8"/>
  <c r="G13" i="8" l="1"/>
  <c r="I13" i="8" s="1"/>
  <c r="G14" i="8"/>
  <c r="G15" i="8"/>
  <c r="I15" i="8" s="1"/>
  <c r="E14" i="8"/>
  <c r="G17" i="8" l="1"/>
  <c r="I17" i="8" s="1"/>
  <c r="I19" i="8" s="1"/>
  <c r="I14" i="8"/>
  <c r="I16" i="8" s="1"/>
  <c r="I20" i="8" l="1"/>
  <c r="I21" i="8" s="1"/>
  <c r="K21" i="8" s="1"/>
</calcChain>
</file>

<file path=xl/sharedStrings.xml><?xml version="1.0" encoding="utf-8"?>
<sst xmlns="http://schemas.openxmlformats.org/spreadsheetml/2006/main" count="115" uniqueCount="64">
  <si>
    <t>|</t>
  </si>
  <si>
    <t>PRESUPUESTO.</t>
  </si>
  <si>
    <t xml:space="preserve"> PRESUPUESTO OFICIAL </t>
  </si>
  <si>
    <t xml:space="preserve">Nº </t>
  </si>
  <si>
    <t>DESCRIPCION</t>
  </si>
  <si>
    <t>SALARIO</t>
  </si>
  <si>
    <t>COSTO TOTAL</t>
  </si>
  <si>
    <t xml:space="preserve">SUBTOTAL PERSONAL </t>
  </si>
  <si>
    <t>(1) Cantidad de profesionales mínimos requeridos para la ejecucion del contrato de interventoria.</t>
  </si>
  <si>
    <t>(2) Factor de dedicación: porcentaje de dedicación de cada una de las personas que se proponen para la ejecución del contrato. El porcentaje máximo de 100% será asignado por el Proponente a la persona que se dedicará de tiempo completo. El proponente deberá cumplir con las dedicaciones exigidas en el pliego de condiciones para cada uno de los profesionales propuestos y aprobados, el cumplimiento de los servicios ofertados y el cumplimiento de las especificaciones técnicas de obra  e interventoria y el avance de ejecución de la obra. Este factor puede variar de acuerdo a la dedicación efectiva en la ejecución del proyecto de los profesionales y los servicios incluidos en otros costos Directos. Para el respectivo pago deben ser debidamente justificados y soportados</t>
  </si>
  <si>
    <t>(4) Salario mensual</t>
  </si>
  <si>
    <t>(5) En este factor se tiene  en cuenta la dedicacion exigida a cada uno de los profesionales  y  el cumplimiento de los servicios ofertados de acuerdo con lo efectivamente ejecutado. Durante el periodo de ejecución de la interventoria y para efectos de pago, se tendrá en cuenta el porcentaje de avance de la obra de acuerdo con el cronograma de obra presentado y aprobado por la Entidad.</t>
  </si>
  <si>
    <t>ETAPA 1</t>
  </si>
  <si>
    <t>ETAPA 2</t>
  </si>
  <si>
    <t>DIRECTOR DE INTERVENTORIA</t>
  </si>
  <si>
    <t>(3) Factor multiplicador: comprende arriendo oficinas, servicios públicos, las prestaciones sociales, horas extras, entre otros y demás gastos adicionales.</t>
  </si>
  <si>
    <t>(6) Costo total = (Cantidad  X Dik X FM X Salario X Tiempo) / 100</t>
  </si>
  <si>
    <t>(7) El Personal con dedicación del 100% al Proyecto, debe residir en el lugar de ejecución de la obra, so pena de incurrir en falta grave a sus obligaciones, con la consecuente aplicación de las sanciones establecidas contractualmente.</t>
  </si>
  <si>
    <t>PROMEDIO</t>
  </si>
  <si>
    <t>RESIDENTE DE INTERVENTORIA</t>
  </si>
  <si>
    <t>DIK</t>
  </si>
  <si>
    <t>CANT</t>
  </si>
  <si>
    <t>PERSONAL MINIMO COMPLEMENTARIO</t>
  </si>
  <si>
    <t>F.M</t>
  </si>
  <si>
    <t>TIEMPO (MES)</t>
  </si>
  <si>
    <t>GLOBAL</t>
  </si>
  <si>
    <t>TOTAL INTERVENTORIA</t>
  </si>
  <si>
    <t>SUBTOTAL OTROS COSTOS DIRECTOS</t>
  </si>
  <si>
    <t>UNIDAD</t>
  </si>
  <si>
    <t>RNCC0941“REALIZAR LA INTERVENTORÍA INTEGRAL AL MANTENIMIENTO LADO AIRE Y LADO TIERRA DE AEROPUERTOS REGIONAL ATLANTICO (POR LOTES)
LOTE 1: “REALIZAR LA INTERVENTORIA INTEGRAL AL MANTENIMIENTO LADO AIRE Y LADO TIERRA DEL AEROPUERTO SIMON BOLIVAR DE SANTA MARTA, MAGDALENA.”.
LOTE 2: “REALIZAR LA INTERVENTORIA INTEGRAL AL MANTENIMIENTO LADO AIRE Y LADO TIERRA DEL AEROPUERTO SAN BERNARDO DE MOMPOX, BOLIVAR”.</t>
  </si>
  <si>
    <t xml:space="preserve"> RNCC0941“REALIZAR LA INTERVENTORÍA INTEGRAL AL MANTENIMIENTO LADO AIRE Y LADO TIERRA DE AEROPUERTOS REGIONAL ATLANTICO (POR LOTES)
LOTE 1: “REALIZAR LA INTERVENTORIA INTEGRAL AL MANTENIMIENTO LADO AIRE Y LADO TIERRA DEL AEROPUERTO SIMON BOLIVAR DE SANTA MARTA, MAGDALENA.”.
LOTE 2: “REALIZAR LA INTERVENTORIA INTEGRAL AL MANTENIMIENTO LADO AIRE Y LADO TIERRA DEL AEROPUERTO SAN BERNARDO DE MOMPOX, BOLIVAR”.</t>
  </si>
  <si>
    <t>VALOR TOTAL</t>
  </si>
  <si>
    <t>OTROS COSTOS</t>
  </si>
  <si>
    <t>SISOMA</t>
  </si>
  <si>
    <t>1.3</t>
  </si>
  <si>
    <t>VIATICOS Y TIQUETES -</t>
  </si>
  <si>
    <t xml:space="preserve">VIATICOS Y TIQUETES </t>
  </si>
  <si>
    <t>2.0</t>
  </si>
  <si>
    <t>3.0</t>
  </si>
  <si>
    <t>IVA (19%)</t>
  </si>
  <si>
    <t>MES</t>
  </si>
  <si>
    <t>CONCURSO DE MERITOS No:</t>
  </si>
  <si>
    <t xml:space="preserve">FECHA: </t>
  </si>
  <si>
    <t>PROPONENTE:</t>
  </si>
  <si>
    <t>DURACIÓN
MESES</t>
  </si>
  <si>
    <t>DIK PROMEDIO</t>
  </si>
  <si>
    <t>PERSONAL SEGUIIMIENTO OBRA</t>
  </si>
  <si>
    <t>UND</t>
  </si>
  <si>
    <t>VALOR</t>
  </si>
  <si>
    <t>OTROS COSTOS DIRECTOS</t>
  </si>
  <si>
    <t xml:space="preserve">TOTAL  INTERVENTORIA </t>
  </si>
  <si>
    <t xml:space="preserve">Objeto:  LOTE 4 “REALIZAR LA INTERVENTORIA INTEGRAL A LA REPOSICIÓN DEL CERRAMIENTO Y AL  MANTENIMIENTO LADO AIRE Y LADO TIERRA DEL AEROPUERTO EDUARDO FALLA SOLANO  DE SAN VICENTE DEL CAGUAN, CAQUETA.”
</t>
  </si>
  <si>
    <t>INSUMOS PARA OFICINA,(MOBILIARIO, COMUNICACIONES, SISTEMAS, DOTACIONES, EDICION DE INFORMES, PAPELERIA, PLANOS, MEDIO MAGNETICO, DOCUMENTOS Y COPIAS),VIÁTICOS Y TIQUETES(Gastos de alojamiento, alimentación y transporte) - IMPLEMENTACIÓN DE LOS PROTOCOLOS ESTABLECIDOS PARA MITIGAR LA PROPAGACIÓN DEL VIRUS COVID 19</t>
  </si>
  <si>
    <t>INSPECTOR SISO</t>
  </si>
  <si>
    <t xml:space="preserve">TOTAL COSTOS DIRECTOS </t>
  </si>
  <si>
    <r>
      <rPr>
        <b/>
        <sz val="11"/>
        <color theme="1"/>
        <rFont val="Arial"/>
        <family val="2"/>
      </rPr>
      <t xml:space="preserve">"CANT" : </t>
    </r>
    <r>
      <rPr>
        <sz val="11"/>
        <color theme="1"/>
        <rFont val="Arial"/>
        <family val="2"/>
      </rPr>
      <t>Cantidad de profesionales mínimos requeridos para la ejecucion del contrato de interventoría.</t>
    </r>
  </si>
  <si>
    <r>
      <t xml:space="preserve">"DURACION": </t>
    </r>
    <r>
      <rPr>
        <sz val="11"/>
        <color theme="1"/>
        <rFont val="Arial"/>
        <family val="2"/>
      </rPr>
      <t>Tiempo estimado para la ejecución del contrato de interventoría. En caso de prorroga del contrato de obra sin adición en valor, la prorroga del contrato de interventoría se realizará sin adición en valor.</t>
    </r>
  </si>
  <si>
    <r>
      <rPr>
        <b/>
        <sz val="11"/>
        <color theme="1"/>
        <rFont val="Arial"/>
        <family val="2"/>
      </rPr>
      <t>"DIK PROMEDIO</t>
    </r>
    <r>
      <rPr>
        <sz val="11"/>
        <color theme="1"/>
        <rFont val="Arial"/>
        <family val="2"/>
      </rPr>
      <t xml:space="preserve">": Porcentaje de dedicación promedio de cada una de las personas que se proponen para la ejecución del contrato de interventoría. El porcentaje máximo de 100% será asignado por el Proponente a la persona que se dedicará de tiempo completo. El proponente deberá cumplir con las dedicaciones exigidas para cada uno de los profesionales propuestos , en el cumplimiento de los servicios ofertados y el cumplimiento de las especificaciones técnicas de obra  e interventoría. </t>
    </r>
  </si>
  <si>
    <r>
      <t xml:space="preserve">"SALARIO": </t>
    </r>
    <r>
      <rPr>
        <sz val="11"/>
        <color theme="1"/>
        <rFont val="Arial"/>
        <family val="2"/>
      </rPr>
      <t>Pago mensual a los profesionales de la interentoría. El contratista se obliga a pagar el salario presentado en la oferta, durante el tiempo de ejecución del contrato de interventoría.</t>
    </r>
  </si>
  <si>
    <r>
      <rPr>
        <b/>
        <sz val="11"/>
        <color theme="1"/>
        <rFont val="Arial"/>
        <family val="2"/>
      </rPr>
      <t>"F.M"</t>
    </r>
    <r>
      <rPr>
        <sz val="11"/>
        <color theme="1"/>
        <rFont val="Arial"/>
        <family val="2"/>
      </rPr>
      <t xml:space="preserve">: Comprende las prestaciones sociales, horas extras y demás gastos indirectos y/o adicionales. </t>
    </r>
    <r>
      <rPr>
        <b/>
        <sz val="11"/>
        <color theme="1"/>
        <rFont val="Arial"/>
        <family val="2"/>
      </rPr>
      <t>Este factor no puede ser superior a 2,3</t>
    </r>
  </si>
  <si>
    <r>
      <rPr>
        <b/>
        <sz val="11"/>
        <color theme="1"/>
        <rFont val="Arial"/>
        <family val="2"/>
      </rPr>
      <t>"VALOR TOTAL":</t>
    </r>
    <r>
      <rPr>
        <sz val="11"/>
        <color theme="1"/>
        <rFont val="Arial"/>
        <family val="2"/>
      </rPr>
      <t xml:space="preserve"> PERSONAL : Cantidad  X DuraciónX Dedicación (DIK) x Salario X FM /  OTROS COSTOS DIRECTOS:  Cantidad X Valor</t>
    </r>
  </si>
  <si>
    <r>
      <rPr>
        <b/>
        <sz val="11"/>
        <color theme="1"/>
        <rFont val="Arial"/>
        <family val="2"/>
      </rPr>
      <t>Nota:</t>
    </r>
    <r>
      <rPr>
        <sz val="11"/>
        <color theme="1"/>
        <rFont val="Arial"/>
        <family val="2"/>
      </rPr>
      <t xml:space="preserve"> El Ingeniero Residente y el Inspector SISO con dedicación del 100% al Proyecto, deben residir en el lugar de ejecución de la obra, so pena de incurrir en falta grave a sus obligaciones, con la consecuente aplicación de las sanciones establecidas contractualmente.</t>
    </r>
  </si>
  <si>
    <t>FORMATO 7 - OFERTA ECONÓMICA</t>
  </si>
  <si>
    <t>IVA SOBRE TOTAL COSTOS DIRECTOS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</si>
</sst>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 #,##0.00_);_(* \(#,##0.00\);_(* &quot;-&quot;??_);_(@_)"/>
    <numFmt numFmtId="168" formatCode="_-* #,##0.00\ _€_-;\-* #,##0.00\ _€_-;_-* &quot;-&quot;??\ _€_-;_-@_-"/>
    <numFmt numFmtId="169" formatCode="_(&quot;$&quot;\ * #,##0_);_(&quot;$&quot;\ * \(#,##0\);_(&quot;$&quot;\ * &quot;-&quot;??_);_(@_)"/>
    <numFmt numFmtId="170" formatCode="_([$$-240A]\ * #,##0.00_);_([$$-240A]\ * \(#,##0.00\);_([$$-240A]\ * &quot;-&quot;??_);_(@_)"/>
    <numFmt numFmtId="171" formatCode="0.0"/>
    <numFmt numFmtId="172" formatCode="_([$€]* #,##0.00_);_([$€]* \(#,##0.00\);_([$€]* &quot;-&quot;??_);_(@_)"/>
    <numFmt numFmtId="173" formatCode="_(&quot;C$&quot;* #,##0.00_);_(&quot;C$&quot;* \(#,##0.00\);_(&quot;C$&quot;* &quot;-&quot;??_);_(@_)"/>
    <numFmt numFmtId="174" formatCode="_ * #,##0_ ;_ * \-#,##0_ ;_ * &quot;-&quot;_ ;_ @_ "/>
    <numFmt numFmtId="175" formatCode="_-&quot;$&quot;* #,##0_-;\-&quot;$&quot;* #,##0_-;_-&quot;$&quot;* &quot;-&quot;??_-;_-@_-"/>
    <numFmt numFmtId="176" formatCode="_ &quot;$&quot;\ * #,##0.00_ ;_ &quot;$&quot;\ * \-#,##0.00_ ;_ &quot;$&quot;\ * &quot;-&quot;??_ ;_ @_ "/>
    <numFmt numFmtId="177" formatCode="_ * #,##0.00_ ;_ * \-#,##0.00_ ;_ * &quot;-&quot;??_ ;_ @_ "/>
    <numFmt numFmtId="178" formatCode="0.0%"/>
    <numFmt numFmtId="179" formatCode="_-&quot;$&quot;* #,##0.000_-;\-&quot;$&quot;* #,##0.000_-;_-&quot;$&quot;* &quot;-&quot;??_-;_-@_-"/>
    <numFmt numFmtId="180" formatCode="_-* #,##0.00\ &quot;Pts&quot;_-;\-* #,##0.00\ &quot;Pts&quot;_-;_-* &quot;-&quot;??\ &quot;Pts&quot;_-;_-@_-"/>
  </numFmts>
  <fonts count="17">
    <font>
      <sz val="11"/>
      <color theme="1"/>
      <name val="Calibri"/>
      <family val="2"/>
      <scheme val="minor"/>
    </font>
    <font>
      <sz val="11"/>
      <color theme="1"/>
      <name val="Calibri"/>
      <family val="2"/>
      <scheme val="minor"/>
    </font>
    <font>
      <sz val="10"/>
      <name val="Arial"/>
      <family val="2"/>
    </font>
    <font>
      <b/>
      <sz val="10"/>
      <name val="Arial"/>
      <family val="2"/>
    </font>
    <font>
      <sz val="10"/>
      <name val="Helv"/>
      <charset val="204"/>
    </font>
    <font>
      <b/>
      <sz val="10"/>
      <color theme="0"/>
      <name val="Arial"/>
      <family val="2"/>
    </font>
    <font>
      <sz val="10"/>
      <name val="Arial"/>
      <family val="2"/>
    </font>
    <font>
      <sz val="10"/>
      <color theme="1"/>
      <name val="Arial"/>
      <family val="2"/>
    </font>
    <font>
      <b/>
      <sz val="10"/>
      <color theme="1"/>
      <name val="Arial"/>
      <family val="2"/>
    </font>
    <font>
      <b/>
      <sz val="12"/>
      <color theme="1"/>
      <name val="Arial"/>
      <family val="2"/>
    </font>
    <font>
      <b/>
      <sz val="14"/>
      <color theme="1"/>
      <name val="Arial"/>
      <family val="2"/>
    </font>
    <font>
      <b/>
      <sz val="11"/>
      <color theme="1"/>
      <name val="Arial"/>
      <family val="2"/>
    </font>
    <font>
      <b/>
      <sz val="11"/>
      <name val="Arial"/>
      <family val="2"/>
    </font>
    <font>
      <sz val="11"/>
      <color theme="1"/>
      <name val="Arial"/>
      <family val="2"/>
    </font>
    <font>
      <sz val="12"/>
      <color theme="1"/>
      <name val="Arial"/>
      <family val="2"/>
    </font>
    <font>
      <sz val="12"/>
      <name val="Arial"/>
      <family val="2"/>
    </font>
    <font>
      <sz val="12"/>
      <color rgb="FF000000"/>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00B050"/>
        <bgColor indexed="64"/>
      </patternFill>
    </fill>
    <fill>
      <patternFill patternType="solid">
        <fgColor rgb="FF00B0F0"/>
        <bgColor indexed="64"/>
      </patternFill>
    </fill>
    <fill>
      <patternFill patternType="solid">
        <fgColor theme="0" tint="-0.249977111117893"/>
        <bgColor indexed="64"/>
      </patternFill>
    </fill>
    <fill>
      <patternFill patternType="solid">
        <fgColor theme="4" tint="0.39997558519241921"/>
        <bgColor indexed="64"/>
      </patternFill>
    </fill>
  </fills>
  <borders count="5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medium">
        <color auto="1"/>
      </bottom>
      <diagonal/>
    </border>
    <border>
      <left style="thin">
        <color auto="1"/>
      </left>
      <right style="medium">
        <color auto="1"/>
      </right>
      <top style="thin">
        <color auto="1"/>
      </top>
      <bottom/>
      <diagonal/>
    </border>
    <border>
      <left style="thin">
        <color auto="1"/>
      </left>
      <right/>
      <top/>
      <bottom style="thin">
        <color auto="1"/>
      </bottom>
      <diagonal/>
    </border>
    <border>
      <left style="medium">
        <color indexed="64"/>
      </left>
      <right style="thin">
        <color indexed="64"/>
      </right>
      <top style="thin">
        <color indexed="64"/>
      </top>
      <bottom/>
      <diagonal/>
    </border>
    <border>
      <left style="thin">
        <color auto="1"/>
      </left>
      <right/>
      <top/>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thin">
        <color auto="1"/>
      </right>
      <top/>
      <bottom/>
      <diagonal/>
    </border>
    <border>
      <left style="medium">
        <color indexed="64"/>
      </left>
      <right style="thin">
        <color indexed="64"/>
      </right>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auto="1"/>
      </top>
      <bottom/>
      <diagonal/>
    </border>
    <border>
      <left style="thin">
        <color auto="1"/>
      </left>
      <right/>
      <top/>
      <bottom style="medium">
        <color auto="1"/>
      </bottom>
      <diagonal/>
    </border>
    <border>
      <left style="medium">
        <color auto="1"/>
      </left>
      <right/>
      <top/>
      <bottom style="thin">
        <color auto="1"/>
      </bottom>
      <diagonal/>
    </border>
    <border>
      <left/>
      <right style="medium">
        <color indexed="64"/>
      </right>
      <top/>
      <bottom style="thin">
        <color auto="1"/>
      </bottom>
      <diagonal/>
    </border>
    <border>
      <left style="thin">
        <color auto="1"/>
      </left>
      <right/>
      <top style="medium">
        <color auto="1"/>
      </top>
      <bottom/>
      <diagonal/>
    </border>
    <border>
      <left/>
      <right style="thin">
        <color indexed="64"/>
      </right>
      <top style="medium">
        <color indexed="64"/>
      </top>
      <bottom/>
      <diagonal/>
    </border>
  </borders>
  <cellStyleXfs count="44">
    <xf numFmtId="0" fontId="0" fillId="0" borderId="0"/>
    <xf numFmtId="166" fontId="1" fillId="0" borderId="0" applyFont="0" applyFill="0" applyBorder="0" applyAlignment="0" applyProtection="0"/>
    <xf numFmtId="9" fontId="1"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74" fontId="2" fillId="0" borderId="0" applyFont="0" applyFill="0" applyBorder="0" applyAlignment="0" applyProtection="0"/>
    <xf numFmtId="0" fontId="4" fillId="0" borderId="0"/>
    <xf numFmtId="44" fontId="2" fillId="0" borderId="0" applyFont="0" applyFill="0" applyBorder="0" applyAlignment="0" applyProtection="0"/>
    <xf numFmtId="173" fontId="2" fillId="0" borderId="0" applyFont="0" applyFill="0" applyBorder="0" applyAlignment="0" applyProtection="0"/>
    <xf numFmtId="0" fontId="2" fillId="0" borderId="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176" fontId="6" fillId="0" borderId="0" applyFont="0" applyFill="0" applyBorder="0" applyAlignment="0" applyProtection="0"/>
    <xf numFmtId="177" fontId="6" fillId="0" borderId="0" applyFont="0" applyFill="0" applyBorder="0" applyAlignment="0" applyProtection="0"/>
    <xf numFmtId="9" fontId="6" fillId="0" borderId="0" applyFont="0" applyFill="0" applyBorder="0" applyAlignment="0" applyProtection="0"/>
    <xf numFmtId="176" fontId="2" fillId="0" borderId="0" applyFont="0" applyFill="0" applyBorder="0" applyAlignment="0" applyProtection="0"/>
    <xf numFmtId="177" fontId="2" fillId="0" borderId="0" applyFont="0" applyFill="0" applyBorder="0" applyAlignment="0" applyProtection="0"/>
    <xf numFmtId="0" fontId="2" fillId="0" borderId="0"/>
    <xf numFmtId="168" fontId="2"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0" fontId="2" fillId="0" borderId="0"/>
    <xf numFmtId="0" fontId="2" fillId="0" borderId="0"/>
    <xf numFmtId="180" fontId="2" fillId="0" borderId="0" applyFont="0" applyFill="0" applyBorder="0" applyAlignment="0" applyProtection="0"/>
    <xf numFmtId="0" fontId="2" fillId="0" borderId="0"/>
    <xf numFmtId="0" fontId="2" fillId="0" borderId="0"/>
    <xf numFmtId="167" fontId="1" fillId="0" borderId="0" applyFont="0" applyFill="0" applyBorder="0" applyAlignment="0" applyProtection="0"/>
    <xf numFmtId="0" fontId="2" fillId="0" borderId="0"/>
  </cellStyleXfs>
  <cellXfs count="227">
    <xf numFmtId="0" fontId="0" fillId="0" borderId="0" xfId="0"/>
    <xf numFmtId="0" fontId="7" fillId="2" borderId="0" xfId="0" applyFont="1" applyFill="1"/>
    <xf numFmtId="0" fontId="7" fillId="2" borderId="0" xfId="0" applyFont="1" applyFill="1" applyAlignment="1">
      <alignment horizontal="center" vertical="center"/>
    </xf>
    <xf numFmtId="2" fontId="8" fillId="2" borderId="0" xfId="0" applyNumberFormat="1" applyFont="1" applyFill="1" applyAlignment="1">
      <alignment horizontal="center" vertical="center" wrapText="1"/>
    </xf>
    <xf numFmtId="0" fontId="7" fillId="0" borderId="0" xfId="0" applyFont="1"/>
    <xf numFmtId="10" fontId="8" fillId="2" borderId="0" xfId="2" applyNumberFormat="1" applyFont="1" applyFill="1" applyAlignment="1">
      <alignment horizontal="center" vertical="center" wrapText="1"/>
    </xf>
    <xf numFmtId="10" fontId="8" fillId="2" borderId="0" xfId="2" applyNumberFormat="1" applyFont="1" applyFill="1" applyAlignment="1">
      <alignment horizontal="center" vertical="center"/>
    </xf>
    <xf numFmtId="0" fontId="8" fillId="8" borderId="5" xfId="0" applyFont="1" applyFill="1" applyBorder="1" applyAlignment="1">
      <alignment horizontal="left" vertical="center" wrapText="1"/>
    </xf>
    <xf numFmtId="4" fontId="2" fillId="0" borderId="5"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30" xfId="0" applyFont="1" applyFill="1" applyBorder="1" applyAlignment="1">
      <alignment horizontal="justify" vertical="center" wrapText="1"/>
    </xf>
    <xf numFmtId="175" fontId="7" fillId="2" borderId="6" xfId="1" applyNumberFormat="1" applyFont="1" applyFill="1" applyBorder="1" applyAlignment="1">
      <alignment horizontal="right" vertical="center" wrapText="1"/>
    </xf>
    <xf numFmtId="170" fontId="7" fillId="2" borderId="0" xfId="0" quotePrefix="1" applyNumberFormat="1" applyFont="1" applyFill="1" applyBorder="1" applyAlignment="1">
      <alignment horizontal="left" vertical="center" wrapText="1"/>
    </xf>
    <xf numFmtId="0" fontId="7" fillId="0" borderId="0" xfId="0" applyFont="1" applyAlignment="1">
      <alignment horizontal="center" vertical="center"/>
    </xf>
    <xf numFmtId="2" fontId="7" fillId="2" borderId="4" xfId="0" applyNumberFormat="1" applyFont="1" applyFill="1" applyBorder="1" applyAlignment="1">
      <alignment horizontal="center" vertical="center" wrapText="1"/>
    </xf>
    <xf numFmtId="0" fontId="7" fillId="2" borderId="32" xfId="0" applyFont="1" applyFill="1" applyBorder="1" applyAlignment="1">
      <alignment horizontal="center" vertical="center" wrapText="1"/>
    </xf>
    <xf numFmtId="175" fontId="7" fillId="2" borderId="14" xfId="1" applyNumberFormat="1" applyFont="1" applyFill="1" applyBorder="1" applyAlignment="1">
      <alignment horizontal="right" vertical="center" wrapText="1"/>
    </xf>
    <xf numFmtId="2" fontId="7" fillId="0" borderId="5" xfId="2"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9" fontId="7" fillId="0" borderId="5" xfId="2" applyFont="1" applyFill="1" applyBorder="1" applyAlignment="1">
      <alignment horizontal="center" vertical="center" wrapText="1"/>
    </xf>
    <xf numFmtId="169" fontId="7" fillId="0" borderId="5" xfId="1" applyNumberFormat="1" applyFont="1" applyFill="1" applyBorder="1" applyAlignment="1">
      <alignment vertical="center" wrapText="1"/>
    </xf>
    <xf numFmtId="0" fontId="7" fillId="2" borderId="0" xfId="0" quotePrefix="1" applyFont="1" applyFill="1" applyBorder="1" applyAlignment="1">
      <alignment horizontal="left" vertical="center" wrapText="1"/>
    </xf>
    <xf numFmtId="0" fontId="7" fillId="2" borderId="5" xfId="0" quotePrefix="1" applyFont="1" applyFill="1" applyBorder="1" applyAlignment="1">
      <alignment horizontal="left" vertical="center" wrapText="1"/>
    </xf>
    <xf numFmtId="0" fontId="7" fillId="2" borderId="5" xfId="0" applyNumberFormat="1" applyFont="1" applyFill="1" applyBorder="1" applyAlignment="1">
      <alignment horizontal="center" vertical="center" wrapText="1"/>
    </xf>
    <xf numFmtId="0" fontId="8" fillId="8" borderId="5" xfId="0" applyFont="1" applyFill="1" applyBorder="1" applyAlignment="1">
      <alignment horizontal="center" vertical="center" wrapText="1"/>
    </xf>
    <xf numFmtId="169" fontId="8" fillId="8" borderId="6" xfId="0" applyNumberFormat="1" applyFont="1" applyFill="1" applyBorder="1" applyAlignment="1">
      <alignment horizontal="left" vertical="center" wrapText="1"/>
    </xf>
    <xf numFmtId="169" fontId="7" fillId="0" borderId="6" xfId="1" applyNumberFormat="1" applyFont="1" applyFill="1" applyBorder="1" applyAlignment="1">
      <alignment vertical="center" wrapText="1"/>
    </xf>
    <xf numFmtId="0" fontId="7" fillId="2" borderId="29" xfId="0" quotePrefix="1" applyFont="1" applyFill="1" applyBorder="1" applyAlignment="1">
      <alignment horizontal="left" vertical="center" wrapText="1"/>
    </xf>
    <xf numFmtId="0" fontId="7" fillId="2" borderId="29" xfId="0" applyNumberFormat="1" applyFont="1" applyFill="1" applyBorder="1" applyAlignment="1">
      <alignment horizontal="center" vertical="center" wrapText="1"/>
    </xf>
    <xf numFmtId="0" fontId="8" fillId="8" borderId="4" xfId="0" applyFont="1" applyFill="1" applyBorder="1" applyAlignment="1">
      <alignment horizontal="center" vertical="center" wrapText="1"/>
    </xf>
    <xf numFmtId="0" fontId="7" fillId="0" borderId="12" xfId="0" quotePrefix="1" applyFont="1" applyBorder="1" applyAlignment="1">
      <alignment vertical="center" wrapText="1"/>
    </xf>
    <xf numFmtId="0" fontId="7" fillId="0" borderId="13" xfId="0" quotePrefix="1" applyFont="1" applyBorder="1" applyAlignment="1">
      <alignment vertical="center" wrapText="1"/>
    </xf>
    <xf numFmtId="0" fontId="7" fillId="0" borderId="0" xfId="0" quotePrefix="1" applyFont="1" applyAlignment="1">
      <alignment vertical="center" wrapText="1"/>
    </xf>
    <xf numFmtId="0" fontId="7" fillId="0" borderId="19" xfId="0" quotePrefix="1" applyFont="1" applyBorder="1" applyAlignment="1">
      <alignment vertical="center" wrapText="1"/>
    </xf>
    <xf numFmtId="0" fontId="7" fillId="2" borderId="26" xfId="0" applyFont="1" applyFill="1" applyBorder="1" applyAlignment="1">
      <alignment horizontal="center" vertical="center"/>
    </xf>
    <xf numFmtId="166" fontId="8" fillId="0" borderId="24" xfId="1" applyNumberFormat="1" applyFont="1" applyFill="1" applyBorder="1" applyAlignment="1">
      <alignment horizontal="center" vertical="center" wrapText="1"/>
    </xf>
    <xf numFmtId="175" fontId="8" fillId="2" borderId="24" xfId="1" applyNumberFormat="1" applyFont="1" applyFill="1" applyBorder="1" applyAlignment="1">
      <alignment horizontal="right" vertical="center" wrapText="1"/>
    </xf>
    <xf numFmtId="0" fontId="7" fillId="2" borderId="0" xfId="0" applyFont="1" applyFill="1" applyAlignment="1">
      <alignment vertical="center"/>
    </xf>
    <xf numFmtId="0" fontId="7" fillId="2" borderId="12" xfId="0" applyFont="1" applyFill="1" applyBorder="1" applyAlignment="1">
      <alignment vertical="center"/>
    </xf>
    <xf numFmtId="2" fontId="7" fillId="2" borderId="12" xfId="2" applyNumberFormat="1" applyFont="1" applyFill="1" applyBorder="1" applyAlignment="1">
      <alignment vertical="center"/>
    </xf>
    <xf numFmtId="0" fontId="7" fillId="2" borderId="13" xfId="0" applyFont="1" applyFill="1" applyBorder="1" applyAlignment="1">
      <alignment vertical="center"/>
    </xf>
    <xf numFmtId="0" fontId="8" fillId="2" borderId="0" xfId="0" applyFont="1" applyFill="1" applyAlignment="1">
      <alignment vertical="center"/>
    </xf>
    <xf numFmtId="166" fontId="7" fillId="2" borderId="0" xfId="1" applyFont="1" applyFill="1" applyAlignment="1">
      <alignment vertical="center"/>
    </xf>
    <xf numFmtId="0" fontId="7" fillId="0" borderId="0" xfId="0" applyFont="1" applyAlignment="1">
      <alignment vertical="center"/>
    </xf>
    <xf numFmtId="166" fontId="8" fillId="2" borderId="0" xfId="1" applyNumberFormat="1" applyFont="1" applyFill="1" applyAlignment="1">
      <alignment vertical="center"/>
    </xf>
    <xf numFmtId="166" fontId="7" fillId="2" borderId="0" xfId="0" applyNumberFormat="1" applyFont="1" applyFill="1" applyAlignment="1">
      <alignment vertical="center"/>
    </xf>
    <xf numFmtId="10" fontId="7" fillId="2" borderId="0" xfId="2" applyNumberFormat="1" applyFont="1" applyFill="1" applyAlignment="1">
      <alignment vertical="center"/>
    </xf>
    <xf numFmtId="0" fontId="5" fillId="3" borderId="5" xfId="0" applyFont="1" applyFill="1" applyBorder="1" applyAlignment="1">
      <alignment horizontal="center" vertical="center"/>
    </xf>
    <xf numFmtId="178" fontId="7" fillId="9" borderId="0" xfId="2" applyNumberFormat="1" applyFont="1" applyFill="1" applyAlignment="1">
      <alignment vertical="center"/>
    </xf>
    <xf numFmtId="9" fontId="7" fillId="2" borderId="0" xfId="0" applyNumberFormat="1" applyFont="1" applyFill="1" applyAlignment="1">
      <alignment vertical="center"/>
    </xf>
    <xf numFmtId="9" fontId="7" fillId="2" borderId="0" xfId="2" applyNumberFormat="1" applyFont="1" applyFill="1" applyAlignment="1">
      <alignment vertical="center"/>
    </xf>
    <xf numFmtId="0" fontId="7" fillId="0" borderId="5" xfId="0" applyFont="1" applyBorder="1" applyAlignment="1">
      <alignment horizontal="center" vertical="center"/>
    </xf>
    <xf numFmtId="0" fontId="8" fillId="0" borderId="0" xfId="0" applyFont="1" applyAlignment="1">
      <alignment vertical="center"/>
    </xf>
    <xf numFmtId="169" fontId="7" fillId="2" borderId="0" xfId="0" applyNumberFormat="1" applyFont="1" applyFill="1" applyAlignment="1">
      <alignment vertical="center"/>
    </xf>
    <xf numFmtId="2" fontId="7" fillId="2" borderId="0" xfId="2" applyNumberFormat="1" applyFont="1" applyFill="1" applyAlignment="1">
      <alignment vertical="center"/>
    </xf>
    <xf numFmtId="3" fontId="8" fillId="0" borderId="0" xfId="0" applyNumberFormat="1" applyFont="1" applyAlignment="1">
      <alignment vertical="center"/>
    </xf>
    <xf numFmtId="2" fontId="7" fillId="0" borderId="0" xfId="2" applyNumberFormat="1" applyFont="1" applyAlignment="1">
      <alignment vertical="center"/>
    </xf>
    <xf numFmtId="169" fontId="8" fillId="6" borderId="24" xfId="1" applyNumberFormat="1" applyFont="1" applyFill="1" applyBorder="1" applyAlignment="1">
      <alignment vertical="center"/>
    </xf>
    <xf numFmtId="0" fontId="7" fillId="0" borderId="30" xfId="0" applyFont="1" applyBorder="1"/>
    <xf numFmtId="0" fontId="7" fillId="0" borderId="48" xfId="0" applyFont="1" applyFill="1" applyBorder="1" applyAlignment="1">
      <alignment horizontal="center" vertical="center" wrapText="1"/>
    </xf>
    <xf numFmtId="0" fontId="7" fillId="0" borderId="44" xfId="0" applyFont="1" applyBorder="1" applyAlignment="1">
      <alignment horizontal="center" vertical="center"/>
    </xf>
    <xf numFmtId="9" fontId="7" fillId="0" borderId="44" xfId="2" applyFont="1" applyFill="1" applyBorder="1" applyAlignment="1">
      <alignment horizontal="center" vertical="center" wrapText="1"/>
    </xf>
    <xf numFmtId="2" fontId="7" fillId="0" borderId="44" xfId="2" applyNumberFormat="1" applyFont="1" applyFill="1" applyBorder="1" applyAlignment="1">
      <alignment horizontal="center" vertical="center" wrapText="1"/>
    </xf>
    <xf numFmtId="169" fontId="7" fillId="0" borderId="44" xfId="1" applyNumberFormat="1" applyFont="1" applyFill="1" applyBorder="1" applyAlignment="1">
      <alignment vertical="center" wrapText="1"/>
    </xf>
    <xf numFmtId="4" fontId="2" fillId="0" borderId="43" xfId="0" applyNumberFormat="1" applyFont="1" applyFill="1" applyBorder="1" applyAlignment="1">
      <alignment horizontal="center" vertical="center" wrapText="1"/>
    </xf>
    <xf numFmtId="166" fontId="8" fillId="0" borderId="33" xfId="1" applyNumberFormat="1" applyFont="1" applyFill="1" applyBorder="1" applyAlignment="1">
      <alignment horizontal="center" vertical="center" wrapText="1"/>
    </xf>
    <xf numFmtId="164" fontId="9" fillId="6" borderId="25" xfId="34" applyFont="1" applyFill="1" applyBorder="1"/>
    <xf numFmtId="4" fontId="9" fillId="6" borderId="0" xfId="0" applyNumberFormat="1" applyFont="1" applyFill="1" applyBorder="1" applyAlignment="1">
      <alignment vertical="center"/>
    </xf>
    <xf numFmtId="4" fontId="9" fillId="6" borderId="19" xfId="0" applyNumberFormat="1" applyFont="1" applyFill="1" applyBorder="1" applyAlignment="1">
      <alignment vertical="center"/>
    </xf>
    <xf numFmtId="164" fontId="10" fillId="6" borderId="24" xfId="34" applyFont="1" applyFill="1" applyBorder="1" applyAlignment="1">
      <alignment vertical="center"/>
    </xf>
    <xf numFmtId="164" fontId="9" fillId="6" borderId="24" xfId="34" applyFont="1" applyFill="1" applyBorder="1" applyAlignment="1">
      <alignment horizontal="center" vertical="center"/>
    </xf>
    <xf numFmtId="0" fontId="13" fillId="2" borderId="0" xfId="0" applyFont="1" applyFill="1"/>
    <xf numFmtId="0" fontId="13" fillId="2" borderId="0" xfId="0" applyFont="1" applyFill="1" applyAlignment="1">
      <alignment horizontal="center" vertical="center"/>
    </xf>
    <xf numFmtId="2" fontId="13" fillId="2" borderId="0" xfId="2" applyNumberFormat="1" applyFont="1" applyFill="1"/>
    <xf numFmtId="0" fontId="13" fillId="0" borderId="0" xfId="0" applyFont="1"/>
    <xf numFmtId="0" fontId="11" fillId="2" borderId="10" xfId="0" applyFont="1" applyFill="1" applyBorder="1" applyAlignment="1">
      <alignment horizontal="center" vertical="center" wrapText="1"/>
    </xf>
    <xf numFmtId="0" fontId="11" fillId="2" borderId="49" xfId="0" applyFont="1" applyFill="1" applyBorder="1" applyAlignment="1">
      <alignment horizontal="justify" vertical="center" wrapText="1"/>
    </xf>
    <xf numFmtId="0" fontId="11" fillId="2" borderId="49" xfId="0" applyFont="1" applyFill="1" applyBorder="1" applyAlignment="1">
      <alignment horizontal="center" vertical="center" wrapText="1"/>
    </xf>
    <xf numFmtId="10" fontId="11" fillId="2" borderId="49" xfId="0" applyNumberFormat="1" applyFont="1" applyFill="1" applyBorder="1" applyAlignment="1">
      <alignment horizontal="center" vertical="center" wrapText="1"/>
    </xf>
    <xf numFmtId="166" fontId="11" fillId="2" borderId="49" xfId="0" applyNumberFormat="1" applyFont="1" applyFill="1" applyBorder="1" applyAlignment="1">
      <alignment horizontal="center" vertical="center" wrapText="1"/>
    </xf>
    <xf numFmtId="166" fontId="11" fillId="2" borderId="50" xfId="0" applyNumberFormat="1" applyFont="1" applyFill="1" applyBorder="1" applyAlignment="1">
      <alignment horizontal="center" vertical="center" wrapText="1"/>
    </xf>
    <xf numFmtId="0" fontId="11" fillId="10" borderId="10" xfId="0" applyFont="1" applyFill="1" applyBorder="1" applyAlignment="1">
      <alignment horizontal="center" vertical="center" wrapText="1"/>
    </xf>
    <xf numFmtId="0" fontId="11" fillId="10" borderId="22" xfId="0" applyFont="1" applyFill="1" applyBorder="1" applyAlignment="1">
      <alignment vertical="center" wrapText="1"/>
    </xf>
    <xf numFmtId="0" fontId="11" fillId="10" borderId="23" xfId="0" applyFont="1" applyFill="1" applyBorder="1" applyAlignment="1">
      <alignment vertical="center" wrapText="1"/>
    </xf>
    <xf numFmtId="169" fontId="14" fillId="2" borderId="5" xfId="0" quotePrefix="1" applyNumberFormat="1" applyFont="1" applyFill="1" applyBorder="1" applyAlignment="1">
      <alignment horizontal="left" vertical="center" wrapText="1"/>
    </xf>
    <xf numFmtId="166" fontId="13" fillId="0" borderId="0" xfId="0" applyNumberFormat="1" applyFont="1"/>
    <xf numFmtId="0" fontId="10" fillId="0" borderId="0" xfId="0" applyFont="1"/>
    <xf numFmtId="0" fontId="11" fillId="2" borderId="18"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10" borderId="11" xfId="0" applyFont="1" applyFill="1" applyBorder="1" applyAlignment="1">
      <alignment horizontal="center" vertical="center" wrapText="1"/>
    </xf>
    <xf numFmtId="0" fontId="11" fillId="10" borderId="55" xfId="0" applyFont="1" applyFill="1" applyBorder="1" applyAlignment="1">
      <alignment vertical="center" wrapText="1"/>
    </xf>
    <xf numFmtId="167" fontId="11" fillId="10" borderId="51" xfId="4" applyFont="1" applyFill="1" applyBorder="1" applyAlignment="1">
      <alignment horizontal="center" vertical="center" wrapText="1"/>
    </xf>
    <xf numFmtId="166" fontId="11" fillId="10" borderId="20" xfId="1" applyFont="1" applyFill="1" applyBorder="1" applyAlignment="1">
      <alignment horizontal="center" vertical="center" wrapText="1"/>
    </xf>
    <xf numFmtId="9" fontId="13" fillId="2" borderId="5" xfId="0" applyNumberFormat="1" applyFont="1" applyFill="1" applyBorder="1" applyAlignment="1">
      <alignment horizontal="center" vertical="center" wrapText="1"/>
    </xf>
    <xf numFmtId="169" fontId="10" fillId="5" borderId="3" xfId="1" applyNumberFormat="1" applyFont="1" applyFill="1" applyBorder="1"/>
    <xf numFmtId="165" fontId="13" fillId="0" borderId="0" xfId="0" applyNumberFormat="1" applyFont="1"/>
    <xf numFmtId="0" fontId="13" fillId="0" borderId="0" xfId="0" applyFont="1" applyAlignment="1">
      <alignment horizontal="center" vertical="center"/>
    </xf>
    <xf numFmtId="2" fontId="13" fillId="0" borderId="0" xfId="2" applyNumberFormat="1" applyFont="1"/>
    <xf numFmtId="0" fontId="16" fillId="0" borderId="0" xfId="0" applyFont="1" applyAlignment="1">
      <alignment wrapText="1"/>
    </xf>
    <xf numFmtId="169" fontId="10" fillId="0" borderId="33" xfId="1" applyNumberFormat="1" applyFont="1" applyBorder="1" applyAlignment="1">
      <alignment vertical="center" wrapText="1"/>
    </xf>
    <xf numFmtId="169" fontId="14" fillId="2" borderId="29" xfId="0" quotePrefix="1" applyNumberFormat="1" applyFont="1" applyFill="1" applyBorder="1" applyAlignment="1">
      <alignment horizontal="left" vertical="center" wrapText="1"/>
    </xf>
    <xf numFmtId="169" fontId="14" fillId="2" borderId="27" xfId="0" quotePrefix="1" applyNumberFormat="1" applyFont="1" applyFill="1" applyBorder="1" applyAlignment="1">
      <alignment horizontal="left" vertical="center" wrapText="1"/>
    </xf>
    <xf numFmtId="0" fontId="13" fillId="2" borderId="36" xfId="0" applyFont="1" applyFill="1" applyBorder="1" applyAlignment="1">
      <alignment horizontal="center" vertical="center" wrapText="1"/>
    </xf>
    <xf numFmtId="0" fontId="13" fillId="2" borderId="27" xfId="0" applyFont="1" applyFill="1" applyBorder="1" applyAlignment="1">
      <alignment horizontal="center" vertical="center" wrapText="1"/>
    </xf>
    <xf numFmtId="1" fontId="13" fillId="2" borderId="27" xfId="42" applyNumberFormat="1" applyFont="1" applyFill="1" applyBorder="1" applyAlignment="1">
      <alignment horizontal="center" vertical="center" wrapText="1"/>
    </xf>
    <xf numFmtId="9" fontId="13" fillId="2" borderId="27" xfId="4" applyNumberFormat="1" applyFont="1" applyFill="1" applyBorder="1" applyAlignment="1">
      <alignment horizontal="center" vertical="center" wrapText="1"/>
    </xf>
    <xf numFmtId="169" fontId="15" fillId="2" borderId="27" xfId="1" applyNumberFormat="1" applyFont="1" applyFill="1" applyBorder="1" applyAlignment="1">
      <alignment vertical="center" wrapText="1"/>
    </xf>
    <xf numFmtId="171" fontId="13" fillId="2" borderId="44" xfId="4" applyNumberFormat="1" applyFont="1" applyFill="1" applyBorder="1" applyAlignment="1">
      <alignment horizontal="center" vertical="center" wrapText="1"/>
    </xf>
    <xf numFmtId="169" fontId="13" fillId="2" borderId="28" xfId="1" applyNumberFormat="1" applyFont="1" applyFill="1" applyBorder="1" applyAlignment="1">
      <alignment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171" fontId="13" fillId="2" borderId="5" xfId="4" applyNumberFormat="1" applyFont="1" applyFill="1" applyBorder="1" applyAlignment="1">
      <alignment horizontal="center" vertical="center" wrapText="1"/>
    </xf>
    <xf numFmtId="169" fontId="13" fillId="2" borderId="6" xfId="1" applyNumberFormat="1" applyFont="1" applyFill="1" applyBorder="1" applyAlignment="1">
      <alignment vertical="center" wrapText="1"/>
    </xf>
    <xf numFmtId="0" fontId="13" fillId="2" borderId="32" xfId="0" applyFont="1" applyFill="1" applyBorder="1" applyAlignment="1">
      <alignment horizontal="center" vertical="center" wrapText="1"/>
    </xf>
    <xf numFmtId="0" fontId="13" fillId="2" borderId="29" xfId="0" applyFont="1" applyFill="1" applyBorder="1" applyAlignment="1">
      <alignment horizontal="center" vertical="center" wrapText="1"/>
    </xf>
    <xf numFmtId="1" fontId="13" fillId="2" borderId="46" xfId="42" applyNumberFormat="1" applyFont="1" applyFill="1" applyBorder="1" applyAlignment="1">
      <alignment horizontal="center" vertical="center" wrapText="1"/>
    </xf>
    <xf numFmtId="9" fontId="13" fillId="2" borderId="46" xfId="4" applyNumberFormat="1" applyFont="1" applyFill="1" applyBorder="1" applyAlignment="1">
      <alignment horizontal="center" vertical="center" wrapText="1"/>
    </xf>
    <xf numFmtId="169" fontId="15" fillId="2" borderId="46" xfId="1" applyNumberFormat="1" applyFont="1" applyFill="1" applyBorder="1" applyAlignment="1">
      <alignment vertical="center" wrapText="1"/>
    </xf>
    <xf numFmtId="171" fontId="13" fillId="2" borderId="29" xfId="4" applyNumberFormat="1" applyFont="1" applyFill="1" applyBorder="1" applyAlignment="1">
      <alignment horizontal="center" vertical="center" wrapText="1"/>
    </xf>
    <xf numFmtId="169" fontId="13" fillId="2" borderId="14" xfId="1" applyNumberFormat="1" applyFont="1" applyFill="1" applyBorder="1" applyAlignment="1">
      <alignment vertical="center" wrapText="1"/>
    </xf>
    <xf numFmtId="0" fontId="13" fillId="2" borderId="5" xfId="0" quotePrefix="1" applyFont="1" applyFill="1" applyBorder="1" applyAlignment="1">
      <alignment vertical="center" wrapText="1"/>
    </xf>
    <xf numFmtId="169" fontId="10" fillId="0" borderId="20" xfId="1" applyNumberFormat="1" applyFont="1" applyBorder="1" applyAlignment="1">
      <alignment vertical="center" wrapText="1"/>
    </xf>
    <xf numFmtId="166" fontId="10" fillId="11" borderId="24" xfId="1" applyNumberFormat="1" applyFont="1" applyFill="1" applyBorder="1"/>
    <xf numFmtId="169" fontId="13" fillId="2" borderId="40" xfId="1" applyNumberFormat="1" applyFont="1" applyFill="1" applyBorder="1" applyAlignment="1">
      <alignment horizontal="right" vertical="center" wrapText="1"/>
    </xf>
    <xf numFmtId="169" fontId="10" fillId="0" borderId="24" xfId="1" applyNumberFormat="1" applyFont="1" applyBorder="1" applyAlignment="1">
      <alignment vertical="center" wrapText="1"/>
    </xf>
    <xf numFmtId="164" fontId="9" fillId="6" borderId="40" xfId="34" applyFont="1" applyFill="1" applyBorder="1"/>
    <xf numFmtId="0" fontId="13" fillId="2" borderId="15" xfId="0" quotePrefix="1" applyFont="1" applyFill="1" applyBorder="1" applyAlignment="1">
      <alignment horizontal="justify" vertical="center" wrapText="1"/>
    </xf>
    <xf numFmtId="0" fontId="13" fillId="2" borderId="16" xfId="0" quotePrefix="1" applyFont="1" applyFill="1" applyBorder="1" applyAlignment="1">
      <alignment horizontal="justify" vertical="center" wrapText="1"/>
    </xf>
    <xf numFmtId="0" fontId="13" fillId="2" borderId="17" xfId="0" quotePrefix="1" applyFont="1" applyFill="1" applyBorder="1" applyAlignment="1">
      <alignment horizontal="justify" vertical="center" wrapText="1"/>
    </xf>
    <xf numFmtId="0" fontId="13" fillId="2" borderId="18" xfId="0" quotePrefix="1" applyFont="1" applyFill="1" applyBorder="1" applyAlignment="1">
      <alignment horizontal="justify" vertical="center" wrapText="1"/>
    </xf>
    <xf numFmtId="0" fontId="13" fillId="2" borderId="0" xfId="0" quotePrefix="1" applyFont="1" applyFill="1" applyAlignment="1">
      <alignment horizontal="justify" vertical="center" wrapText="1"/>
    </xf>
    <xf numFmtId="0" fontId="13" fillId="2" borderId="19" xfId="0" quotePrefix="1" applyFont="1" applyFill="1" applyBorder="1" applyAlignment="1">
      <alignment horizontal="justify" vertical="center" wrapText="1"/>
    </xf>
    <xf numFmtId="10" fontId="11" fillId="10" borderId="37" xfId="0" applyNumberFormat="1" applyFont="1" applyFill="1" applyBorder="1" applyAlignment="1">
      <alignment horizontal="center" vertical="center" wrapText="1"/>
    </xf>
    <xf numFmtId="10" fontId="11" fillId="10" borderId="34" xfId="0" applyNumberFormat="1" applyFont="1" applyFill="1" applyBorder="1" applyAlignment="1">
      <alignment horizontal="center" vertical="center" wrapText="1"/>
    </xf>
    <xf numFmtId="167" fontId="11" fillId="10" borderId="37" xfId="4" applyFont="1" applyFill="1" applyBorder="1" applyAlignment="1">
      <alignment horizontal="center" vertical="center" wrapText="1"/>
    </xf>
    <xf numFmtId="167" fontId="11" fillId="10" borderId="34" xfId="4" applyFont="1" applyFill="1" applyBorder="1" applyAlignment="1">
      <alignment horizontal="center" vertical="center" wrapText="1"/>
    </xf>
    <xf numFmtId="1" fontId="13" fillId="2" borderId="30" xfId="0" applyNumberFormat="1" applyFont="1" applyFill="1" applyBorder="1" applyAlignment="1">
      <alignment horizontal="center" vertical="center" wrapText="1"/>
    </xf>
    <xf numFmtId="0" fontId="13" fillId="2" borderId="8" xfId="0" applyFont="1" applyFill="1" applyBorder="1" applyAlignment="1">
      <alignment horizontal="center" vertical="center" wrapText="1"/>
    </xf>
    <xf numFmtId="169" fontId="13" fillId="2" borderId="41" xfId="1" applyNumberFormat="1" applyFont="1" applyFill="1" applyBorder="1" applyAlignment="1">
      <alignment horizontal="center" vertical="center" wrapText="1"/>
    </xf>
    <xf numFmtId="169" fontId="13" fillId="2" borderId="35" xfId="1" applyNumberFormat="1"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5" borderId="1" xfId="0" applyFont="1" applyFill="1" applyBorder="1" applyAlignment="1">
      <alignment horizontal="center" wrapText="1"/>
    </xf>
    <xf numFmtId="0" fontId="11" fillId="5" borderId="2" xfId="0" applyFont="1" applyFill="1" applyBorder="1" applyAlignment="1">
      <alignment horizontal="center" wrapText="1"/>
    </xf>
    <xf numFmtId="0" fontId="11" fillId="5" borderId="37" xfId="0" applyFont="1" applyFill="1" applyBorder="1" applyAlignment="1">
      <alignment horizontal="center" wrapText="1"/>
    </xf>
    <xf numFmtId="4" fontId="11" fillId="6" borderId="4" xfId="0" applyNumberFormat="1" applyFont="1" applyFill="1" applyBorder="1" applyAlignment="1">
      <alignment horizontal="center" vertical="center" wrapText="1"/>
    </xf>
    <xf numFmtId="4" fontId="11" fillId="6" borderId="5" xfId="0" applyNumberFormat="1" applyFont="1" applyFill="1" applyBorder="1" applyAlignment="1">
      <alignment horizontal="center" vertical="center" wrapText="1"/>
    </xf>
    <xf numFmtId="4" fontId="11" fillId="6" borderId="30" xfId="0" applyNumberFormat="1" applyFont="1" applyFill="1" applyBorder="1" applyAlignment="1">
      <alignment horizontal="center" vertical="center" wrapText="1"/>
    </xf>
    <xf numFmtId="0" fontId="11" fillId="7" borderId="32" xfId="0" applyFont="1" applyFill="1" applyBorder="1" applyAlignment="1">
      <alignment horizontal="center" wrapText="1"/>
    </xf>
    <xf numFmtId="0" fontId="11" fillId="7" borderId="29" xfId="0" applyFont="1" applyFill="1" applyBorder="1" applyAlignment="1">
      <alignment horizontal="center" wrapText="1"/>
    </xf>
    <xf numFmtId="0" fontId="11" fillId="7" borderId="39" xfId="0" applyFont="1" applyFill="1" applyBorder="1" applyAlignment="1">
      <alignment horizontal="center" wrapText="1"/>
    </xf>
    <xf numFmtId="0" fontId="13" fillId="0" borderId="26" xfId="0" quotePrefix="1" applyFont="1" applyBorder="1" applyAlignment="1">
      <alignment horizontal="left" wrapText="1"/>
    </xf>
    <xf numFmtId="0" fontId="13" fillId="0" borderId="12" xfId="0" applyFont="1" applyBorder="1" applyAlignment="1">
      <alignment horizontal="left" wrapText="1"/>
    </xf>
    <xf numFmtId="0" fontId="13" fillId="0" borderId="19" xfId="0" applyFont="1" applyBorder="1" applyAlignment="1">
      <alignment horizontal="left" wrapText="1"/>
    </xf>
    <xf numFmtId="0" fontId="11" fillId="2" borderId="18" xfId="0" quotePrefix="1" applyFont="1" applyFill="1" applyBorder="1" applyAlignment="1">
      <alignment horizontal="justify" vertical="center" wrapText="1"/>
    </xf>
    <xf numFmtId="0" fontId="11" fillId="2" borderId="0" xfId="0" quotePrefix="1" applyFont="1" applyFill="1" applyAlignment="1">
      <alignment horizontal="justify" vertical="center" wrapText="1"/>
    </xf>
    <xf numFmtId="0" fontId="11" fillId="2" borderId="19" xfId="0" quotePrefix="1" applyFont="1" applyFill="1" applyBorder="1" applyAlignment="1">
      <alignment horizontal="justify" vertical="center" wrapText="1"/>
    </xf>
    <xf numFmtId="0" fontId="11" fillId="0" borderId="5" xfId="0" applyFont="1" applyBorder="1" applyAlignment="1">
      <alignment horizontal="right"/>
    </xf>
    <xf numFmtId="0" fontId="11" fillId="0" borderId="5" xfId="0" applyFont="1" applyBorder="1" applyAlignment="1">
      <alignment horizontal="center"/>
    </xf>
    <xf numFmtId="0" fontId="11" fillId="0" borderId="6" xfId="0" applyFont="1" applyBorder="1" applyAlignment="1">
      <alignment horizontal="center"/>
    </xf>
    <xf numFmtId="0" fontId="12" fillId="4" borderId="53"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54" xfId="3"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52" xfId="0" applyFont="1" applyFill="1" applyBorder="1" applyAlignment="1">
      <alignment horizontal="center" vertical="center" wrapText="1"/>
    </xf>
    <xf numFmtId="0" fontId="11" fillId="0" borderId="26" xfId="0" applyFont="1" applyBorder="1" applyAlignment="1">
      <alignment horizontal="center"/>
    </xf>
    <xf numFmtId="0" fontId="11" fillId="0" borderId="56" xfId="0" applyFont="1" applyBorder="1" applyAlignment="1">
      <alignment horizontal="center"/>
    </xf>
    <xf numFmtId="0" fontId="11" fillId="0" borderId="18" xfId="0" applyFont="1" applyBorder="1" applyAlignment="1">
      <alignment horizontal="center"/>
    </xf>
    <xf numFmtId="0" fontId="11" fillId="0" borderId="47" xfId="0" applyFont="1" applyBorder="1" applyAlignment="1">
      <alignment horizontal="center"/>
    </xf>
    <xf numFmtId="0" fontId="11" fillId="0" borderId="53" xfId="0" applyFont="1" applyBorder="1" applyAlignment="1">
      <alignment horizontal="center"/>
    </xf>
    <xf numFmtId="0" fontId="11" fillId="0" borderId="35" xfId="0" applyFont="1" applyBorder="1" applyAlignment="1">
      <alignment horizontal="center"/>
    </xf>
    <xf numFmtId="0" fontId="11" fillId="2" borderId="2" xfId="0" quotePrefix="1" applyFont="1" applyFill="1" applyBorder="1" applyAlignment="1">
      <alignment horizontal="justify" vertical="center" wrapText="1"/>
    </xf>
    <xf numFmtId="0" fontId="11" fillId="2" borderId="3" xfId="0" quotePrefix="1" applyFont="1" applyFill="1" applyBorder="1" applyAlignment="1">
      <alignment horizontal="justify" vertical="center" wrapText="1"/>
    </xf>
    <xf numFmtId="0" fontId="11" fillId="2" borderId="5" xfId="0" quotePrefix="1" applyFont="1" applyFill="1" applyBorder="1" applyAlignment="1">
      <alignment horizontal="justify" vertical="center" wrapText="1"/>
    </xf>
    <xf numFmtId="0" fontId="11" fillId="2" borderId="6" xfId="0" quotePrefix="1" applyFont="1" applyFill="1" applyBorder="1" applyAlignment="1">
      <alignment horizontal="justify" vertical="center" wrapText="1"/>
    </xf>
    <xf numFmtId="0" fontId="11" fillId="0" borderId="30" xfId="0" quotePrefix="1" applyFont="1" applyBorder="1" applyAlignment="1">
      <alignment horizontal="right"/>
    </xf>
    <xf numFmtId="0" fontId="11" fillId="0" borderId="7" xfId="0" quotePrefix="1" applyFont="1" applyBorder="1" applyAlignment="1">
      <alignment horizontal="right"/>
    </xf>
    <xf numFmtId="0" fontId="11" fillId="0" borderId="8" xfId="0" quotePrefix="1" applyFont="1" applyBorder="1" applyAlignment="1">
      <alignment horizontal="right"/>
    </xf>
    <xf numFmtId="0" fontId="11" fillId="0" borderId="5" xfId="0" applyFont="1" applyBorder="1" applyAlignment="1">
      <alignment horizontal="right" vertical="center"/>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166" fontId="8" fillId="2" borderId="3" xfId="0" applyNumberFormat="1" applyFont="1" applyFill="1" applyBorder="1" applyAlignment="1">
      <alignment horizontal="center" vertical="center" wrapText="1"/>
    </xf>
    <xf numFmtId="166" fontId="8" fillId="2" borderId="6" xfId="0" applyNumberFormat="1" applyFont="1" applyFill="1" applyBorder="1" applyAlignment="1">
      <alignment horizontal="center" vertical="center" wrapText="1"/>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3" fillId="4" borderId="42" xfId="3" applyNumberFormat="1" applyFont="1" applyFill="1" applyBorder="1" applyAlignment="1" applyProtection="1">
      <alignment horizontal="center" vertical="center" wrapText="1"/>
    </xf>
    <xf numFmtId="0" fontId="3" fillId="4" borderId="38" xfId="3" applyNumberFormat="1" applyFont="1" applyFill="1" applyBorder="1" applyAlignment="1" applyProtection="1">
      <alignment horizontal="center" vertical="center" wrapText="1"/>
    </xf>
    <xf numFmtId="0" fontId="3" fillId="4" borderId="40" xfId="3" applyNumberFormat="1" applyFont="1" applyFill="1" applyBorder="1" applyAlignment="1" applyProtection="1">
      <alignment horizontal="center" vertical="center" wrapText="1"/>
    </xf>
    <xf numFmtId="0" fontId="8" fillId="2" borderId="1" xfId="0" applyFont="1" applyFill="1" applyBorder="1" applyAlignment="1">
      <alignment horizontal="center" vertical="center" wrapText="1"/>
    </xf>
    <xf numFmtId="0" fontId="8" fillId="2" borderId="4" xfId="0" applyFont="1" applyFill="1" applyBorder="1" applyAlignment="1">
      <alignment horizontal="center" vertical="center" wrapText="1"/>
    </xf>
    <xf numFmtId="2" fontId="8" fillId="2" borderId="2" xfId="2" applyNumberFormat="1" applyFont="1" applyFill="1" applyBorder="1" applyAlignment="1">
      <alignment horizontal="center" vertical="center" wrapText="1"/>
    </xf>
    <xf numFmtId="2" fontId="8" fillId="2" borderId="5" xfId="2"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wrapText="1"/>
    </xf>
    <xf numFmtId="166" fontId="8" fillId="2" borderId="5"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3" fillId="0" borderId="5" xfId="0" quotePrefix="1" applyFont="1" applyBorder="1" applyAlignment="1">
      <alignment horizontal="center" vertical="center" wrapText="1"/>
    </xf>
    <xf numFmtId="0" fontId="3" fillId="0" borderId="6" xfId="0" quotePrefix="1" applyFont="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179" fontId="7" fillId="0" borderId="5" xfId="1" applyNumberFormat="1" applyFont="1" applyFill="1" applyBorder="1" applyAlignment="1">
      <alignment horizontal="center" vertical="center" wrapText="1"/>
    </xf>
    <xf numFmtId="44" fontId="7" fillId="0" borderId="29" xfId="1" applyNumberFormat="1" applyFont="1" applyFill="1" applyBorder="1" applyAlignment="1">
      <alignment horizontal="center" vertical="center" wrapText="1"/>
    </xf>
    <xf numFmtId="0" fontId="8" fillId="2" borderId="10" xfId="0" applyFont="1" applyFill="1" applyBorder="1" applyAlignment="1">
      <alignment horizontal="right" vertical="center" wrapText="1"/>
    </xf>
    <xf numFmtId="0" fontId="8" fillId="2" borderId="49" xfId="0" applyFont="1" applyFill="1" applyBorder="1" applyAlignment="1">
      <alignment horizontal="right" vertical="center" wrapText="1"/>
    </xf>
    <xf numFmtId="0" fontId="8" fillId="2" borderId="50" xfId="0" applyFont="1" applyFill="1" applyBorder="1" applyAlignment="1">
      <alignment horizontal="right" vertical="center" wrapText="1"/>
    </xf>
    <xf numFmtId="1" fontId="7" fillId="0" borderId="30" xfId="0" applyNumberFormat="1" applyFont="1" applyFill="1" applyBorder="1" applyAlignment="1">
      <alignment horizontal="center" vertical="center"/>
    </xf>
    <xf numFmtId="1" fontId="7" fillId="0" borderId="8" xfId="0" applyNumberFormat="1" applyFont="1" applyFill="1" applyBorder="1" applyAlignment="1">
      <alignment horizontal="center" vertical="center"/>
    </xf>
    <xf numFmtId="1" fontId="7" fillId="0" borderId="39" xfId="0" applyNumberFormat="1" applyFont="1" applyFill="1" applyBorder="1" applyAlignment="1">
      <alignment horizontal="center" vertical="center"/>
    </xf>
    <xf numFmtId="1" fontId="7" fillId="0" borderId="31" xfId="0" applyNumberFormat="1" applyFont="1" applyFill="1" applyBorder="1" applyAlignment="1">
      <alignment horizontal="center" vertical="center"/>
    </xf>
    <xf numFmtId="0" fontId="7" fillId="0" borderId="4" xfId="0" quotePrefix="1" applyFont="1" applyBorder="1" applyAlignment="1">
      <alignment vertical="center" wrapText="1"/>
    </xf>
    <xf numFmtId="0" fontId="7" fillId="0" borderId="5" xfId="0" quotePrefix="1" applyFont="1" applyBorder="1" applyAlignment="1">
      <alignment vertical="center" wrapText="1"/>
    </xf>
    <xf numFmtId="0" fontId="7" fillId="0" borderId="6" xfId="0" quotePrefix="1" applyFont="1" applyBorder="1" applyAlignment="1">
      <alignment vertical="center" wrapText="1"/>
    </xf>
    <xf numFmtId="0" fontId="7" fillId="0" borderId="32" xfId="0" quotePrefix="1" applyFont="1" applyBorder="1" applyAlignment="1">
      <alignment vertical="center" wrapText="1"/>
    </xf>
    <xf numFmtId="0" fontId="7" fillId="0" borderId="29" xfId="0" quotePrefix="1" applyFont="1" applyBorder="1" applyAlignment="1">
      <alignment vertical="center" wrapText="1"/>
    </xf>
    <xf numFmtId="0" fontId="7" fillId="0" borderId="14" xfId="0" quotePrefix="1" applyFont="1" applyBorder="1" applyAlignment="1">
      <alignment vertical="center" wrapText="1"/>
    </xf>
    <xf numFmtId="0" fontId="7" fillId="2" borderId="36" xfId="0" quotePrefix="1" applyFont="1" applyFill="1" applyBorder="1" applyAlignment="1">
      <alignment vertical="center" wrapText="1"/>
    </xf>
    <xf numFmtId="0" fontId="7" fillId="2" borderId="27" xfId="0" quotePrefix="1" applyFont="1" applyFill="1" applyBorder="1" applyAlignment="1">
      <alignment vertical="center" wrapText="1"/>
    </xf>
    <xf numFmtId="0" fontId="7" fillId="2" borderId="28" xfId="0" quotePrefix="1" applyFont="1" applyFill="1" applyBorder="1" applyAlignment="1">
      <alignment vertical="center" wrapText="1"/>
    </xf>
    <xf numFmtId="4" fontId="11" fillId="6" borderId="10" xfId="0" applyNumberFormat="1" applyFont="1" applyFill="1" applyBorder="1" applyAlignment="1">
      <alignment horizontal="center" vertical="center" wrapText="1"/>
    </xf>
    <xf numFmtId="4" fontId="11" fillId="6" borderId="49" xfId="0" applyNumberFormat="1" applyFont="1" applyFill="1" applyBorder="1" applyAlignment="1">
      <alignment horizontal="center" vertical="center" wrapText="1"/>
    </xf>
    <xf numFmtId="4" fontId="11" fillId="6" borderId="50" xfId="0" applyNumberFormat="1" applyFont="1" applyFill="1" applyBorder="1" applyAlignment="1">
      <alignment horizontal="center" vertical="center" wrapText="1"/>
    </xf>
    <xf numFmtId="4" fontId="9" fillId="6" borderId="21" xfId="0" applyNumberFormat="1" applyFont="1" applyFill="1" applyBorder="1" applyAlignment="1">
      <alignment horizontal="center" vertical="center"/>
    </xf>
    <xf numFmtId="4" fontId="9" fillId="6" borderId="22" xfId="0" applyNumberFormat="1" applyFont="1" applyFill="1" applyBorder="1" applyAlignment="1">
      <alignment horizontal="center" vertical="center"/>
    </xf>
    <xf numFmtId="4" fontId="8" fillId="6" borderId="10" xfId="0" applyNumberFormat="1" applyFont="1" applyFill="1" applyBorder="1" applyAlignment="1">
      <alignment horizontal="right" vertical="center" wrapText="1"/>
    </xf>
    <xf numFmtId="4" fontId="8" fillId="6" borderId="49" xfId="0" applyNumberFormat="1" applyFont="1" applyFill="1" applyBorder="1" applyAlignment="1">
      <alignment horizontal="right" vertical="center" wrapText="1"/>
    </xf>
    <xf numFmtId="4" fontId="8" fillId="6" borderId="50" xfId="0" applyNumberFormat="1" applyFont="1" applyFill="1" applyBorder="1" applyAlignment="1">
      <alignment horizontal="right" vertical="center" wrapText="1"/>
    </xf>
  </cellXfs>
  <cellStyles count="44">
    <cellStyle name="Estilo 1" xfId="19" xr:uid="{00000000-0005-0000-0000-000000000000}"/>
    <cellStyle name="Euro" xfId="7" xr:uid="{00000000-0005-0000-0000-000001000000}"/>
    <cellStyle name="Millares [0] 2" xfId="18" xr:uid="{00000000-0005-0000-0000-000003000000}"/>
    <cellStyle name="Millares 2" xfId="8" xr:uid="{00000000-0005-0000-0000-000004000000}"/>
    <cellStyle name="Millares 3" xfId="9" xr:uid="{00000000-0005-0000-0000-000005000000}"/>
    <cellStyle name="Millares 3 2" xfId="10" xr:uid="{00000000-0005-0000-0000-000006000000}"/>
    <cellStyle name="Millares 4" xfId="24" xr:uid="{00000000-0005-0000-0000-000007000000}"/>
    <cellStyle name="Millares 4 2" xfId="25" xr:uid="{00000000-0005-0000-0000-000008000000}"/>
    <cellStyle name="Millares 5" xfId="28" xr:uid="{00000000-0005-0000-0000-000009000000}"/>
    <cellStyle name="Millares 5 2" xfId="31" xr:uid="{00000000-0005-0000-0000-00000A000000}"/>
    <cellStyle name="Millares 6" xfId="33" xr:uid="{00000000-0005-0000-0000-00000B000000}"/>
    <cellStyle name="Millares 7" xfId="42" xr:uid="{9243F5AB-6D77-4176-9912-66B0C105B577}"/>
    <cellStyle name="Millares_ACTA DE MODIFICACION" xfId="4" xr:uid="{00000000-0005-0000-0000-00000C000000}"/>
    <cellStyle name="Moneda" xfId="1" builtinId="4"/>
    <cellStyle name="Moneda [0]" xfId="34" builtinId="7"/>
    <cellStyle name="Moneda 2" xfId="11" xr:uid="{00000000-0005-0000-0000-000010000000}"/>
    <cellStyle name="Moneda 2 2" xfId="21" xr:uid="{00000000-0005-0000-0000-000011000000}"/>
    <cellStyle name="Moneda 2 2 2 2 2" xfId="39" xr:uid="{72D7E615-6E9C-465F-A8E2-608DA11AF05A}"/>
    <cellStyle name="Moneda 3" xfId="23" xr:uid="{00000000-0005-0000-0000-000012000000}"/>
    <cellStyle name="Moneda 3 2" xfId="27" xr:uid="{00000000-0005-0000-0000-000013000000}"/>
    <cellStyle name="Moneda 3 3" xfId="30" xr:uid="{00000000-0005-0000-0000-000014000000}"/>
    <cellStyle name="Moneda 4" xfId="20" xr:uid="{00000000-0005-0000-0000-000015000000}"/>
    <cellStyle name="Normal" xfId="0" builtinId="0"/>
    <cellStyle name="Normal 10" xfId="43" xr:uid="{495B5F05-DBE9-4090-A6E1-FF02E523BBD1}"/>
    <cellStyle name="Normal 13" xfId="3" xr:uid="{00000000-0005-0000-0000-000017000000}"/>
    <cellStyle name="Normal 2" xfId="5" xr:uid="{00000000-0005-0000-0000-000018000000}"/>
    <cellStyle name="Normal 2 10" xfId="35" xr:uid="{77DD1BBF-6963-4416-B962-CBCBFB0C6ED1}"/>
    <cellStyle name="Normal 2 10 2 2" xfId="40" xr:uid="{C8F26B31-DCEA-43F4-81D6-CE6372F82ECE}"/>
    <cellStyle name="Normal 2 10 3" xfId="36" xr:uid="{B1B1CF07-335C-4F37-B2F5-F007721DEBF8}"/>
    <cellStyle name="Normal 2 2" xfId="12" xr:uid="{00000000-0005-0000-0000-000019000000}"/>
    <cellStyle name="Normal 2 2 2" xfId="41" xr:uid="{6CE240E7-F2DE-4ACC-99D6-F2C539C177A8}"/>
    <cellStyle name="Normal 3" xfId="13" xr:uid="{00000000-0005-0000-0000-00001A000000}"/>
    <cellStyle name="Normal 3 2" xfId="37" xr:uid="{D523C4D9-42CD-4654-A4AF-2AA85924E204}"/>
    <cellStyle name="Normal 3 2 2" xfId="38" xr:uid="{0CD9817E-1BEE-4A19-AA60-C404372E34C0}"/>
    <cellStyle name="Normal 3 3 2 2" xfId="32" xr:uid="{00000000-0005-0000-0000-00001B000000}"/>
    <cellStyle name="Normal 4" xfId="14" xr:uid="{00000000-0005-0000-0000-00001C000000}"/>
    <cellStyle name="Normal 4 2" xfId="22" xr:uid="{00000000-0005-0000-0000-00001D000000}"/>
    <cellStyle name="Normal 5" xfId="26" xr:uid="{00000000-0005-0000-0000-00001E000000}"/>
    <cellStyle name="Porcentaje" xfId="2" builtinId="5"/>
    <cellStyle name="Porcentaje 2" xfId="15" xr:uid="{00000000-0005-0000-0000-000020000000}"/>
    <cellStyle name="Porcentaje 2 2" xfId="17" xr:uid="{00000000-0005-0000-0000-000021000000}"/>
    <cellStyle name="Porcentaje 3" xfId="6" xr:uid="{00000000-0005-0000-0000-000022000000}"/>
    <cellStyle name="Porcentaje 3 2" xfId="16" xr:uid="{00000000-0005-0000-0000-000023000000}"/>
    <cellStyle name="Porcentaje 3 3" xfId="29" xr:uid="{00000000-0005-0000-0000-00002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727790</xdr:colOff>
      <xdr:row>1</xdr:row>
      <xdr:rowOff>57422</xdr:rowOff>
    </xdr:from>
    <xdr:to>
      <xdr:col>1</xdr:col>
      <xdr:colOff>2845593</xdr:colOff>
      <xdr:row>6</xdr:row>
      <xdr:rowOff>157952</xdr:rowOff>
    </xdr:to>
    <xdr:pic>
      <xdr:nvPicPr>
        <xdr:cNvPr id="2" name="Imagen 1">
          <a:extLst>
            <a:ext uri="{FF2B5EF4-FFF2-40B4-BE49-F238E27FC236}">
              <a16:creationId xmlns:a16="http://schemas.microsoft.com/office/drawing/2014/main" id="{E95AAEDA-54FB-4B15-8642-30ED75778F8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2032715" y="247922"/>
          <a:ext cx="2117803" cy="11387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6</xdr:row>
      <xdr:rowOff>95250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46386"/>
          <a:ext cx="1603452" cy="10299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6</xdr:row>
      <xdr:rowOff>95250</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36861"/>
          <a:ext cx="1603452" cy="1029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anear14/d/PROYECTOS/GUAJIRA/PROYECTOS/EL%20MOLINO/02%20FASE%20ANTEPROYECTO/MOLINO_AL_D_IN_02_GEN_A%20X%20Alcant(Antep)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SUS/Downloads/DA_PROCESO_13-15-1546237_124002002_769658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rvidor/c/Mis%20documentos/presupues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Sanear16/d/PROYECTOS/Segovia1/ANTEPROYECTO/Anclajes-segovia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3.1(Bal Tramos)"/>
      <sheetName val="Anexo 2.1(Res tub)"/>
      <sheetName val="TABLA 3.2 Caract. tramos"/>
      <sheetName val="PARAMETROS"/>
      <sheetName val="Hoja2"/>
      <sheetName val="TABLA"/>
      <sheetName val="Base de Diseño"/>
      <sheetName val="ANTEPROYECTO"/>
      <sheetName val="CIMENTACIÓN"/>
      <sheetName val="PTO COLECTOR NORTE"/>
      <sheetName val="PTO COLECTOR SUR "/>
      <sheetName val="COLECTOR CENTRAL"/>
      <sheetName val="INTERCEPTOR"/>
      <sheetName val="REDES SECUNDARIAS"/>
      <sheetName val="PTO TOTAL"/>
      <sheetName val="Programa Mantenimiento"/>
    </sheetNames>
    <sheetDataSet>
      <sheetData sheetId="0"/>
      <sheetData sheetId="1"/>
      <sheetData sheetId="2"/>
      <sheetData sheetId="3"/>
      <sheetData sheetId="4"/>
      <sheetData sheetId="5"/>
      <sheetData sheetId="6">
        <row r="2">
          <cell r="AF2">
            <v>2</v>
          </cell>
          <cell r="AG2" t="str">
            <v>NO TIENE</v>
          </cell>
          <cell r="AH2">
            <v>1</v>
          </cell>
          <cell r="AK2" t="str">
            <v>BUENO</v>
          </cell>
        </row>
        <row r="3">
          <cell r="AF3">
            <v>4</v>
          </cell>
          <cell r="AG3" t="str">
            <v>MALO</v>
          </cell>
          <cell r="AH3">
            <v>0</v>
          </cell>
          <cell r="AK3" t="str">
            <v>BUENO</v>
          </cell>
        </row>
        <row r="4">
          <cell r="AF4">
            <v>6</v>
          </cell>
          <cell r="AG4" t="str">
            <v>NO TIENE</v>
          </cell>
          <cell r="AH4">
            <v>1</v>
          </cell>
          <cell r="AK4" t="str">
            <v>BUENO</v>
          </cell>
        </row>
        <row r="5">
          <cell r="AF5">
            <v>8</v>
          </cell>
          <cell r="AG5" t="str">
            <v>MALO</v>
          </cell>
          <cell r="AH5">
            <v>1</v>
          </cell>
          <cell r="AK5" t="str">
            <v>BUENO</v>
          </cell>
        </row>
        <row r="6">
          <cell r="AF6">
            <v>10</v>
          </cell>
          <cell r="AG6" t="str">
            <v>MALO</v>
          </cell>
          <cell r="AH6">
            <v>0</v>
          </cell>
          <cell r="AK6" t="str">
            <v>BUENO</v>
          </cell>
        </row>
        <row r="7">
          <cell r="AF7">
            <v>12</v>
          </cell>
          <cell r="AG7" t="str">
            <v>BUENO</v>
          </cell>
          <cell r="AH7">
            <v>0</v>
          </cell>
          <cell r="AK7" t="str">
            <v>BUENO</v>
          </cell>
        </row>
        <row r="8">
          <cell r="AF8">
            <v>14</v>
          </cell>
          <cell r="AG8" t="str">
            <v>NO TIENE</v>
          </cell>
          <cell r="AH8">
            <v>3</v>
          </cell>
          <cell r="AK8" t="str">
            <v>BUENO</v>
          </cell>
        </row>
        <row r="9">
          <cell r="AF9">
            <v>16</v>
          </cell>
          <cell r="AG9" t="str">
            <v>BUENO</v>
          </cell>
          <cell r="AH9">
            <v>1</v>
          </cell>
          <cell r="AK9" t="str">
            <v>BUENO</v>
          </cell>
        </row>
        <row r="10">
          <cell r="AF10">
            <v>18</v>
          </cell>
          <cell r="AG10" t="str">
            <v>MALO</v>
          </cell>
          <cell r="AH10">
            <v>0</v>
          </cell>
          <cell r="AK10" t="str">
            <v>BUENO</v>
          </cell>
        </row>
        <row r="11">
          <cell r="AF11">
            <v>20</v>
          </cell>
          <cell r="AG11" t="str">
            <v>NO TIENE</v>
          </cell>
          <cell r="AH11">
            <v>1</v>
          </cell>
          <cell r="AJ11" t="str">
            <v>SEDIMENTADA</v>
          </cell>
          <cell r="AK11" t="str">
            <v>BUENO</v>
          </cell>
        </row>
        <row r="12">
          <cell r="AF12">
            <v>22</v>
          </cell>
          <cell r="AG12" t="str">
            <v>NO TIENE</v>
          </cell>
          <cell r="AH12">
            <v>0</v>
          </cell>
          <cell r="AK12" t="str">
            <v>BUENO</v>
          </cell>
        </row>
        <row r="13">
          <cell r="AF13">
            <v>24</v>
          </cell>
          <cell r="AG13" t="str">
            <v>NO TIENE</v>
          </cell>
          <cell r="AH13">
            <v>3</v>
          </cell>
          <cell r="AJ13" t="str">
            <v>SEDIMENTADA</v>
          </cell>
          <cell r="AK13" t="str">
            <v>BUENO</v>
          </cell>
        </row>
        <row r="14">
          <cell r="AF14">
            <v>26</v>
          </cell>
          <cell r="AG14" t="str">
            <v>NO OBSERVADO</v>
          </cell>
          <cell r="AH14">
            <v>1</v>
          </cell>
          <cell r="AJ14" t="str">
            <v>SEDIMENTADA</v>
          </cell>
          <cell r="AK14" t="str">
            <v>BUENO</v>
          </cell>
        </row>
        <row r="15">
          <cell r="AF15">
            <v>28</v>
          </cell>
          <cell r="AG15" t="str">
            <v>BUENO</v>
          </cell>
          <cell r="AH15">
            <v>0</v>
          </cell>
          <cell r="AJ15" t="str">
            <v>SEDIMENTADA</v>
          </cell>
          <cell r="AK15" t="str">
            <v>BUENO</v>
          </cell>
        </row>
        <row r="16">
          <cell r="AF16">
            <v>30</v>
          </cell>
          <cell r="AG16" t="str">
            <v>NO OBSERVADO</v>
          </cell>
          <cell r="AH16">
            <v>0</v>
          </cell>
          <cell r="AJ16" t="str">
            <v>SEDIMENTADA</v>
          </cell>
          <cell r="AK16" t="str">
            <v>BUENO</v>
          </cell>
        </row>
        <row r="17">
          <cell r="AF17">
            <v>32</v>
          </cell>
          <cell r="AG17" t="str">
            <v>BUENO</v>
          </cell>
          <cell r="AH17">
            <v>3</v>
          </cell>
          <cell r="AK17" t="str">
            <v>BUENO</v>
          </cell>
        </row>
        <row r="18">
          <cell r="AF18">
            <v>36</v>
          </cell>
          <cell r="AG18" t="str">
            <v>NO TIENE</v>
          </cell>
          <cell r="AH18">
            <v>3</v>
          </cell>
          <cell r="AK18" t="str">
            <v>BUENO</v>
          </cell>
        </row>
        <row r="19">
          <cell r="AF19">
            <v>38</v>
          </cell>
          <cell r="AG19" t="str">
            <v>NO TIENE</v>
          </cell>
          <cell r="AH19">
            <v>0</v>
          </cell>
          <cell r="AK19" t="str">
            <v>BUENO</v>
          </cell>
        </row>
        <row r="20">
          <cell r="AF20">
            <v>40</v>
          </cell>
          <cell r="AG20" t="str">
            <v>BUENO</v>
          </cell>
          <cell r="AH20">
            <v>0</v>
          </cell>
          <cell r="AK20" t="str">
            <v>BUENO</v>
          </cell>
        </row>
        <row r="21">
          <cell r="AF21">
            <v>42</v>
          </cell>
          <cell r="AG21" t="str">
            <v>NO TIENE</v>
          </cell>
          <cell r="AH21">
            <v>0</v>
          </cell>
          <cell r="AJ21" t="str">
            <v>SEDIMENTADA</v>
          </cell>
          <cell r="AK21" t="str">
            <v>BUENO</v>
          </cell>
        </row>
        <row r="22">
          <cell r="AF22">
            <v>46</v>
          </cell>
          <cell r="AG22" t="str">
            <v>NO TIENE</v>
          </cell>
          <cell r="AH22">
            <v>2</v>
          </cell>
          <cell r="AK22" t="str">
            <v>BUENO</v>
          </cell>
        </row>
        <row r="23">
          <cell r="AF23">
            <v>48</v>
          </cell>
          <cell r="AG23" t="str">
            <v>NO TIENE</v>
          </cell>
          <cell r="AH23">
            <v>0</v>
          </cell>
          <cell r="AJ23" t="str">
            <v>SEDIMENTADA</v>
          </cell>
          <cell r="AK23" t="str">
            <v>BUENO</v>
          </cell>
        </row>
        <row r="24">
          <cell r="AF24">
            <v>50</v>
          </cell>
          <cell r="AG24" t="str">
            <v>NO TIENE</v>
          </cell>
          <cell r="AH24">
            <v>1</v>
          </cell>
          <cell r="AJ24" t="str">
            <v>SEDIMENTADA</v>
          </cell>
          <cell r="AK24" t="str">
            <v>BUENO</v>
          </cell>
        </row>
        <row r="25">
          <cell r="AF25">
            <v>52</v>
          </cell>
          <cell r="AG25" t="str">
            <v>NO TIENE</v>
          </cell>
          <cell r="AH25">
            <v>2</v>
          </cell>
          <cell r="AK25" t="str">
            <v>BUENO</v>
          </cell>
        </row>
        <row r="26">
          <cell r="AF26">
            <v>54</v>
          </cell>
          <cell r="AG26" t="str">
            <v>NO OBSERVADO</v>
          </cell>
          <cell r="AH26">
            <v>3</v>
          </cell>
          <cell r="AK26" t="str">
            <v>MALO</v>
          </cell>
        </row>
        <row r="27">
          <cell r="AF27">
            <v>56</v>
          </cell>
          <cell r="AG27" t="str">
            <v>NO TIENE</v>
          </cell>
          <cell r="AH27">
            <v>3</v>
          </cell>
          <cell r="AJ27" t="str">
            <v>SEDIMENTADA</v>
          </cell>
          <cell r="AK27" t="str">
            <v>BUENO</v>
          </cell>
        </row>
        <row r="28">
          <cell r="AF28">
            <v>58</v>
          </cell>
          <cell r="AG28" t="str">
            <v>BUENO</v>
          </cell>
          <cell r="AH28">
            <v>3</v>
          </cell>
          <cell r="AK28" t="str">
            <v>BUENO</v>
          </cell>
        </row>
        <row r="29">
          <cell r="AF29">
            <v>60</v>
          </cell>
          <cell r="AG29" t="str">
            <v>BUENO</v>
          </cell>
          <cell r="AH29">
            <v>3</v>
          </cell>
          <cell r="AK29" t="str">
            <v>BUENO</v>
          </cell>
        </row>
        <row r="30">
          <cell r="AF30">
            <v>62</v>
          </cell>
          <cell r="AG30" t="str">
            <v>NO TIENE</v>
          </cell>
          <cell r="AH30">
            <v>2</v>
          </cell>
          <cell r="AJ30" t="str">
            <v>SEDIMENTADA</v>
          </cell>
          <cell r="AK30" t="str">
            <v>BUENO</v>
          </cell>
        </row>
        <row r="31">
          <cell r="AF31">
            <v>64</v>
          </cell>
          <cell r="AG31" t="str">
            <v>BUENO</v>
          </cell>
          <cell r="AH31">
            <v>7</v>
          </cell>
          <cell r="AK31" t="str">
            <v>BUENO</v>
          </cell>
        </row>
        <row r="32">
          <cell r="AF32">
            <v>66</v>
          </cell>
          <cell r="AG32" t="str">
            <v>MALO</v>
          </cell>
          <cell r="AH32">
            <v>3</v>
          </cell>
          <cell r="AK32" t="str">
            <v>BUENO</v>
          </cell>
        </row>
        <row r="33">
          <cell r="AF33" t="str">
            <v>66A</v>
          </cell>
          <cell r="AG33" t="str">
            <v>NO TIENE</v>
          </cell>
          <cell r="AH33">
            <v>3</v>
          </cell>
          <cell r="AJ33" t="str">
            <v>SEDIMENTADA</v>
          </cell>
          <cell r="AK33" t="str">
            <v>BUENO</v>
          </cell>
        </row>
        <row r="34">
          <cell r="AF34">
            <v>70</v>
          </cell>
          <cell r="AG34" t="str">
            <v>BUENO</v>
          </cell>
          <cell r="AH34">
            <v>3</v>
          </cell>
          <cell r="AK34" t="str">
            <v>BUENO</v>
          </cell>
        </row>
        <row r="35">
          <cell r="AF35">
            <v>72</v>
          </cell>
          <cell r="AG35" t="str">
            <v>NO OBSERVADO</v>
          </cell>
          <cell r="AH35">
            <v>3</v>
          </cell>
          <cell r="AJ35" t="str">
            <v>SEDIMENTADA</v>
          </cell>
          <cell r="AK35" t="str">
            <v>NO TIENE</v>
          </cell>
        </row>
        <row r="36">
          <cell r="AF36">
            <v>74</v>
          </cell>
          <cell r="AG36" t="str">
            <v>BUENO</v>
          </cell>
          <cell r="AH36">
            <v>3</v>
          </cell>
          <cell r="AJ36" t="str">
            <v>SEDIMENTADA</v>
          </cell>
          <cell r="AK36" t="str">
            <v>NO TIENE</v>
          </cell>
        </row>
        <row r="37">
          <cell r="AF37">
            <v>76</v>
          </cell>
          <cell r="AG37" t="str">
            <v>BUENO</v>
          </cell>
          <cell r="AH37">
            <v>4</v>
          </cell>
          <cell r="AK37" t="str">
            <v>BUENO</v>
          </cell>
        </row>
        <row r="38">
          <cell r="AF38">
            <v>78</v>
          </cell>
          <cell r="AG38" t="str">
            <v>BUENO</v>
          </cell>
          <cell r="AH38">
            <v>3</v>
          </cell>
          <cell r="AK38" t="str">
            <v>BUENO</v>
          </cell>
        </row>
        <row r="39">
          <cell r="AF39">
            <v>80</v>
          </cell>
          <cell r="AG39" t="str">
            <v>BUENO</v>
          </cell>
          <cell r="AH39">
            <v>2</v>
          </cell>
          <cell r="AK39" t="str">
            <v>BUENO</v>
          </cell>
        </row>
        <row r="40">
          <cell r="AF40">
            <v>82</v>
          </cell>
          <cell r="AG40" t="str">
            <v>NO OBSERVADO</v>
          </cell>
          <cell r="AH40">
            <v>2</v>
          </cell>
          <cell r="AJ40" t="str">
            <v>SEDIMENTADA</v>
          </cell>
          <cell r="AK40" t="str">
            <v>BUENO</v>
          </cell>
        </row>
        <row r="41">
          <cell r="AF41">
            <v>84</v>
          </cell>
          <cell r="AG41" t="str">
            <v>NO OBSERVADO</v>
          </cell>
          <cell r="AH41">
            <v>3</v>
          </cell>
          <cell r="AJ41" t="str">
            <v>SEDIMENTADA</v>
          </cell>
          <cell r="AK41" t="str">
            <v>BUENO</v>
          </cell>
        </row>
        <row r="42">
          <cell r="AF42">
            <v>86</v>
          </cell>
          <cell r="AG42" t="str">
            <v>BUENO</v>
          </cell>
          <cell r="AH42">
            <v>3</v>
          </cell>
          <cell r="AJ42" t="str">
            <v>SEDIMENTADA</v>
          </cell>
          <cell r="AK42" t="str">
            <v>BUENO</v>
          </cell>
        </row>
        <row r="43">
          <cell r="AF43">
            <v>88</v>
          </cell>
          <cell r="AG43" t="str">
            <v>BUENO</v>
          </cell>
          <cell r="AH43">
            <v>2</v>
          </cell>
          <cell r="AK43" t="str">
            <v>BUENO</v>
          </cell>
        </row>
        <row r="44">
          <cell r="AF44">
            <v>90</v>
          </cell>
          <cell r="AG44" t="str">
            <v>BUENO</v>
          </cell>
          <cell r="AH44">
            <v>3</v>
          </cell>
          <cell r="AJ44" t="str">
            <v>SEDIMENTADA</v>
          </cell>
          <cell r="AK44" t="str">
            <v>BUENO</v>
          </cell>
        </row>
        <row r="45">
          <cell r="AF45">
            <v>92</v>
          </cell>
          <cell r="AG45" t="str">
            <v>BUENO</v>
          </cell>
          <cell r="AH45">
            <v>3</v>
          </cell>
          <cell r="AJ45" t="str">
            <v>SEDIMENTADA</v>
          </cell>
          <cell r="AK45" t="str">
            <v>BUENO</v>
          </cell>
        </row>
        <row r="46">
          <cell r="AF46">
            <v>94</v>
          </cell>
          <cell r="AG46" t="str">
            <v>NO OBSERVADO</v>
          </cell>
          <cell r="AH46">
            <v>3</v>
          </cell>
          <cell r="AJ46" t="str">
            <v>SEDIMENTADA</v>
          </cell>
          <cell r="AK46" t="str">
            <v>BUENO</v>
          </cell>
        </row>
        <row r="47">
          <cell r="AF47">
            <v>96</v>
          </cell>
          <cell r="AG47" t="str">
            <v>NO OBSERVADO</v>
          </cell>
          <cell r="AH47">
            <v>4</v>
          </cell>
          <cell r="AJ47" t="str">
            <v>SEDIMENTADA</v>
          </cell>
          <cell r="AK47" t="str">
            <v>NO TIENE</v>
          </cell>
        </row>
        <row r="48">
          <cell r="AF48">
            <v>98</v>
          </cell>
          <cell r="AG48" t="str">
            <v>NO OBSERVADO</v>
          </cell>
          <cell r="AH48">
            <v>4</v>
          </cell>
          <cell r="AJ48" t="str">
            <v>SEDIMENTADA</v>
          </cell>
          <cell r="AK48" t="str">
            <v>BUENO</v>
          </cell>
        </row>
        <row r="49">
          <cell r="AF49">
            <v>100</v>
          </cell>
          <cell r="AG49" t="str">
            <v>NO OBSERVADO</v>
          </cell>
          <cell r="AH49">
            <v>3</v>
          </cell>
          <cell r="AJ49" t="str">
            <v>SEDIMENTADA</v>
          </cell>
          <cell r="AK49" t="str">
            <v>MALO</v>
          </cell>
        </row>
        <row r="50">
          <cell r="AF50">
            <v>102</v>
          </cell>
          <cell r="AG50" t="str">
            <v>NO OBSERVADO</v>
          </cell>
          <cell r="AH50">
            <v>2</v>
          </cell>
          <cell r="AJ50" t="str">
            <v>SEDIMENTADA</v>
          </cell>
          <cell r="AK50" t="str">
            <v>MALO</v>
          </cell>
        </row>
        <row r="51">
          <cell r="AF51">
            <v>104</v>
          </cell>
          <cell r="AG51" t="str">
            <v>NO OBSERVADO</v>
          </cell>
          <cell r="AH51">
            <v>3</v>
          </cell>
          <cell r="AJ51" t="str">
            <v>SEDIMENTADA</v>
          </cell>
          <cell r="AK51" t="str">
            <v>BUENO</v>
          </cell>
        </row>
        <row r="52">
          <cell r="AF52" t="str">
            <v>105N</v>
          </cell>
          <cell r="AG52" t="str">
            <v>NO OBSERVADO</v>
          </cell>
          <cell r="AH52">
            <v>2</v>
          </cell>
          <cell r="AJ52" t="str">
            <v>SEDIMENTADA</v>
          </cell>
          <cell r="AK52" t="str">
            <v>BUENO</v>
          </cell>
        </row>
        <row r="53">
          <cell r="AF53">
            <v>105</v>
          </cell>
          <cell r="AG53" t="str">
            <v>MALO</v>
          </cell>
          <cell r="AH53">
            <v>4</v>
          </cell>
          <cell r="AK53" t="str">
            <v>BUENO</v>
          </cell>
        </row>
        <row r="54">
          <cell r="AF54" t="str">
            <v>106N</v>
          </cell>
          <cell r="AG54" t="str">
            <v>NO TIENE</v>
          </cell>
          <cell r="AH54">
            <v>0</v>
          </cell>
          <cell r="AJ54" t="str">
            <v>SEDIMENTADA</v>
          </cell>
          <cell r="AK54" t="str">
            <v>BUENO</v>
          </cell>
        </row>
        <row r="55">
          <cell r="AF55">
            <v>106</v>
          </cell>
          <cell r="AG55" t="str">
            <v>BUENO</v>
          </cell>
          <cell r="AH55">
            <v>0</v>
          </cell>
          <cell r="AK55" t="str">
            <v>BUENO</v>
          </cell>
        </row>
        <row r="56">
          <cell r="AF56" t="str">
            <v>107N</v>
          </cell>
          <cell r="AG56" t="str">
            <v>NO TIENE</v>
          </cell>
          <cell r="AH56">
            <v>0</v>
          </cell>
          <cell r="AK56" t="str">
            <v>NO TIENE</v>
          </cell>
        </row>
        <row r="57">
          <cell r="AF57">
            <v>108</v>
          </cell>
          <cell r="AG57" t="str">
            <v>MALO</v>
          </cell>
          <cell r="AH57">
            <v>0</v>
          </cell>
          <cell r="AK57" t="str">
            <v>BUENO</v>
          </cell>
        </row>
        <row r="58">
          <cell r="AF58" t="str">
            <v>108A</v>
          </cell>
          <cell r="AG58" t="str">
            <v>MALO</v>
          </cell>
          <cell r="AH58">
            <v>4</v>
          </cell>
          <cell r="AK58" t="str">
            <v>BUENO</v>
          </cell>
        </row>
        <row r="59">
          <cell r="AF59">
            <v>110</v>
          </cell>
          <cell r="AG59" t="str">
            <v>BUENO</v>
          </cell>
          <cell r="AH59">
            <v>2</v>
          </cell>
          <cell r="AK59" t="str">
            <v>BUENO</v>
          </cell>
        </row>
        <row r="60">
          <cell r="AF60" t="str">
            <v>110A</v>
          </cell>
          <cell r="AG60" t="str">
            <v>NO TIENE</v>
          </cell>
          <cell r="AH60">
            <v>5</v>
          </cell>
          <cell r="AK60" t="str">
            <v>BUENO</v>
          </cell>
        </row>
        <row r="61">
          <cell r="AF61">
            <v>112</v>
          </cell>
          <cell r="AG61" t="str">
            <v>MALO</v>
          </cell>
          <cell r="AH61">
            <v>0</v>
          </cell>
          <cell r="AK61" t="str">
            <v>BUENO</v>
          </cell>
        </row>
        <row r="62">
          <cell r="AF62" t="str">
            <v>112A</v>
          </cell>
          <cell r="AG62" t="str">
            <v>MALO</v>
          </cell>
          <cell r="AH62">
            <v>1</v>
          </cell>
          <cell r="AK62" t="str">
            <v>BUENO</v>
          </cell>
        </row>
        <row r="63">
          <cell r="AF63">
            <v>114</v>
          </cell>
          <cell r="AG63" t="str">
            <v>MALO</v>
          </cell>
          <cell r="AH63">
            <v>3</v>
          </cell>
          <cell r="AK63" t="str">
            <v>BUENO</v>
          </cell>
        </row>
        <row r="64">
          <cell r="AF64" t="str">
            <v>114A</v>
          </cell>
          <cell r="AG64" t="str">
            <v>BUENO</v>
          </cell>
          <cell r="AH64">
            <v>1</v>
          </cell>
          <cell r="AK64" t="str">
            <v>BUENO</v>
          </cell>
        </row>
        <row r="65">
          <cell r="AF65">
            <v>116</v>
          </cell>
          <cell r="AG65" t="str">
            <v>BUENO</v>
          </cell>
          <cell r="AH65">
            <v>3</v>
          </cell>
          <cell r="AK65" t="str">
            <v>BUENO</v>
          </cell>
        </row>
        <row r="66">
          <cell r="AF66" t="str">
            <v>116A</v>
          </cell>
          <cell r="AG66" t="str">
            <v>MALO</v>
          </cell>
          <cell r="AH66">
            <v>9</v>
          </cell>
          <cell r="AK66" t="str">
            <v>BUENO</v>
          </cell>
        </row>
        <row r="67">
          <cell r="AF67">
            <v>118</v>
          </cell>
          <cell r="AG67" t="str">
            <v>MALO</v>
          </cell>
          <cell r="AH67">
            <v>2</v>
          </cell>
          <cell r="AK67" t="str">
            <v>BUENO</v>
          </cell>
        </row>
        <row r="68">
          <cell r="AF68">
            <v>120</v>
          </cell>
          <cell r="AG68" t="str">
            <v>MALO</v>
          </cell>
          <cell r="AH68">
            <v>3</v>
          </cell>
          <cell r="AK68" t="str">
            <v>BUENO</v>
          </cell>
        </row>
        <row r="69">
          <cell r="AF69">
            <v>122</v>
          </cell>
          <cell r="AG69" t="str">
            <v>NO TIENE</v>
          </cell>
          <cell r="AH69">
            <v>2</v>
          </cell>
          <cell r="AJ69" t="str">
            <v>SEDIMENTADA</v>
          </cell>
          <cell r="AK69" t="str">
            <v>BUENO</v>
          </cell>
        </row>
        <row r="70">
          <cell r="AF70">
            <v>124</v>
          </cell>
          <cell r="AG70" t="str">
            <v>MALO</v>
          </cell>
          <cell r="AH70">
            <v>2</v>
          </cell>
          <cell r="AK70" t="str">
            <v>BUENO</v>
          </cell>
        </row>
        <row r="71">
          <cell r="AF71">
            <v>126</v>
          </cell>
          <cell r="AG71" t="str">
            <v>NO OBSERVADO</v>
          </cell>
          <cell r="AH71">
            <v>1</v>
          </cell>
          <cell r="AJ71" t="str">
            <v>SEDIMENTADA</v>
          </cell>
          <cell r="AK71" t="str">
            <v>MALO</v>
          </cell>
        </row>
        <row r="72">
          <cell r="AF72">
            <v>128</v>
          </cell>
          <cell r="AG72" t="str">
            <v>NO TIENE</v>
          </cell>
          <cell r="AH72">
            <v>1</v>
          </cell>
          <cell r="AK72" t="str">
            <v>BUENO</v>
          </cell>
        </row>
        <row r="73">
          <cell r="AF73">
            <v>130</v>
          </cell>
          <cell r="AG73" t="str">
            <v>NO TIENE</v>
          </cell>
          <cell r="AH73">
            <v>1</v>
          </cell>
          <cell r="AK73" t="str">
            <v>BUENO</v>
          </cell>
        </row>
        <row r="74">
          <cell r="AF74">
            <v>132</v>
          </cell>
          <cell r="AG74" t="str">
            <v>NO OBSERVADO</v>
          </cell>
          <cell r="AH74">
            <v>2</v>
          </cell>
          <cell r="AJ74" t="str">
            <v>SEDIMENTADA</v>
          </cell>
          <cell r="AK74" t="str">
            <v>BUENO</v>
          </cell>
        </row>
        <row r="75">
          <cell r="AF75">
            <v>134</v>
          </cell>
          <cell r="AG75" t="str">
            <v>BUENO</v>
          </cell>
          <cell r="AH75">
            <v>2</v>
          </cell>
          <cell r="AK75" t="str">
            <v>BUENO</v>
          </cell>
        </row>
        <row r="76">
          <cell r="AF76">
            <v>136</v>
          </cell>
          <cell r="AG76" t="str">
            <v>BUENO</v>
          </cell>
          <cell r="AH76">
            <v>3</v>
          </cell>
          <cell r="AK76" t="str">
            <v>BUENO</v>
          </cell>
        </row>
        <row r="77">
          <cell r="AF77">
            <v>138</v>
          </cell>
          <cell r="AG77" t="str">
            <v>BUENO</v>
          </cell>
          <cell r="AH77">
            <v>2</v>
          </cell>
          <cell r="AJ77" t="str">
            <v>SEDIMENTADA</v>
          </cell>
          <cell r="AK77" t="str">
            <v>BUENO</v>
          </cell>
        </row>
        <row r="78">
          <cell r="AF78">
            <v>140</v>
          </cell>
          <cell r="AG78" t="str">
            <v>NO TIENE</v>
          </cell>
          <cell r="AH78">
            <v>1</v>
          </cell>
          <cell r="AK78" t="str">
            <v>BUENO</v>
          </cell>
        </row>
        <row r="79">
          <cell r="AF79">
            <v>142</v>
          </cell>
          <cell r="AG79" t="str">
            <v>NO TIENE</v>
          </cell>
          <cell r="AH79">
            <v>0</v>
          </cell>
          <cell r="AK79" t="str">
            <v>BUENO</v>
          </cell>
        </row>
        <row r="80">
          <cell r="AF80" t="str">
            <v>142A</v>
          </cell>
          <cell r="AG80" t="str">
            <v>BUENO</v>
          </cell>
          <cell r="AH80">
            <v>7</v>
          </cell>
          <cell r="AK80" t="str">
            <v>BUENO</v>
          </cell>
        </row>
        <row r="81">
          <cell r="AF81">
            <v>144</v>
          </cell>
          <cell r="AG81" t="str">
            <v>NO TIENE</v>
          </cell>
          <cell r="AH81">
            <v>2</v>
          </cell>
          <cell r="AK81" t="str">
            <v>BUENO</v>
          </cell>
        </row>
        <row r="82">
          <cell r="AF82">
            <v>146</v>
          </cell>
          <cell r="AG82" t="str">
            <v>BUENO</v>
          </cell>
          <cell r="AH82">
            <v>1</v>
          </cell>
          <cell r="AK82" t="str">
            <v>BUENO</v>
          </cell>
        </row>
        <row r="83">
          <cell r="AF83">
            <v>148</v>
          </cell>
          <cell r="AG83" t="str">
            <v>BUENO</v>
          </cell>
          <cell r="AH83">
            <v>1</v>
          </cell>
          <cell r="AK83" t="str">
            <v>BUENO</v>
          </cell>
        </row>
        <row r="84">
          <cell r="AF84">
            <v>150</v>
          </cell>
          <cell r="AG84" t="str">
            <v>BUENO</v>
          </cell>
          <cell r="AH84">
            <v>3</v>
          </cell>
          <cell r="AK84" t="str">
            <v>BUENO</v>
          </cell>
        </row>
        <row r="85">
          <cell r="AF85">
            <v>152</v>
          </cell>
          <cell r="AG85" t="str">
            <v>BUENO</v>
          </cell>
          <cell r="AH85">
            <v>1</v>
          </cell>
          <cell r="AK85" t="str">
            <v>BUENO</v>
          </cell>
        </row>
        <row r="86">
          <cell r="AF86">
            <v>154</v>
          </cell>
          <cell r="AG86" t="str">
            <v>BUENO</v>
          </cell>
          <cell r="AH86">
            <v>1</v>
          </cell>
          <cell r="AK86" t="str">
            <v>BUENO</v>
          </cell>
        </row>
        <row r="87">
          <cell r="AF87">
            <v>156</v>
          </cell>
          <cell r="AG87" t="str">
            <v>MALO</v>
          </cell>
          <cell r="AH87">
            <v>1</v>
          </cell>
          <cell r="AJ87" t="str">
            <v>SEDIMENTADA</v>
          </cell>
          <cell r="AK87" t="str">
            <v>BUENO</v>
          </cell>
        </row>
        <row r="88">
          <cell r="AF88">
            <v>158</v>
          </cell>
          <cell r="AG88" t="str">
            <v>BUENO</v>
          </cell>
          <cell r="AH88">
            <v>1</v>
          </cell>
          <cell r="AJ88" t="str">
            <v>SEDIMENTADA</v>
          </cell>
          <cell r="AK88" t="str">
            <v>BUENO</v>
          </cell>
        </row>
        <row r="89">
          <cell r="AF89">
            <v>160</v>
          </cell>
          <cell r="AG89" t="str">
            <v>NO TIENE</v>
          </cell>
          <cell r="AH89">
            <v>2</v>
          </cell>
          <cell r="AJ89" t="str">
            <v>SEDIMENTADA</v>
          </cell>
          <cell r="AK89" t="str">
            <v>BUENO</v>
          </cell>
        </row>
        <row r="90">
          <cell r="AF90">
            <v>162</v>
          </cell>
          <cell r="AG90" t="str">
            <v>BUENO</v>
          </cell>
          <cell r="AH90">
            <v>1</v>
          </cell>
          <cell r="AK90" t="str">
            <v>BUENO</v>
          </cell>
        </row>
        <row r="91">
          <cell r="AF91">
            <v>164</v>
          </cell>
          <cell r="AG91" t="str">
            <v>BUENO</v>
          </cell>
          <cell r="AH91">
            <v>1</v>
          </cell>
          <cell r="AK91" t="str">
            <v>BUENO</v>
          </cell>
        </row>
        <row r="92">
          <cell r="AF92">
            <v>166</v>
          </cell>
          <cell r="AG92" t="str">
            <v>BUENO</v>
          </cell>
          <cell r="AH92">
            <v>2</v>
          </cell>
          <cell r="AK92" t="str">
            <v>BUENO</v>
          </cell>
        </row>
        <row r="93">
          <cell r="AF93">
            <v>168</v>
          </cell>
          <cell r="AG93" t="str">
            <v>BUENO</v>
          </cell>
          <cell r="AH93">
            <v>1</v>
          </cell>
          <cell r="AK93" t="str">
            <v>BUENO</v>
          </cell>
        </row>
        <row r="94">
          <cell r="AF94">
            <v>170</v>
          </cell>
          <cell r="AG94" t="str">
            <v>NO TIENE</v>
          </cell>
          <cell r="AH94">
            <v>1</v>
          </cell>
          <cell r="AK94" t="str">
            <v>MALO</v>
          </cell>
        </row>
        <row r="95">
          <cell r="AF95">
            <v>172</v>
          </cell>
          <cell r="AG95" t="str">
            <v>BUENO</v>
          </cell>
          <cell r="AH95">
            <v>1</v>
          </cell>
          <cell r="AJ95" t="str">
            <v>SEDIMENTADA</v>
          </cell>
          <cell r="AK95" t="str">
            <v>BUENO</v>
          </cell>
        </row>
        <row r="96">
          <cell r="AF96">
            <v>174</v>
          </cell>
          <cell r="AG96" t="str">
            <v>NO TIENE</v>
          </cell>
          <cell r="AH96">
            <v>2</v>
          </cell>
          <cell r="AJ96" t="str">
            <v>SEDIMENTADA</v>
          </cell>
          <cell r="AK96" t="str">
            <v>BUENO</v>
          </cell>
        </row>
        <row r="97">
          <cell r="AF97">
            <v>176</v>
          </cell>
          <cell r="AG97" t="str">
            <v>NO OBSERVADO</v>
          </cell>
          <cell r="AH97">
            <v>2</v>
          </cell>
          <cell r="AJ97" t="str">
            <v>SEDIMENTADA</v>
          </cell>
          <cell r="AK97" t="str">
            <v>NO TIENE</v>
          </cell>
        </row>
        <row r="98">
          <cell r="AF98">
            <v>178</v>
          </cell>
          <cell r="AG98" t="str">
            <v>NO TIENE</v>
          </cell>
          <cell r="AH98">
            <v>2</v>
          </cell>
          <cell r="AK98" t="str">
            <v>BUENO</v>
          </cell>
        </row>
        <row r="99">
          <cell r="AF99">
            <v>180</v>
          </cell>
          <cell r="AG99" t="str">
            <v>BUENO</v>
          </cell>
          <cell r="AH99">
            <v>1</v>
          </cell>
          <cell r="AK99" t="str">
            <v>BUENO</v>
          </cell>
        </row>
        <row r="100">
          <cell r="AF100" t="str">
            <v>180A</v>
          </cell>
          <cell r="AG100" t="str">
            <v>BUENO</v>
          </cell>
          <cell r="AH100">
            <v>3</v>
          </cell>
          <cell r="AK100" t="str">
            <v>BUENO</v>
          </cell>
        </row>
        <row r="101">
          <cell r="AF101" t="str">
            <v>180B</v>
          </cell>
          <cell r="AG101" t="str">
            <v>BUENO</v>
          </cell>
          <cell r="AH101">
            <v>3</v>
          </cell>
          <cell r="AK101" t="str">
            <v>BUENO</v>
          </cell>
        </row>
        <row r="102">
          <cell r="AF102" t="str">
            <v>180C</v>
          </cell>
          <cell r="AG102" t="str">
            <v>BUENO</v>
          </cell>
          <cell r="AH102">
            <v>3</v>
          </cell>
          <cell r="AK102" t="str">
            <v>BUENO</v>
          </cell>
        </row>
        <row r="103">
          <cell r="AF103" t="str">
            <v>180D</v>
          </cell>
          <cell r="AG103" t="str">
            <v>BUENO</v>
          </cell>
          <cell r="AH103">
            <v>4</v>
          </cell>
          <cell r="AK103" t="str">
            <v>BUENO</v>
          </cell>
        </row>
        <row r="104">
          <cell r="AF104" t="str">
            <v>180E</v>
          </cell>
          <cell r="AG104" t="str">
            <v>NO TIENE</v>
          </cell>
          <cell r="AH104">
            <v>1</v>
          </cell>
          <cell r="AK104" t="str">
            <v>BUENO</v>
          </cell>
        </row>
        <row r="105">
          <cell r="AF105" t="str">
            <v>180F</v>
          </cell>
          <cell r="AG105" t="str">
            <v>NO TIENE</v>
          </cell>
          <cell r="AH105">
            <v>3</v>
          </cell>
          <cell r="AK105" t="str">
            <v>BUENO</v>
          </cell>
        </row>
        <row r="106">
          <cell r="AF106">
            <v>182</v>
          </cell>
          <cell r="AG106" t="str">
            <v>MALO</v>
          </cell>
          <cell r="AH106">
            <v>1</v>
          </cell>
          <cell r="AK106" t="str">
            <v>BUENO</v>
          </cell>
        </row>
        <row r="107">
          <cell r="AF107" t="str">
            <v>182A</v>
          </cell>
          <cell r="AG107" t="str">
            <v>NO TIENE</v>
          </cell>
          <cell r="AH107">
            <v>5</v>
          </cell>
          <cell r="AK107" t="str">
            <v>BUENO</v>
          </cell>
        </row>
        <row r="108">
          <cell r="AF108" t="str">
            <v>182C</v>
          </cell>
          <cell r="AG108" t="str">
            <v>NO TIENE</v>
          </cell>
          <cell r="AH108">
            <v>0</v>
          </cell>
          <cell r="AJ108" t="str">
            <v>SEDIMENTADA</v>
          </cell>
          <cell r="AK108" t="str">
            <v>BUENO</v>
          </cell>
        </row>
        <row r="109">
          <cell r="AF109">
            <v>184</v>
          </cell>
          <cell r="AG109" t="str">
            <v>BUENO</v>
          </cell>
          <cell r="AH109">
            <v>0</v>
          </cell>
          <cell r="AK109" t="str">
            <v>BUENO</v>
          </cell>
        </row>
        <row r="110">
          <cell r="AF110">
            <v>186</v>
          </cell>
          <cell r="AG110" t="str">
            <v>NO TIENE</v>
          </cell>
          <cell r="AH110">
            <v>2</v>
          </cell>
          <cell r="AK110" t="str">
            <v>BUENO</v>
          </cell>
        </row>
        <row r="111">
          <cell r="AF111">
            <v>188</v>
          </cell>
          <cell r="AG111" t="str">
            <v>BUENO</v>
          </cell>
          <cell r="AH111">
            <v>2</v>
          </cell>
          <cell r="AK111" t="str">
            <v>BUENO</v>
          </cell>
        </row>
        <row r="112">
          <cell r="AF112">
            <v>189</v>
          </cell>
          <cell r="AG112" t="str">
            <v>BUENO</v>
          </cell>
          <cell r="AH112">
            <v>1</v>
          </cell>
          <cell r="AK112" t="str">
            <v>BUENO</v>
          </cell>
        </row>
        <row r="113">
          <cell r="AF113" t="str">
            <v>189A</v>
          </cell>
          <cell r="AG113" t="str">
            <v>BUENO</v>
          </cell>
          <cell r="AH113">
            <v>1</v>
          </cell>
          <cell r="AK113" t="str">
            <v>BUENO</v>
          </cell>
        </row>
        <row r="114">
          <cell r="AF114">
            <v>190</v>
          </cell>
          <cell r="AG114" t="str">
            <v>NO OBSERVADO</v>
          </cell>
          <cell r="AH114">
            <v>1</v>
          </cell>
          <cell r="AK114" t="str">
            <v>BUENO</v>
          </cell>
        </row>
        <row r="115">
          <cell r="AF115">
            <v>192</v>
          </cell>
          <cell r="AG115" t="str">
            <v>BUENO</v>
          </cell>
          <cell r="AH115">
            <v>0</v>
          </cell>
          <cell r="AK115" t="str">
            <v>BUENO</v>
          </cell>
        </row>
        <row r="116">
          <cell r="AF116">
            <v>197</v>
          </cell>
          <cell r="AG116" t="str">
            <v>BUENO</v>
          </cell>
          <cell r="AH116">
            <v>0</v>
          </cell>
          <cell r="AK116" t="str">
            <v>BUENO</v>
          </cell>
        </row>
        <row r="117">
          <cell r="AF117">
            <v>198</v>
          </cell>
          <cell r="AG117" t="str">
            <v>BUENO</v>
          </cell>
          <cell r="AH117">
            <v>0</v>
          </cell>
          <cell r="AJ117" t="str">
            <v>SEDIMENTADA</v>
          </cell>
          <cell r="AK117" t="str">
            <v>BUENO</v>
          </cell>
        </row>
        <row r="118">
          <cell r="AF118">
            <v>200</v>
          </cell>
          <cell r="AG118" t="str">
            <v>BUENO</v>
          </cell>
          <cell r="AH118">
            <v>0</v>
          </cell>
          <cell r="AK118" t="str">
            <v>BUENO</v>
          </cell>
        </row>
        <row r="119">
          <cell r="AF119">
            <v>202</v>
          </cell>
          <cell r="AG119" t="str">
            <v>BUENO</v>
          </cell>
          <cell r="AH119">
            <v>0</v>
          </cell>
          <cell r="AK119" t="str">
            <v>BUENO</v>
          </cell>
        </row>
        <row r="120">
          <cell r="AF120">
            <v>204</v>
          </cell>
          <cell r="AG120" t="str">
            <v>NO OBSERVADO</v>
          </cell>
          <cell r="AH120">
            <v>0</v>
          </cell>
          <cell r="AK120" t="str">
            <v>BUENO</v>
          </cell>
        </row>
        <row r="121">
          <cell r="AF121">
            <v>206</v>
          </cell>
          <cell r="AG121" t="str">
            <v>BUENO</v>
          </cell>
          <cell r="AH121">
            <v>0</v>
          </cell>
          <cell r="AK121" t="str">
            <v>BUENO</v>
          </cell>
        </row>
        <row r="122">
          <cell r="AF122">
            <v>208</v>
          </cell>
          <cell r="AG122" t="str">
            <v>BUENO</v>
          </cell>
          <cell r="AH122">
            <v>0</v>
          </cell>
          <cell r="AK122" t="str">
            <v>BUENO</v>
          </cell>
        </row>
        <row r="123">
          <cell r="AF123">
            <v>210</v>
          </cell>
          <cell r="AG123" t="str">
            <v>BUENO</v>
          </cell>
          <cell r="AH123">
            <v>1</v>
          </cell>
          <cell r="AK123" t="str">
            <v>BUENO</v>
          </cell>
        </row>
        <row r="124">
          <cell r="AF124">
            <v>212</v>
          </cell>
          <cell r="AG124" t="str">
            <v>BUENO</v>
          </cell>
          <cell r="AH124">
            <v>1</v>
          </cell>
          <cell r="AK124" t="str">
            <v>BUENO</v>
          </cell>
        </row>
        <row r="125">
          <cell r="AF125">
            <v>214</v>
          </cell>
          <cell r="AG125" t="str">
            <v>NO TIENE</v>
          </cell>
          <cell r="AH125">
            <v>1</v>
          </cell>
          <cell r="AK125" t="str">
            <v>BUENO</v>
          </cell>
        </row>
        <row r="126">
          <cell r="AF126">
            <v>216</v>
          </cell>
          <cell r="AG126" t="str">
            <v>NO OBSERVADO</v>
          </cell>
          <cell r="AH126">
            <v>2</v>
          </cell>
          <cell r="AJ126" t="str">
            <v>SEDIMENTADA</v>
          </cell>
          <cell r="AK126" t="str">
            <v>BUENO</v>
          </cell>
        </row>
        <row r="127">
          <cell r="AF127">
            <v>218</v>
          </cell>
          <cell r="AG127" t="str">
            <v>NO OBSERVADO</v>
          </cell>
          <cell r="AH127">
            <v>2</v>
          </cell>
          <cell r="AJ127" t="str">
            <v>SEDIMENTADA</v>
          </cell>
          <cell r="AK127" t="str">
            <v>BUENO</v>
          </cell>
        </row>
        <row r="128">
          <cell r="AF128">
            <v>220</v>
          </cell>
          <cell r="AG128" t="str">
            <v>NO TIENE</v>
          </cell>
          <cell r="AH128">
            <v>1</v>
          </cell>
          <cell r="AK128" t="str">
            <v>BUENO</v>
          </cell>
        </row>
        <row r="129">
          <cell r="AF129">
            <v>222</v>
          </cell>
          <cell r="AG129" t="str">
            <v>BUENO</v>
          </cell>
          <cell r="AH129">
            <v>2</v>
          </cell>
          <cell r="AK129" t="str">
            <v>BUENO</v>
          </cell>
        </row>
        <row r="130">
          <cell r="AF130">
            <v>224</v>
          </cell>
          <cell r="AG130" t="str">
            <v>NO TIENE</v>
          </cell>
          <cell r="AH130">
            <v>4</v>
          </cell>
          <cell r="AK130" t="str">
            <v>MALO</v>
          </cell>
        </row>
        <row r="131">
          <cell r="AF131">
            <v>226</v>
          </cell>
          <cell r="AG131" t="str">
            <v>BUENO</v>
          </cell>
          <cell r="AH131">
            <v>3</v>
          </cell>
          <cell r="AK131" t="str">
            <v>BUENO</v>
          </cell>
        </row>
        <row r="132">
          <cell r="AF132">
            <v>228</v>
          </cell>
          <cell r="AG132" t="str">
            <v>NO TIENE</v>
          </cell>
          <cell r="AH132">
            <v>0</v>
          </cell>
          <cell r="AK132" t="str">
            <v>BUENO</v>
          </cell>
        </row>
        <row r="133">
          <cell r="AF133">
            <v>230</v>
          </cell>
          <cell r="AG133" t="str">
            <v>NO OBSERVADO</v>
          </cell>
          <cell r="AH133">
            <v>0</v>
          </cell>
          <cell r="AK133" t="str">
            <v>BUENO</v>
          </cell>
        </row>
        <row r="134">
          <cell r="AF134">
            <v>232</v>
          </cell>
          <cell r="AG134" t="str">
            <v>NO TIENE</v>
          </cell>
          <cell r="AH134">
            <v>4</v>
          </cell>
          <cell r="AK134" t="str">
            <v>BUENO</v>
          </cell>
        </row>
        <row r="135">
          <cell r="AF135">
            <v>234</v>
          </cell>
          <cell r="AG135" t="str">
            <v>BUENO</v>
          </cell>
          <cell r="AH135">
            <v>1</v>
          </cell>
          <cell r="AK135" t="str">
            <v>BUENO</v>
          </cell>
        </row>
        <row r="136">
          <cell r="AF136">
            <v>236</v>
          </cell>
          <cell r="AG136" t="str">
            <v>NO TIENE</v>
          </cell>
          <cell r="AH136">
            <v>0</v>
          </cell>
          <cell r="AK136" t="str">
            <v>BUENO</v>
          </cell>
        </row>
        <row r="137">
          <cell r="AF137">
            <v>238</v>
          </cell>
          <cell r="AG137" t="str">
            <v>BUENO</v>
          </cell>
          <cell r="AH137">
            <v>0</v>
          </cell>
          <cell r="AK137" t="str">
            <v>BUENO</v>
          </cell>
        </row>
        <row r="138">
          <cell r="AF138">
            <v>240</v>
          </cell>
          <cell r="AG138" t="str">
            <v>BUENO</v>
          </cell>
          <cell r="AH138">
            <v>0</v>
          </cell>
          <cell r="AK138" t="str">
            <v>BUENO</v>
          </cell>
        </row>
        <row r="139">
          <cell r="AF139">
            <v>242</v>
          </cell>
          <cell r="AG139" t="str">
            <v>BUENO</v>
          </cell>
          <cell r="AH139">
            <v>0</v>
          </cell>
          <cell r="AK139" t="str">
            <v>BUENO</v>
          </cell>
        </row>
        <row r="140">
          <cell r="AF140">
            <v>244</v>
          </cell>
          <cell r="AG140" t="str">
            <v>BUENO</v>
          </cell>
          <cell r="AH140">
            <v>0</v>
          </cell>
          <cell r="AK140" t="str">
            <v>BUENO</v>
          </cell>
        </row>
        <row r="141">
          <cell r="AF141">
            <v>246</v>
          </cell>
          <cell r="AG141" t="str">
            <v>BUENO</v>
          </cell>
          <cell r="AH141">
            <v>0</v>
          </cell>
          <cell r="AK141" t="str">
            <v>BUENO</v>
          </cell>
        </row>
        <row r="142">
          <cell r="AF142">
            <v>248</v>
          </cell>
          <cell r="AG142" t="str">
            <v>BUENO</v>
          </cell>
          <cell r="AH142">
            <v>2</v>
          </cell>
          <cell r="AK142" t="str">
            <v>BUENO</v>
          </cell>
        </row>
        <row r="143">
          <cell r="AF143">
            <v>250</v>
          </cell>
          <cell r="AG143" t="str">
            <v>BUENO</v>
          </cell>
          <cell r="AH143">
            <v>0</v>
          </cell>
          <cell r="AJ143" t="str">
            <v>SEDIMENTADA</v>
          </cell>
          <cell r="AK143" t="str">
            <v>BUENO</v>
          </cell>
        </row>
        <row r="144">
          <cell r="AF144">
            <v>252</v>
          </cell>
          <cell r="AG144" t="str">
            <v>NO OBSERVADO</v>
          </cell>
          <cell r="AH144">
            <v>0</v>
          </cell>
          <cell r="AJ144" t="str">
            <v>SEDIMENTADA</v>
          </cell>
          <cell r="AK144" t="str">
            <v>BUENO</v>
          </cell>
        </row>
        <row r="145">
          <cell r="AF145">
            <v>254</v>
          </cell>
          <cell r="AG145" t="str">
            <v>BUENO</v>
          </cell>
          <cell r="AH145">
            <v>0</v>
          </cell>
          <cell r="AK145" t="str">
            <v>BUENO</v>
          </cell>
        </row>
        <row r="146">
          <cell r="AF146">
            <v>256</v>
          </cell>
          <cell r="AG146" t="str">
            <v>BUENO</v>
          </cell>
          <cell r="AH146">
            <v>1</v>
          </cell>
          <cell r="AK146" t="str">
            <v>BUENO</v>
          </cell>
        </row>
        <row r="147">
          <cell r="AF147">
            <v>258</v>
          </cell>
          <cell r="AG147" t="str">
            <v>BUENO</v>
          </cell>
          <cell r="AH147">
            <v>1</v>
          </cell>
          <cell r="AK147" t="str">
            <v>BUENO</v>
          </cell>
        </row>
        <row r="148">
          <cell r="AF148">
            <v>260</v>
          </cell>
          <cell r="AG148" t="str">
            <v>BUENO</v>
          </cell>
          <cell r="AH148">
            <v>1</v>
          </cell>
          <cell r="AK148" t="str">
            <v>BUENO</v>
          </cell>
        </row>
        <row r="149">
          <cell r="AF149">
            <v>262</v>
          </cell>
          <cell r="AG149" t="str">
            <v>BUENO</v>
          </cell>
          <cell r="AH149">
            <v>1</v>
          </cell>
          <cell r="AK149" t="str">
            <v>BUENO</v>
          </cell>
        </row>
        <row r="150">
          <cell r="AF150">
            <v>264</v>
          </cell>
          <cell r="AG150" t="str">
            <v>BUENO</v>
          </cell>
          <cell r="AH150">
            <v>0</v>
          </cell>
          <cell r="AK150" t="str">
            <v>BUENO</v>
          </cell>
        </row>
        <row r="151">
          <cell r="AF151">
            <v>266</v>
          </cell>
          <cell r="AG151" t="str">
            <v>BUENO</v>
          </cell>
          <cell r="AH151">
            <v>0</v>
          </cell>
          <cell r="AK151" t="str">
            <v>BUENO</v>
          </cell>
        </row>
        <row r="152">
          <cell r="AF152">
            <v>268</v>
          </cell>
          <cell r="AG152" t="str">
            <v>BUENO</v>
          </cell>
          <cell r="AH152">
            <v>1</v>
          </cell>
          <cell r="AJ152" t="str">
            <v>SEDIMENTADA</v>
          </cell>
          <cell r="AK152" t="str">
            <v>BUENO</v>
          </cell>
        </row>
        <row r="153">
          <cell r="AF153">
            <v>270</v>
          </cell>
          <cell r="AG153" t="str">
            <v>BUENO</v>
          </cell>
          <cell r="AH153">
            <v>1</v>
          </cell>
          <cell r="AK153" t="str">
            <v>BUENO</v>
          </cell>
        </row>
        <row r="154">
          <cell r="AF154">
            <v>272</v>
          </cell>
          <cell r="AG154" t="str">
            <v>NO OBSERVADO</v>
          </cell>
          <cell r="AH154">
            <v>2</v>
          </cell>
          <cell r="AJ154" t="str">
            <v>SEDIMENTADA</v>
          </cell>
          <cell r="AK154" t="str">
            <v>BUENO</v>
          </cell>
        </row>
        <row r="155">
          <cell r="AF155">
            <v>274</v>
          </cell>
          <cell r="AG155" t="str">
            <v>NO TIENE</v>
          </cell>
          <cell r="AH155">
            <v>1</v>
          </cell>
          <cell r="AJ155" t="str">
            <v>SEDIMENTADA</v>
          </cell>
          <cell r="AK155" t="str">
            <v>BUENO</v>
          </cell>
        </row>
        <row r="156">
          <cell r="AF156">
            <v>276</v>
          </cell>
          <cell r="AG156" t="str">
            <v>NO TIENE</v>
          </cell>
          <cell r="AH156">
            <v>1</v>
          </cell>
          <cell r="AJ156" t="str">
            <v>SEDIMENTADA</v>
          </cell>
          <cell r="AK156" t="str">
            <v>BUENO</v>
          </cell>
        </row>
        <row r="157">
          <cell r="AF157">
            <v>278</v>
          </cell>
          <cell r="AG157" t="str">
            <v>NO OBSERVADO</v>
          </cell>
          <cell r="AH157">
            <v>1</v>
          </cell>
          <cell r="AJ157" t="str">
            <v>SEDIMENTADA</v>
          </cell>
          <cell r="AK157" t="str">
            <v>BUENO</v>
          </cell>
        </row>
        <row r="158">
          <cell r="AF158">
            <v>280</v>
          </cell>
          <cell r="AG158" t="str">
            <v>NO OBSERVADO</v>
          </cell>
          <cell r="AH158">
            <v>1</v>
          </cell>
          <cell r="AJ158" t="str">
            <v>SEDIMENTADA</v>
          </cell>
          <cell r="AK158" t="str">
            <v>BUENO</v>
          </cell>
        </row>
        <row r="159">
          <cell r="AF159">
            <v>282</v>
          </cell>
          <cell r="AG159" t="str">
            <v>NO OBSERVADO</v>
          </cell>
          <cell r="AH159">
            <v>2</v>
          </cell>
          <cell r="AJ159" t="str">
            <v>SEDIMENTADA</v>
          </cell>
          <cell r="AK159" t="str">
            <v>BUENO</v>
          </cell>
        </row>
        <row r="160">
          <cell r="AF160">
            <v>284</v>
          </cell>
          <cell r="AG160" t="str">
            <v>NO OBSERVADO</v>
          </cell>
          <cell r="AH160">
            <v>4</v>
          </cell>
          <cell r="AJ160" t="str">
            <v>SEDIMENTADA</v>
          </cell>
          <cell r="AK160" t="str">
            <v>BUENO</v>
          </cell>
        </row>
        <row r="161">
          <cell r="AF161">
            <v>286</v>
          </cell>
          <cell r="AG161" t="str">
            <v>BUENO</v>
          </cell>
          <cell r="AH161">
            <v>1</v>
          </cell>
          <cell r="AJ161" t="str">
            <v>SEDIMENTADA</v>
          </cell>
          <cell r="AK161" t="str">
            <v>BUENO</v>
          </cell>
        </row>
        <row r="162">
          <cell r="AF162">
            <v>288</v>
          </cell>
          <cell r="AG162" t="str">
            <v>NO OBSERVADO</v>
          </cell>
          <cell r="AH162">
            <v>4</v>
          </cell>
          <cell r="AJ162" t="str">
            <v>SEDIMENTADA</v>
          </cell>
          <cell r="AK162" t="str">
            <v>BUENO</v>
          </cell>
        </row>
        <row r="163">
          <cell r="AF163">
            <v>290</v>
          </cell>
          <cell r="AG163" t="str">
            <v>NO OBSERVADO</v>
          </cell>
          <cell r="AH163">
            <v>5</v>
          </cell>
          <cell r="AJ163" t="str">
            <v>SEDIMENTADA</v>
          </cell>
          <cell r="AK163" t="str">
            <v>BUENO</v>
          </cell>
        </row>
        <row r="164">
          <cell r="AF164">
            <v>292</v>
          </cell>
          <cell r="AG164" t="str">
            <v>NO OBSERVADO</v>
          </cell>
          <cell r="AH164">
            <v>4</v>
          </cell>
          <cell r="AJ164" t="str">
            <v>SEDIMENTADA</v>
          </cell>
          <cell r="AK164" t="str">
            <v>BUENO</v>
          </cell>
        </row>
        <row r="165">
          <cell r="AF165">
            <v>294</v>
          </cell>
          <cell r="AG165" t="str">
            <v>NO OBSERVADO</v>
          </cell>
          <cell r="AH165">
            <v>5</v>
          </cell>
          <cell r="AJ165" t="str">
            <v>SEDIMENTADA</v>
          </cell>
          <cell r="AK165" t="str">
            <v>BUENO</v>
          </cell>
        </row>
        <row r="166">
          <cell r="AF166">
            <v>296</v>
          </cell>
          <cell r="AG166" t="str">
            <v>NO OBSERVADO</v>
          </cell>
          <cell r="AH166">
            <v>4</v>
          </cell>
          <cell r="AJ166" t="str">
            <v>SEDIMENTADA</v>
          </cell>
          <cell r="AK166" t="str">
            <v>BUENO</v>
          </cell>
        </row>
        <row r="167">
          <cell r="AF167">
            <v>298</v>
          </cell>
          <cell r="AG167" t="str">
            <v>BUENO</v>
          </cell>
          <cell r="AH167">
            <v>1</v>
          </cell>
          <cell r="AK167" t="str">
            <v>BUENO</v>
          </cell>
        </row>
        <row r="168">
          <cell r="AF168">
            <v>300</v>
          </cell>
          <cell r="AG168" t="str">
            <v>BUENO</v>
          </cell>
          <cell r="AH168">
            <v>1</v>
          </cell>
          <cell r="AK168" t="str">
            <v>BUENO</v>
          </cell>
        </row>
        <row r="169">
          <cell r="AF169">
            <v>302</v>
          </cell>
          <cell r="AG169" t="str">
            <v>NO OBSERVADO</v>
          </cell>
          <cell r="AH169">
            <v>4</v>
          </cell>
          <cell r="AJ169" t="str">
            <v>SEDIMENTADA</v>
          </cell>
          <cell r="AK169" t="str">
            <v>BUENO</v>
          </cell>
        </row>
        <row r="170">
          <cell r="AF170">
            <v>304</v>
          </cell>
          <cell r="AG170" t="str">
            <v>NO TIENE</v>
          </cell>
          <cell r="AH170">
            <v>0</v>
          </cell>
          <cell r="AK170" t="str">
            <v>BUENO</v>
          </cell>
        </row>
        <row r="171">
          <cell r="AF171">
            <v>306</v>
          </cell>
          <cell r="AG171" t="str">
            <v>NO TIENE</v>
          </cell>
          <cell r="AH171">
            <v>1</v>
          </cell>
          <cell r="AJ171" t="str">
            <v>SEDIMENTADA</v>
          </cell>
          <cell r="AK171" t="str">
            <v>BUENO</v>
          </cell>
        </row>
        <row r="172">
          <cell r="AF172">
            <v>308</v>
          </cell>
          <cell r="AG172" t="str">
            <v>NO TIENE</v>
          </cell>
          <cell r="AH172">
            <v>1</v>
          </cell>
          <cell r="AK172" t="str">
            <v>BUENO</v>
          </cell>
        </row>
        <row r="173">
          <cell r="AF173">
            <v>310</v>
          </cell>
          <cell r="AG173" t="str">
            <v>NO TIENE</v>
          </cell>
          <cell r="AH173">
            <v>0</v>
          </cell>
          <cell r="AK173" t="str">
            <v>BUENO</v>
          </cell>
        </row>
        <row r="174">
          <cell r="AF174">
            <v>312</v>
          </cell>
          <cell r="AG174" t="str">
            <v>BUENO</v>
          </cell>
          <cell r="AH174">
            <v>0</v>
          </cell>
          <cell r="AK174" t="str">
            <v>BUENO</v>
          </cell>
        </row>
        <row r="175">
          <cell r="AF175">
            <v>314</v>
          </cell>
          <cell r="AG175" t="str">
            <v>NO TIENE</v>
          </cell>
          <cell r="AH175">
            <v>1</v>
          </cell>
          <cell r="AJ175" t="str">
            <v>SEDIMENTADA</v>
          </cell>
          <cell r="AK175" t="str">
            <v>BUENO</v>
          </cell>
        </row>
        <row r="176">
          <cell r="AF176">
            <v>316</v>
          </cell>
          <cell r="AG176" t="str">
            <v>MALO</v>
          </cell>
          <cell r="AH176">
            <v>1</v>
          </cell>
          <cell r="AK176" t="str">
            <v>BUENO</v>
          </cell>
        </row>
        <row r="177">
          <cell r="AF177">
            <v>318</v>
          </cell>
          <cell r="AG177" t="str">
            <v>NO OBSERVADO</v>
          </cell>
          <cell r="AH177">
            <v>4</v>
          </cell>
          <cell r="AK177" t="str">
            <v>NO OBSERVADO</v>
          </cell>
        </row>
        <row r="178">
          <cell r="AF178">
            <v>320</v>
          </cell>
          <cell r="AG178" t="str">
            <v>NO OBSERVADO</v>
          </cell>
          <cell r="AH178">
            <v>1</v>
          </cell>
          <cell r="AK178" t="str">
            <v>NO OBSERVADO</v>
          </cell>
        </row>
        <row r="179">
          <cell r="AF179">
            <v>322</v>
          </cell>
          <cell r="AG179" t="str">
            <v>NO TIENE</v>
          </cell>
          <cell r="AH179">
            <v>0</v>
          </cell>
          <cell r="AK179" t="str">
            <v>BUENO</v>
          </cell>
        </row>
        <row r="180">
          <cell r="AF180">
            <v>324</v>
          </cell>
          <cell r="AG180" t="str">
            <v>NO OBSERVADO</v>
          </cell>
          <cell r="AH180">
            <v>2</v>
          </cell>
          <cell r="AK180" t="str">
            <v>NO OBSERVADO</v>
          </cell>
        </row>
        <row r="181">
          <cell r="AF181">
            <v>326</v>
          </cell>
          <cell r="AG181" t="str">
            <v>NO OBSERVADO</v>
          </cell>
          <cell r="AH181">
            <v>1</v>
          </cell>
          <cell r="AJ181" t="str">
            <v>SEDIMENTADA</v>
          </cell>
          <cell r="AK181" t="str">
            <v>BUENO</v>
          </cell>
        </row>
        <row r="182">
          <cell r="AF182">
            <v>327</v>
          </cell>
          <cell r="AG182" t="str">
            <v>NO TIENE</v>
          </cell>
          <cell r="AH182">
            <v>1</v>
          </cell>
          <cell r="AK182" t="str">
            <v>BUENO</v>
          </cell>
        </row>
        <row r="183">
          <cell r="AF183">
            <v>328</v>
          </cell>
          <cell r="AG183" t="str">
            <v>NO TIENE</v>
          </cell>
          <cell r="AH183">
            <v>1</v>
          </cell>
          <cell r="AJ183" t="str">
            <v>SEDIMENTADA</v>
          </cell>
          <cell r="AK183" t="str">
            <v>BUENO</v>
          </cell>
        </row>
        <row r="184">
          <cell r="AF184">
            <v>330</v>
          </cell>
          <cell r="AG184" t="str">
            <v>NO TIENE</v>
          </cell>
          <cell r="AH184">
            <v>1</v>
          </cell>
          <cell r="AJ184" t="str">
            <v>SEDIMENTADA</v>
          </cell>
          <cell r="AK184" t="str">
            <v>BUENO</v>
          </cell>
        </row>
        <row r="185">
          <cell r="AF185">
            <v>332</v>
          </cell>
          <cell r="AG185" t="str">
            <v>BUENO</v>
          </cell>
          <cell r="AH185">
            <v>1</v>
          </cell>
          <cell r="AK185" t="str">
            <v>BUENO</v>
          </cell>
        </row>
        <row r="186">
          <cell r="AF186">
            <v>334</v>
          </cell>
          <cell r="AG186" t="str">
            <v>BUENO</v>
          </cell>
          <cell r="AH186">
            <v>3</v>
          </cell>
          <cell r="AK186" t="str">
            <v>BUENO</v>
          </cell>
        </row>
        <row r="187">
          <cell r="AF187">
            <v>336</v>
          </cell>
          <cell r="AG187" t="str">
            <v>BUENO</v>
          </cell>
          <cell r="AH187">
            <v>1</v>
          </cell>
          <cell r="AK187" t="str">
            <v>BUENO</v>
          </cell>
        </row>
        <row r="188">
          <cell r="AF188">
            <v>338</v>
          </cell>
          <cell r="AG188" t="str">
            <v>BUENO</v>
          </cell>
          <cell r="AH188">
            <v>1</v>
          </cell>
          <cell r="AK188" t="str">
            <v>BUENO</v>
          </cell>
        </row>
        <row r="189">
          <cell r="AF189">
            <v>340</v>
          </cell>
          <cell r="AG189" t="str">
            <v>NO OBSERVADO</v>
          </cell>
          <cell r="AH189">
            <v>0</v>
          </cell>
          <cell r="AK189" t="str">
            <v>NO OBSERVADO</v>
          </cell>
        </row>
        <row r="190">
          <cell r="AF190">
            <v>342</v>
          </cell>
          <cell r="AG190" t="str">
            <v>BUENO</v>
          </cell>
          <cell r="AH190">
            <v>1</v>
          </cell>
          <cell r="AK190" t="str">
            <v>BUENO</v>
          </cell>
        </row>
        <row r="191">
          <cell r="AF191">
            <v>344</v>
          </cell>
          <cell r="AG191" t="str">
            <v>BUENO</v>
          </cell>
          <cell r="AH191">
            <v>1</v>
          </cell>
          <cell r="AJ191" t="str">
            <v>SEDIMENTADA</v>
          </cell>
          <cell r="AK191" t="str">
            <v>BUENO</v>
          </cell>
        </row>
        <row r="192">
          <cell r="AF192">
            <v>346</v>
          </cell>
          <cell r="AG192" t="str">
            <v>NO OBSERVADO</v>
          </cell>
          <cell r="AH192">
            <v>1</v>
          </cell>
          <cell r="AJ192" t="str">
            <v>SEDIMENTADA</v>
          </cell>
          <cell r="AK192" t="str">
            <v>BUENO</v>
          </cell>
        </row>
        <row r="193">
          <cell r="AF193">
            <v>348</v>
          </cell>
          <cell r="AG193" t="str">
            <v>BUENO</v>
          </cell>
          <cell r="AH193">
            <v>2</v>
          </cell>
          <cell r="AK193" t="str">
            <v>BUENO</v>
          </cell>
        </row>
        <row r="194">
          <cell r="AF194">
            <v>350</v>
          </cell>
          <cell r="AG194" t="str">
            <v>BUENO</v>
          </cell>
          <cell r="AH194">
            <v>1</v>
          </cell>
          <cell r="AK194" t="str">
            <v>BUENO</v>
          </cell>
        </row>
        <row r="195">
          <cell r="AF195">
            <v>352</v>
          </cell>
          <cell r="AG195" t="str">
            <v>NO TIENE</v>
          </cell>
          <cell r="AH195">
            <v>1</v>
          </cell>
          <cell r="AK195" t="str">
            <v>BUENO</v>
          </cell>
        </row>
        <row r="196">
          <cell r="AF196">
            <v>354</v>
          </cell>
          <cell r="AG196" t="str">
            <v>NO TIENE</v>
          </cell>
          <cell r="AH196">
            <v>3</v>
          </cell>
          <cell r="AK196" t="str">
            <v>BUENO</v>
          </cell>
        </row>
        <row r="197">
          <cell r="AF197">
            <v>356</v>
          </cell>
          <cell r="AG197" t="str">
            <v>NO TIENE</v>
          </cell>
          <cell r="AH197">
            <v>2</v>
          </cell>
          <cell r="AJ197" t="str">
            <v>SEDIMENTADA</v>
          </cell>
          <cell r="AK197" t="str">
            <v>BUENO</v>
          </cell>
        </row>
        <row r="198">
          <cell r="AF198">
            <v>358</v>
          </cell>
          <cell r="AG198" t="str">
            <v>NO TIENE</v>
          </cell>
          <cell r="AH198">
            <v>3</v>
          </cell>
          <cell r="AJ198" t="str">
            <v>SEDIMENTADA</v>
          </cell>
          <cell r="AK198" t="str">
            <v>BUENO</v>
          </cell>
        </row>
        <row r="199">
          <cell r="AF199">
            <v>360</v>
          </cell>
          <cell r="AG199" t="str">
            <v>NO TIENE</v>
          </cell>
          <cell r="AH199">
            <v>2</v>
          </cell>
          <cell r="AK199" t="str">
            <v>BUENO</v>
          </cell>
        </row>
        <row r="200">
          <cell r="AF200">
            <v>362</v>
          </cell>
          <cell r="AG200" t="str">
            <v>BUENO</v>
          </cell>
          <cell r="AH200">
            <v>2</v>
          </cell>
          <cell r="AK200" t="str">
            <v>BUENO</v>
          </cell>
        </row>
        <row r="201">
          <cell r="AF201">
            <v>364</v>
          </cell>
          <cell r="AG201" t="str">
            <v>NO TIENE</v>
          </cell>
          <cell r="AH201">
            <v>2</v>
          </cell>
          <cell r="AJ201" t="str">
            <v>SEDIMENTADA</v>
          </cell>
          <cell r="AK201" t="str">
            <v>BUENO</v>
          </cell>
        </row>
        <row r="202">
          <cell r="AF202">
            <v>366</v>
          </cell>
          <cell r="AG202" t="str">
            <v>NO OBSERVADO</v>
          </cell>
          <cell r="AH202">
            <v>3</v>
          </cell>
          <cell r="AJ202" t="str">
            <v>SEDIMENTADA</v>
          </cell>
          <cell r="AK202" t="str">
            <v>BUENO</v>
          </cell>
        </row>
        <row r="203">
          <cell r="AF203">
            <v>368</v>
          </cell>
          <cell r="AG203" t="str">
            <v>NO OBSERVADO</v>
          </cell>
          <cell r="AH203">
            <v>2</v>
          </cell>
          <cell r="AJ203" t="str">
            <v>SEDIMENTADA</v>
          </cell>
          <cell r="AK203" t="str">
            <v>BUENO</v>
          </cell>
        </row>
        <row r="204">
          <cell r="AF204">
            <v>370</v>
          </cell>
          <cell r="AG204" t="str">
            <v>NO OBSERVADO</v>
          </cell>
          <cell r="AH204">
            <v>1</v>
          </cell>
          <cell r="AJ204" t="str">
            <v>SEDIMENTADA</v>
          </cell>
          <cell r="AK204" t="str">
            <v>NO TIENE</v>
          </cell>
        </row>
        <row r="205">
          <cell r="AF205">
            <v>372</v>
          </cell>
          <cell r="AG205" t="str">
            <v>NO OBSERVADO</v>
          </cell>
          <cell r="AH205">
            <v>2</v>
          </cell>
          <cell r="AJ205" t="str">
            <v>SEDIMENTADA</v>
          </cell>
          <cell r="AK205" t="str">
            <v>NO TIENE</v>
          </cell>
        </row>
        <row r="206">
          <cell r="AF206">
            <v>374</v>
          </cell>
          <cell r="AG206" t="str">
            <v>NO TIENE</v>
          </cell>
          <cell r="AH206">
            <v>3</v>
          </cell>
          <cell r="AK206" t="str">
            <v>BUENO</v>
          </cell>
        </row>
        <row r="207">
          <cell r="AF207">
            <v>376</v>
          </cell>
          <cell r="AG207" t="str">
            <v>NO TIENE</v>
          </cell>
          <cell r="AH207">
            <v>3</v>
          </cell>
          <cell r="AK207" t="str">
            <v>BUENO</v>
          </cell>
        </row>
        <row r="208">
          <cell r="AF208">
            <v>378</v>
          </cell>
          <cell r="AG208" t="str">
            <v>NO TIENE</v>
          </cell>
          <cell r="AH208">
            <v>3</v>
          </cell>
          <cell r="AJ208" t="str">
            <v>SEDIMENTADA</v>
          </cell>
          <cell r="AK208" t="str">
            <v>BUENO</v>
          </cell>
        </row>
        <row r="209">
          <cell r="AF209">
            <v>380</v>
          </cell>
          <cell r="AG209" t="str">
            <v>NO OBSERVADO</v>
          </cell>
          <cell r="AH209">
            <v>0</v>
          </cell>
          <cell r="AJ209" t="str">
            <v>SEDIMENTADA</v>
          </cell>
          <cell r="AK209" t="str">
            <v>BUENO</v>
          </cell>
        </row>
        <row r="210">
          <cell r="AF210">
            <v>382</v>
          </cell>
          <cell r="AG210" t="str">
            <v>NO TIENE</v>
          </cell>
          <cell r="AH210">
            <v>0</v>
          </cell>
          <cell r="AK210" t="str">
            <v>BUENO</v>
          </cell>
        </row>
        <row r="211">
          <cell r="AF211">
            <v>384</v>
          </cell>
          <cell r="AG211" t="str">
            <v>NO TIENE</v>
          </cell>
          <cell r="AH211">
            <v>2</v>
          </cell>
          <cell r="AJ211" t="str">
            <v>SEDIMENTADA</v>
          </cell>
          <cell r="AK211" t="str">
            <v>BUENO</v>
          </cell>
        </row>
        <row r="212">
          <cell r="AF212">
            <v>386</v>
          </cell>
          <cell r="AG212" t="str">
            <v>NO OBSERVADO</v>
          </cell>
          <cell r="AH212">
            <v>2</v>
          </cell>
          <cell r="AJ212" t="str">
            <v>SEDIMENTADA</v>
          </cell>
          <cell r="AK212" t="str">
            <v>MALO</v>
          </cell>
        </row>
        <row r="213">
          <cell r="AF213">
            <v>388</v>
          </cell>
          <cell r="AG213" t="str">
            <v>NO TIENE</v>
          </cell>
          <cell r="AH213">
            <v>2</v>
          </cell>
          <cell r="AK213" t="str">
            <v>BUENO</v>
          </cell>
        </row>
        <row r="214">
          <cell r="AF214">
            <v>390</v>
          </cell>
          <cell r="AG214" t="str">
            <v>NO TIENE</v>
          </cell>
          <cell r="AH214">
            <v>2</v>
          </cell>
          <cell r="AK214" t="str">
            <v>BUENO</v>
          </cell>
        </row>
        <row r="215">
          <cell r="AF215">
            <v>392</v>
          </cell>
          <cell r="AG215" t="str">
            <v>NO TIENE</v>
          </cell>
          <cell r="AH215">
            <v>2</v>
          </cell>
          <cell r="AK215" t="str">
            <v>BUENO</v>
          </cell>
        </row>
        <row r="216">
          <cell r="AF216">
            <v>394</v>
          </cell>
          <cell r="AG216" t="str">
            <v>NO TIENE</v>
          </cell>
          <cell r="AH216">
            <v>2</v>
          </cell>
          <cell r="AK216" t="str">
            <v>BUENO</v>
          </cell>
        </row>
        <row r="217">
          <cell r="AF217">
            <v>396</v>
          </cell>
          <cell r="AG217" t="str">
            <v>NO OBSERVADO</v>
          </cell>
          <cell r="AH217">
            <v>2</v>
          </cell>
          <cell r="AJ217" t="str">
            <v>SEDIMENTADA</v>
          </cell>
          <cell r="AK217" t="str">
            <v>BUENO</v>
          </cell>
        </row>
        <row r="218">
          <cell r="AF218">
            <v>398</v>
          </cell>
          <cell r="AG218" t="str">
            <v>NO TIENE</v>
          </cell>
          <cell r="AH218">
            <v>2</v>
          </cell>
          <cell r="AK218" t="str">
            <v>BUENO</v>
          </cell>
        </row>
        <row r="219">
          <cell r="AF219">
            <v>400</v>
          </cell>
          <cell r="AG219" t="str">
            <v>NO TIENE</v>
          </cell>
          <cell r="AH219">
            <v>1</v>
          </cell>
          <cell r="AK219" t="str">
            <v>BUENO</v>
          </cell>
        </row>
        <row r="220">
          <cell r="AF220">
            <v>402</v>
          </cell>
          <cell r="AG220" t="str">
            <v>NO TIENE</v>
          </cell>
          <cell r="AH220">
            <v>1</v>
          </cell>
          <cell r="AJ220" t="str">
            <v>SEDIMENTADA</v>
          </cell>
          <cell r="AK220" t="str">
            <v>BUENO</v>
          </cell>
        </row>
        <row r="221">
          <cell r="AF221">
            <v>404</v>
          </cell>
          <cell r="AG221" t="str">
            <v>NO TIENE</v>
          </cell>
          <cell r="AH221">
            <v>0</v>
          </cell>
          <cell r="AK221" t="str">
            <v>BUENO</v>
          </cell>
        </row>
        <row r="222">
          <cell r="AF222">
            <v>406</v>
          </cell>
          <cell r="AG222" t="str">
            <v>NO TIENE</v>
          </cell>
          <cell r="AH222">
            <v>1</v>
          </cell>
          <cell r="AK222" t="str">
            <v>BUENO</v>
          </cell>
        </row>
        <row r="223">
          <cell r="AF223">
            <v>408</v>
          </cell>
          <cell r="AG223" t="str">
            <v>NO TIENE</v>
          </cell>
          <cell r="AH223">
            <v>2</v>
          </cell>
          <cell r="AK223" t="str">
            <v>BUENO</v>
          </cell>
        </row>
        <row r="224">
          <cell r="AF224">
            <v>410</v>
          </cell>
          <cell r="AG224" t="str">
            <v>NO TIENE</v>
          </cell>
          <cell r="AH224">
            <v>2</v>
          </cell>
          <cell r="AK224" t="str">
            <v>BUENO</v>
          </cell>
        </row>
        <row r="225">
          <cell r="AF225">
            <v>412</v>
          </cell>
          <cell r="AG225" t="str">
            <v>NO TIENE</v>
          </cell>
          <cell r="AH225">
            <v>2</v>
          </cell>
          <cell r="AK225" t="str">
            <v>BUENO</v>
          </cell>
        </row>
        <row r="226">
          <cell r="AF226">
            <v>414</v>
          </cell>
          <cell r="AG226" t="str">
            <v>BUENO</v>
          </cell>
          <cell r="AH226">
            <v>3</v>
          </cell>
          <cell r="AK226" t="str">
            <v>BUENO</v>
          </cell>
        </row>
        <row r="227">
          <cell r="AF227" t="str">
            <v>282A</v>
          </cell>
          <cell r="AG227" t="str">
            <v>BUENO</v>
          </cell>
          <cell r="AH227">
            <v>0</v>
          </cell>
        </row>
        <row r="228">
          <cell r="AF228" t="str">
            <v>284A</v>
          </cell>
          <cell r="AG228" t="str">
            <v>BUENO</v>
          </cell>
          <cell r="AH228">
            <v>0</v>
          </cell>
        </row>
        <row r="229">
          <cell r="AF229" t="str">
            <v>36A</v>
          </cell>
          <cell r="AG229" t="str">
            <v>BUENO</v>
          </cell>
          <cell r="AH229">
            <v>0</v>
          </cell>
        </row>
        <row r="230">
          <cell r="AF230" t="str">
            <v>38A</v>
          </cell>
          <cell r="AG230" t="str">
            <v>BUENO</v>
          </cell>
          <cell r="AH230">
            <v>0</v>
          </cell>
        </row>
        <row r="231">
          <cell r="AF231" t="str">
            <v>40A</v>
          </cell>
          <cell r="AG231" t="str">
            <v>BUENO</v>
          </cell>
          <cell r="AH231">
            <v>0</v>
          </cell>
        </row>
        <row r="232">
          <cell r="AF232" t="str">
            <v>42A</v>
          </cell>
          <cell r="AG232" t="str">
            <v>BUENO</v>
          </cell>
          <cell r="AH232">
            <v>0</v>
          </cell>
        </row>
        <row r="233">
          <cell r="AF233" t="str">
            <v>44A</v>
          </cell>
          <cell r="AG233" t="str">
            <v>BUENO</v>
          </cell>
          <cell r="AH233">
            <v>0</v>
          </cell>
        </row>
        <row r="234">
          <cell r="AF234" t="str">
            <v>46A</v>
          </cell>
          <cell r="AG234" t="str">
            <v>BUENO</v>
          </cell>
          <cell r="AH234">
            <v>0</v>
          </cell>
        </row>
        <row r="235">
          <cell r="AF235" t="str">
            <v>48A</v>
          </cell>
          <cell r="AG235" t="str">
            <v>BUENO</v>
          </cell>
          <cell r="AH235">
            <v>0</v>
          </cell>
        </row>
        <row r="236">
          <cell r="AF236" t="str">
            <v>50A</v>
          </cell>
          <cell r="AG236" t="str">
            <v>BUENO</v>
          </cell>
          <cell r="AH236">
            <v>0</v>
          </cell>
        </row>
        <row r="237">
          <cell r="AF237" t="str">
            <v>52A</v>
          </cell>
          <cell r="AG237" t="str">
            <v>BUENO</v>
          </cell>
          <cell r="AH237">
            <v>0</v>
          </cell>
        </row>
        <row r="238">
          <cell r="AF238" t="str">
            <v>54A</v>
          </cell>
          <cell r="AG238" t="str">
            <v>BUENO</v>
          </cell>
          <cell r="AH238">
            <v>0</v>
          </cell>
        </row>
        <row r="239">
          <cell r="AF239" t="str">
            <v>56A</v>
          </cell>
          <cell r="AG239" t="str">
            <v>BUENO</v>
          </cell>
          <cell r="AH239">
            <v>0</v>
          </cell>
        </row>
        <row r="240">
          <cell r="AF240" t="str">
            <v>58A</v>
          </cell>
          <cell r="AG240" t="str">
            <v>BUENO</v>
          </cell>
          <cell r="AH240">
            <v>0</v>
          </cell>
        </row>
        <row r="241">
          <cell r="AF241" t="str">
            <v>62A</v>
          </cell>
          <cell r="AG241" t="str">
            <v>BUENO</v>
          </cell>
          <cell r="AH241">
            <v>0</v>
          </cell>
        </row>
        <row r="242">
          <cell r="AF242">
            <v>395</v>
          </cell>
          <cell r="AG242" t="str">
            <v>BUENO</v>
          </cell>
          <cell r="AH242">
            <v>0</v>
          </cell>
        </row>
        <row r="243">
          <cell r="AF243">
            <v>397</v>
          </cell>
          <cell r="AG243" t="str">
            <v>BUENO</v>
          </cell>
          <cell r="AH243">
            <v>0</v>
          </cell>
        </row>
        <row r="244">
          <cell r="AF244">
            <v>68</v>
          </cell>
          <cell r="AG244" t="str">
            <v>NO OBSERVADO</v>
          </cell>
          <cell r="AH244">
            <v>0</v>
          </cell>
        </row>
      </sheetData>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EPENDENCIAS"/>
    </sheetNames>
    <sheetDataSet>
      <sheetData sheetId="0" refreshError="1"/>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D5F0A-95DE-4E68-AFA0-42BC50E8350A}">
  <sheetPr>
    <tabColor rgb="FFFFC000"/>
    <pageSetUpPr fitToPage="1"/>
  </sheetPr>
  <dimension ref="A1:I32"/>
  <sheetViews>
    <sheetView tabSelected="1" topLeftCell="A10" zoomScale="80" zoomScaleNormal="80" workbookViewId="0">
      <selection activeCell="D10" sqref="D10"/>
    </sheetView>
  </sheetViews>
  <sheetFormatPr baseColWidth="10" defaultColWidth="10.83203125" defaultRowHeight="14"/>
  <cols>
    <col min="1" max="1" width="8.6640625" style="96" customWidth="1"/>
    <col min="2" max="2" width="60.33203125" style="74" customWidth="1"/>
    <col min="3" max="3" width="11.5" style="74" customWidth="1"/>
    <col min="4" max="4" width="16" style="74" customWidth="1"/>
    <col min="5" max="5" width="13.5" style="97" customWidth="1"/>
    <col min="6" max="6" width="21.83203125" style="74" customWidth="1"/>
    <col min="7" max="7" width="11.6640625" style="74" customWidth="1"/>
    <col min="8" max="8" width="25.5" style="74" customWidth="1"/>
    <col min="9" max="9" width="20" style="74" bestFit="1" customWidth="1"/>
    <col min="10" max="16384" width="10.83203125" style="74"/>
  </cols>
  <sheetData>
    <row r="1" spans="1:9" s="71" customFormat="1" ht="15" thickBot="1">
      <c r="A1" s="72"/>
      <c r="E1" s="73"/>
    </row>
    <row r="2" spans="1:9" ht="12.75" customHeight="1">
      <c r="A2" s="166"/>
      <c r="B2" s="167"/>
      <c r="C2" s="172" t="s">
        <v>51</v>
      </c>
      <c r="D2" s="172"/>
      <c r="E2" s="172"/>
      <c r="F2" s="172"/>
      <c r="G2" s="172"/>
      <c r="H2" s="173"/>
    </row>
    <row r="3" spans="1:9" ht="12.75" customHeight="1">
      <c r="A3" s="168"/>
      <c r="B3" s="169"/>
      <c r="C3" s="174"/>
      <c r="D3" s="174"/>
      <c r="E3" s="174"/>
      <c r="F3" s="174"/>
      <c r="G3" s="174"/>
      <c r="H3" s="175"/>
    </row>
    <row r="4" spans="1:9" ht="12.75" customHeight="1">
      <c r="A4" s="168"/>
      <c r="B4" s="169"/>
      <c r="C4" s="174"/>
      <c r="D4" s="174"/>
      <c r="E4" s="174"/>
      <c r="F4" s="174"/>
      <c r="G4" s="174"/>
      <c r="H4" s="175"/>
    </row>
    <row r="5" spans="1:9" ht="28.5" customHeight="1">
      <c r="A5" s="168"/>
      <c r="B5" s="169"/>
      <c r="C5" s="174"/>
      <c r="D5" s="174"/>
      <c r="E5" s="174"/>
      <c r="F5" s="174"/>
      <c r="G5" s="174"/>
      <c r="H5" s="175"/>
    </row>
    <row r="6" spans="1:9">
      <c r="A6" s="168"/>
      <c r="B6" s="169"/>
      <c r="C6" s="176" t="s">
        <v>41</v>
      </c>
      <c r="D6" s="177"/>
      <c r="E6" s="178"/>
      <c r="F6" s="158"/>
      <c r="G6" s="158"/>
      <c r="H6" s="159"/>
    </row>
    <row r="7" spans="1:9">
      <c r="A7" s="168"/>
      <c r="B7" s="169"/>
      <c r="C7" s="179" t="s">
        <v>42</v>
      </c>
      <c r="D7" s="179"/>
      <c r="E7" s="179"/>
      <c r="F7" s="158"/>
      <c r="G7" s="158"/>
      <c r="H7" s="159"/>
    </row>
    <row r="8" spans="1:9">
      <c r="A8" s="170"/>
      <c r="B8" s="171"/>
      <c r="C8" s="157" t="s">
        <v>43</v>
      </c>
      <c r="D8" s="157"/>
      <c r="E8" s="157"/>
      <c r="F8" s="158"/>
      <c r="G8" s="158"/>
      <c r="H8" s="159"/>
    </row>
    <row r="9" spans="1:9" ht="21" customHeight="1" thickBot="1">
      <c r="A9" s="160" t="s">
        <v>62</v>
      </c>
      <c r="B9" s="161"/>
      <c r="C9" s="161"/>
      <c r="D9" s="161"/>
      <c r="E9" s="161"/>
      <c r="F9" s="161"/>
      <c r="G9" s="161"/>
      <c r="H9" s="162"/>
    </row>
    <row r="10" spans="1:9" ht="41.25" customHeight="1" thickBot="1">
      <c r="A10" s="75" t="s">
        <v>3</v>
      </c>
      <c r="B10" s="76" t="s">
        <v>4</v>
      </c>
      <c r="C10" s="77" t="s">
        <v>21</v>
      </c>
      <c r="D10" s="78" t="s">
        <v>44</v>
      </c>
      <c r="E10" s="78" t="s">
        <v>45</v>
      </c>
      <c r="F10" s="79" t="s">
        <v>5</v>
      </c>
      <c r="G10" s="78" t="s">
        <v>23</v>
      </c>
      <c r="H10" s="80" t="s">
        <v>31</v>
      </c>
    </row>
    <row r="11" spans="1:9" ht="16" thickBot="1">
      <c r="A11" s="81">
        <v>1</v>
      </c>
      <c r="B11" s="82" t="s">
        <v>46</v>
      </c>
      <c r="C11" s="82"/>
      <c r="D11" s="82"/>
      <c r="E11" s="82"/>
      <c r="F11" s="82"/>
      <c r="G11" s="82"/>
      <c r="H11" s="83"/>
    </row>
    <row r="12" spans="1:9" ht="17">
      <c r="A12" s="102">
        <v>1.1000000000000001</v>
      </c>
      <c r="B12" s="101" t="s">
        <v>14</v>
      </c>
      <c r="C12" s="103">
        <v>1</v>
      </c>
      <c r="D12" s="104">
        <v>5</v>
      </c>
      <c r="E12" s="105">
        <v>0.5</v>
      </c>
      <c r="F12" s="106"/>
      <c r="G12" s="107"/>
      <c r="H12" s="108"/>
    </row>
    <row r="13" spans="1:9" ht="17">
      <c r="A13" s="109">
        <v>1.2</v>
      </c>
      <c r="B13" s="84" t="s">
        <v>19</v>
      </c>
      <c r="C13" s="110">
        <v>1</v>
      </c>
      <c r="D13" s="104">
        <v>5</v>
      </c>
      <c r="E13" s="105">
        <v>1</v>
      </c>
      <c r="F13" s="106"/>
      <c r="G13" s="111"/>
      <c r="H13" s="112"/>
    </row>
    <row r="14" spans="1:9" ht="18" thickBot="1">
      <c r="A14" s="113">
        <v>1.5</v>
      </c>
      <c r="B14" s="100" t="s">
        <v>53</v>
      </c>
      <c r="C14" s="114">
        <v>1</v>
      </c>
      <c r="D14" s="115">
        <v>5</v>
      </c>
      <c r="E14" s="116">
        <v>1</v>
      </c>
      <c r="F14" s="117"/>
      <c r="G14" s="118"/>
      <c r="H14" s="119"/>
    </row>
    <row r="15" spans="1:9" s="86" customFormat="1" ht="15.75" customHeight="1" thickBot="1">
      <c r="A15" s="163" t="s">
        <v>7</v>
      </c>
      <c r="B15" s="164"/>
      <c r="C15" s="164"/>
      <c r="D15" s="164"/>
      <c r="E15" s="164"/>
      <c r="F15" s="164"/>
      <c r="G15" s="165"/>
      <c r="H15" s="99"/>
      <c r="I15" s="85"/>
    </row>
    <row r="16" spans="1:9" ht="15">
      <c r="A16" s="89">
        <v>2</v>
      </c>
      <c r="B16" s="90" t="s">
        <v>49</v>
      </c>
      <c r="C16" s="91" t="s">
        <v>47</v>
      </c>
      <c r="D16" s="132" t="s">
        <v>21</v>
      </c>
      <c r="E16" s="133"/>
      <c r="F16" s="134" t="s">
        <v>48</v>
      </c>
      <c r="G16" s="135"/>
      <c r="H16" s="92" t="s">
        <v>31</v>
      </c>
    </row>
    <row r="17" spans="1:9" ht="106" thickBot="1">
      <c r="A17" s="109">
        <v>2.1</v>
      </c>
      <c r="B17" s="120" t="s">
        <v>52</v>
      </c>
      <c r="C17" s="93" t="s">
        <v>40</v>
      </c>
      <c r="D17" s="136">
        <v>5</v>
      </c>
      <c r="E17" s="137">
        <v>0</v>
      </c>
      <c r="F17" s="138"/>
      <c r="G17" s="139"/>
      <c r="H17" s="123"/>
    </row>
    <row r="18" spans="1:9" s="86" customFormat="1" ht="15.75" customHeight="1" thickBot="1">
      <c r="A18" s="140" t="s">
        <v>27</v>
      </c>
      <c r="B18" s="141"/>
      <c r="C18" s="141"/>
      <c r="D18" s="141"/>
      <c r="E18" s="141"/>
      <c r="F18" s="141"/>
      <c r="G18" s="141"/>
      <c r="H18" s="124"/>
      <c r="I18" s="85"/>
    </row>
    <row r="19" spans="1:9" s="86" customFormat="1" ht="6.75" customHeight="1" thickBot="1">
      <c r="A19" s="87"/>
      <c r="B19" s="88"/>
      <c r="C19" s="88"/>
      <c r="D19" s="88"/>
      <c r="E19" s="88"/>
      <c r="F19" s="88"/>
      <c r="G19" s="88"/>
      <c r="H19" s="121"/>
      <c r="I19" s="74"/>
    </row>
    <row r="20" spans="1:9" ht="18">
      <c r="A20" s="142" t="s">
        <v>54</v>
      </c>
      <c r="B20" s="143"/>
      <c r="C20" s="143"/>
      <c r="D20" s="143"/>
      <c r="E20" s="143"/>
      <c r="F20" s="143"/>
      <c r="G20" s="144"/>
      <c r="H20" s="94"/>
      <c r="I20" s="95"/>
    </row>
    <row r="21" spans="1:9" ht="17" thickBot="1">
      <c r="A21" s="145" t="s">
        <v>63</v>
      </c>
      <c r="B21" s="146"/>
      <c r="C21" s="146"/>
      <c r="D21" s="146"/>
      <c r="E21" s="146"/>
      <c r="F21" s="146"/>
      <c r="G21" s="147"/>
      <c r="H21" s="125"/>
      <c r="I21" s="95"/>
    </row>
    <row r="22" spans="1:9" ht="19" thickBot="1">
      <c r="A22" s="148" t="s">
        <v>50</v>
      </c>
      <c r="B22" s="149"/>
      <c r="C22" s="149"/>
      <c r="D22" s="149"/>
      <c r="E22" s="149"/>
      <c r="F22" s="149"/>
      <c r="G22" s="150"/>
      <c r="H22" s="122"/>
      <c r="I22" s="95"/>
    </row>
    <row r="23" spans="1:9" ht="29.25" customHeight="1">
      <c r="A23" s="151"/>
      <c r="B23" s="152"/>
      <c r="C23" s="152"/>
      <c r="D23" s="152"/>
      <c r="E23" s="152"/>
      <c r="F23" s="152"/>
      <c r="G23" s="152"/>
      <c r="H23" s="153"/>
      <c r="I23" s="95"/>
    </row>
    <row r="24" spans="1:9" s="71" customFormat="1" ht="21.75" customHeight="1">
      <c r="A24" s="129" t="s">
        <v>55</v>
      </c>
      <c r="B24" s="130"/>
      <c r="C24" s="130"/>
      <c r="D24" s="130"/>
      <c r="E24" s="130"/>
      <c r="F24" s="130"/>
      <c r="G24" s="130"/>
      <c r="H24" s="131"/>
      <c r="I24" s="74"/>
    </row>
    <row r="25" spans="1:9" s="71" customFormat="1" ht="39.75" customHeight="1">
      <c r="A25" s="154" t="s">
        <v>56</v>
      </c>
      <c r="B25" s="155"/>
      <c r="C25" s="155"/>
      <c r="D25" s="155"/>
      <c r="E25" s="155"/>
      <c r="F25" s="155"/>
      <c r="G25" s="155"/>
      <c r="H25" s="156"/>
      <c r="I25" s="74"/>
    </row>
    <row r="26" spans="1:9" s="71" customFormat="1" ht="48.75" customHeight="1">
      <c r="A26" s="129" t="s">
        <v>57</v>
      </c>
      <c r="B26" s="130"/>
      <c r="C26" s="130"/>
      <c r="D26" s="130"/>
      <c r="E26" s="130"/>
      <c r="F26" s="130"/>
      <c r="G26" s="130"/>
      <c r="H26" s="131"/>
      <c r="I26" s="74"/>
    </row>
    <row r="27" spans="1:9" s="71" customFormat="1" ht="33" customHeight="1">
      <c r="A27" s="154" t="s">
        <v>58</v>
      </c>
      <c r="B27" s="130"/>
      <c r="C27" s="130"/>
      <c r="D27" s="130"/>
      <c r="E27" s="130"/>
      <c r="F27" s="130"/>
      <c r="G27" s="130"/>
      <c r="H27" s="131"/>
      <c r="I27" s="74"/>
    </row>
    <row r="28" spans="1:9" s="71" customFormat="1" ht="25.5" customHeight="1">
      <c r="A28" s="129" t="s">
        <v>59</v>
      </c>
      <c r="B28" s="130"/>
      <c r="C28" s="130"/>
      <c r="D28" s="130"/>
      <c r="E28" s="130"/>
      <c r="F28" s="130"/>
      <c r="G28" s="130"/>
      <c r="H28" s="131"/>
      <c r="I28" s="74"/>
    </row>
    <row r="29" spans="1:9" s="71" customFormat="1" ht="24" customHeight="1">
      <c r="A29" s="129" t="s">
        <v>60</v>
      </c>
      <c r="B29" s="130"/>
      <c r="C29" s="130"/>
      <c r="D29" s="130"/>
      <c r="E29" s="130"/>
      <c r="F29" s="130"/>
      <c r="G29" s="130"/>
      <c r="H29" s="131"/>
      <c r="I29" s="74"/>
    </row>
    <row r="30" spans="1:9" s="71" customFormat="1" ht="35.25" customHeight="1" thickBot="1">
      <c r="A30" s="126" t="s">
        <v>61</v>
      </c>
      <c r="B30" s="127"/>
      <c r="C30" s="127"/>
      <c r="D30" s="127"/>
      <c r="E30" s="127"/>
      <c r="F30" s="127"/>
      <c r="G30" s="127"/>
      <c r="H30" s="128"/>
      <c r="I30" s="74"/>
    </row>
    <row r="31" spans="1:9" s="71" customFormat="1" ht="28.5" customHeight="1">
      <c r="A31" s="72"/>
      <c r="E31" s="73"/>
    </row>
    <row r="32" spans="1:9" ht="16">
      <c r="B32" s="98"/>
    </row>
  </sheetData>
  <mergeCells count="26">
    <mergeCell ref="C8:E8"/>
    <mergeCell ref="F8:H8"/>
    <mergeCell ref="A9:H9"/>
    <mergeCell ref="A15:G15"/>
    <mergeCell ref="A2:B8"/>
    <mergeCell ref="C2:H5"/>
    <mergeCell ref="C6:E6"/>
    <mergeCell ref="F6:H6"/>
    <mergeCell ref="C7:E7"/>
    <mergeCell ref="F7:H7"/>
    <mergeCell ref="A30:H30"/>
    <mergeCell ref="A24:H24"/>
    <mergeCell ref="D16:E16"/>
    <mergeCell ref="F16:G16"/>
    <mergeCell ref="D17:E17"/>
    <mergeCell ref="F17:G17"/>
    <mergeCell ref="A18:G18"/>
    <mergeCell ref="A20:G20"/>
    <mergeCell ref="A21:G21"/>
    <mergeCell ref="A22:G22"/>
    <mergeCell ref="A23:H23"/>
    <mergeCell ref="A25:H25"/>
    <mergeCell ref="A26:H26"/>
    <mergeCell ref="A27:H27"/>
    <mergeCell ref="A28:H28"/>
    <mergeCell ref="A29:H29"/>
  </mergeCells>
  <pageMargins left="0.25" right="0.25"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pageSetUpPr fitToPage="1"/>
  </sheetPr>
  <dimension ref="A1:BM123"/>
  <sheetViews>
    <sheetView zoomScale="71" zoomScaleNormal="71" workbookViewId="0">
      <selection activeCell="I20" sqref="I20"/>
    </sheetView>
  </sheetViews>
  <sheetFormatPr baseColWidth="10" defaultColWidth="10.83203125" defaultRowHeight="13"/>
  <cols>
    <col min="1" max="1" width="10.83203125" style="37"/>
    <col min="2" max="2" width="8.33203125" style="13" customWidth="1"/>
    <col min="3" max="3" width="60.33203125" style="43" customWidth="1"/>
    <col min="4" max="4" width="13" style="43" customWidth="1"/>
    <col min="5" max="5" width="12.6640625" style="43" customWidth="1"/>
    <col min="6" max="6" width="13.6640625" style="56" customWidth="1"/>
    <col min="7" max="7" width="21.33203125" style="43" customWidth="1"/>
    <col min="8" max="8" width="20.1640625" style="43" customWidth="1"/>
    <col min="9" max="9" width="34.33203125" style="43" customWidth="1"/>
    <col min="10" max="10" width="18.33203125" style="37" hidden="1" customWidth="1"/>
    <col min="11" max="11" width="22.5" style="37" hidden="1" customWidth="1"/>
    <col min="12" max="12" width="17.6640625" style="37" hidden="1" customWidth="1"/>
    <col min="13" max="13" width="31.6640625" style="37" hidden="1" customWidth="1"/>
    <col min="14" max="18" width="0" style="37" hidden="1" customWidth="1"/>
    <col min="19" max="19" width="21" style="37" hidden="1" customWidth="1"/>
    <col min="20" max="20" width="0" style="37" hidden="1" customWidth="1"/>
    <col min="21" max="43" width="10.83203125" style="37"/>
    <col min="44" max="16384" width="10.83203125" style="43"/>
  </cols>
  <sheetData>
    <row r="1" spans="1:65" s="37" customFormat="1">
      <c r="B1" s="34"/>
      <c r="C1" s="38"/>
      <c r="D1" s="38"/>
      <c r="E1" s="38"/>
      <c r="F1" s="39"/>
      <c r="G1" s="38"/>
      <c r="H1" s="38"/>
      <c r="I1" s="40"/>
    </row>
    <row r="2" spans="1:65" ht="12.75" customHeight="1">
      <c r="B2" s="199" t="s">
        <v>0</v>
      </c>
      <c r="C2" s="200"/>
      <c r="D2" s="200"/>
      <c r="E2" s="197" t="s">
        <v>29</v>
      </c>
      <c r="F2" s="197"/>
      <c r="G2" s="197"/>
      <c r="H2" s="197"/>
      <c r="I2" s="198"/>
      <c r="K2" s="41"/>
      <c r="L2" s="42"/>
      <c r="M2" s="3"/>
    </row>
    <row r="3" spans="1:65" ht="12.75" customHeight="1">
      <c r="B3" s="199"/>
      <c r="C3" s="200"/>
      <c r="D3" s="200"/>
      <c r="E3" s="197"/>
      <c r="F3" s="197"/>
      <c r="G3" s="197"/>
      <c r="H3" s="197"/>
      <c r="I3" s="198"/>
      <c r="K3" s="41"/>
      <c r="L3" s="42"/>
      <c r="M3" s="5"/>
    </row>
    <row r="4" spans="1:65" ht="12.75" customHeight="1">
      <c r="B4" s="199"/>
      <c r="C4" s="200"/>
      <c r="D4" s="200"/>
      <c r="E4" s="197"/>
      <c r="F4" s="197"/>
      <c r="G4" s="197"/>
      <c r="H4" s="197"/>
      <c r="I4" s="198"/>
      <c r="K4" s="41"/>
      <c r="L4" s="44"/>
      <c r="M4" s="6"/>
    </row>
    <row r="5" spans="1:65" ht="28.5" customHeight="1">
      <c r="B5" s="199"/>
      <c r="C5" s="200"/>
      <c r="D5" s="200"/>
      <c r="E5" s="197"/>
      <c r="F5" s="197"/>
      <c r="G5" s="197"/>
      <c r="H5" s="197"/>
      <c r="I5" s="198"/>
      <c r="K5" s="41"/>
      <c r="L5" s="45"/>
      <c r="M5" s="46"/>
    </row>
    <row r="6" spans="1:65">
      <c r="B6" s="199"/>
      <c r="C6" s="200"/>
      <c r="D6" s="200"/>
      <c r="E6" s="197"/>
      <c r="F6" s="197"/>
      <c r="G6" s="197"/>
      <c r="H6" s="197"/>
      <c r="I6" s="198"/>
      <c r="K6" s="41"/>
      <c r="L6" s="45"/>
      <c r="M6" s="46"/>
    </row>
    <row r="7" spans="1:65">
      <c r="B7" s="199"/>
      <c r="C7" s="200"/>
      <c r="D7" s="200"/>
      <c r="E7" s="197"/>
      <c r="F7" s="197"/>
      <c r="G7" s="197"/>
      <c r="H7" s="197"/>
      <c r="I7" s="198"/>
    </row>
    <row r="8" spans="1:65">
      <c r="B8" s="184" t="s">
        <v>1</v>
      </c>
      <c r="C8" s="185"/>
      <c r="D8" s="47"/>
      <c r="E8" s="197"/>
      <c r="F8" s="197"/>
      <c r="G8" s="197"/>
      <c r="H8" s="197"/>
      <c r="I8" s="198"/>
    </row>
    <row r="9" spans="1:65" ht="15" customHeight="1" thickBot="1">
      <c r="B9" s="186" t="s">
        <v>2</v>
      </c>
      <c r="C9" s="187"/>
      <c r="D9" s="187"/>
      <c r="E9" s="187"/>
      <c r="F9" s="187"/>
      <c r="G9" s="187"/>
      <c r="H9" s="187"/>
      <c r="I9" s="188"/>
    </row>
    <row r="10" spans="1:65" ht="15" customHeight="1">
      <c r="B10" s="189" t="s">
        <v>3</v>
      </c>
      <c r="C10" s="180" t="s">
        <v>4</v>
      </c>
      <c r="D10" s="180" t="s">
        <v>21</v>
      </c>
      <c r="E10" s="195" t="s">
        <v>20</v>
      </c>
      <c r="F10" s="191" t="s">
        <v>23</v>
      </c>
      <c r="G10" s="193" t="s">
        <v>5</v>
      </c>
      <c r="H10" s="180" t="s">
        <v>24</v>
      </c>
      <c r="I10" s="182" t="s">
        <v>6</v>
      </c>
    </row>
    <row r="11" spans="1:65" ht="47.25" customHeight="1">
      <c r="B11" s="190"/>
      <c r="C11" s="181"/>
      <c r="D11" s="181"/>
      <c r="E11" s="196"/>
      <c r="F11" s="192"/>
      <c r="G11" s="194"/>
      <c r="H11" s="181"/>
      <c r="I11" s="183"/>
      <c r="J11" s="37">
        <v>21</v>
      </c>
      <c r="L11" s="37">
        <v>4</v>
      </c>
      <c r="M11" s="37">
        <v>17</v>
      </c>
    </row>
    <row r="12" spans="1:65" ht="24.75" customHeight="1">
      <c r="B12" s="29">
        <v>1</v>
      </c>
      <c r="C12" s="7" t="s">
        <v>22</v>
      </c>
      <c r="D12" s="24"/>
      <c r="E12" s="7"/>
      <c r="F12" s="7"/>
      <c r="G12" s="7"/>
      <c r="H12" s="7"/>
      <c r="I12" s="25"/>
      <c r="K12" s="41" t="s">
        <v>20</v>
      </c>
      <c r="L12" s="37" t="s">
        <v>12</v>
      </c>
      <c r="M12" s="37" t="s">
        <v>13</v>
      </c>
      <c r="O12" s="37" t="s">
        <v>12</v>
      </c>
      <c r="P12" s="37" t="s">
        <v>13</v>
      </c>
    </row>
    <row r="13" spans="1:65" ht="24.75" customHeight="1">
      <c r="B13" s="9">
        <v>1.1000000000000001</v>
      </c>
      <c r="C13" s="10" t="s">
        <v>14</v>
      </c>
      <c r="D13" s="18" t="e">
        <f>+#REF!</f>
        <v>#REF!</v>
      </c>
      <c r="E13" s="19" t="e">
        <f>+#REF!</f>
        <v>#REF!</v>
      </c>
      <c r="F13" s="17" t="e">
        <f>+#REF!</f>
        <v>#REF!</v>
      </c>
      <c r="G13" s="20" t="e">
        <f>#REF!</f>
        <v>#REF!</v>
      </c>
      <c r="H13" s="8">
        <v>7</v>
      </c>
      <c r="I13" s="26" t="e">
        <f>ROUND((+D13*E13*F13*G13*H13),0)</f>
        <v>#REF!</v>
      </c>
      <c r="J13" s="37" t="e">
        <f>+F13/$J$11</f>
        <v>#REF!</v>
      </c>
      <c r="K13" s="48" t="e">
        <f>ROUND(J13,2)</f>
        <v>#REF!</v>
      </c>
      <c r="L13" s="49" t="e">
        <f>SUM(#REF!)/$L$11</f>
        <v>#REF!</v>
      </c>
      <c r="M13" s="49" t="e">
        <f>SUM(#REF!)/$M$11</f>
        <v>#REF!</v>
      </c>
      <c r="O13" s="50">
        <v>3.0514984722222221E-2</v>
      </c>
      <c r="P13" s="50">
        <v>0.25422752291666662</v>
      </c>
      <c r="Q13" s="49">
        <f>SUM(O13:P13)</f>
        <v>0.28474250763888886</v>
      </c>
      <c r="S13" s="37" t="s">
        <v>18</v>
      </c>
    </row>
    <row r="14" spans="1:65" ht="24.75" customHeight="1">
      <c r="B14" s="9">
        <v>1.2</v>
      </c>
      <c r="C14" s="58" t="s">
        <v>19</v>
      </c>
      <c r="D14" s="51">
        <v>1</v>
      </c>
      <c r="E14" s="19" t="e">
        <f>+#REF!</f>
        <v>#REF!</v>
      </c>
      <c r="F14" s="17" t="e">
        <f>+#REF!</f>
        <v>#REF!</v>
      </c>
      <c r="G14" s="20" t="e">
        <f>#REF!</f>
        <v>#REF!</v>
      </c>
      <c r="H14" s="8">
        <v>7</v>
      </c>
      <c r="I14" s="26" t="e">
        <f>ROUND((+D14*E14*F14*G14*H14),0)</f>
        <v>#REF!</v>
      </c>
      <c r="J14" s="37" t="e">
        <f t="shared" ref="J14:J15" si="0">+F14/$J$11</f>
        <v>#REF!</v>
      </c>
      <c r="K14" s="48" t="e">
        <f t="shared" ref="K14:K15" si="1">ROUND(J14,2)</f>
        <v>#REF!</v>
      </c>
      <c r="L14" s="49" t="e">
        <f>SUM(#REF!)/$L$11</f>
        <v>#REF!</v>
      </c>
      <c r="M14" s="49" t="e">
        <f>SUM(#REF!)/$M$11</f>
        <v>#REF!</v>
      </c>
      <c r="O14" s="50">
        <v>0.12205993888888889</v>
      </c>
      <c r="P14" s="50">
        <v>0.84</v>
      </c>
      <c r="Q14" s="49">
        <f>SUM(O14:P14)</f>
        <v>0.96205993888888885</v>
      </c>
      <c r="S14" s="37">
        <v>8190347</v>
      </c>
    </row>
    <row r="15" spans="1:65" s="37" customFormat="1" ht="24.75" customHeight="1" thickBot="1">
      <c r="B15" s="9" t="s">
        <v>34</v>
      </c>
      <c r="C15" s="10" t="s">
        <v>33</v>
      </c>
      <c r="D15" s="51">
        <v>1</v>
      </c>
      <c r="E15" s="19" t="e">
        <f>+#REF!</f>
        <v>#REF!</v>
      </c>
      <c r="F15" s="17" t="e">
        <f>+#REF!</f>
        <v>#REF!</v>
      </c>
      <c r="G15" s="20" t="e">
        <f>#REF!</f>
        <v>#REF!</v>
      </c>
      <c r="H15" s="8">
        <v>7</v>
      </c>
      <c r="I15" s="26" t="e">
        <f>ROUND((+D15*E15*F15*G15*H15),0)</f>
        <v>#REF!</v>
      </c>
      <c r="J15" s="37" t="e">
        <f t="shared" si="0"/>
        <v>#REF!</v>
      </c>
      <c r="K15" s="48" t="e">
        <f t="shared" si="1"/>
        <v>#REF!</v>
      </c>
      <c r="L15" s="49" t="e">
        <f>SUM(#REF!)/$L$11</f>
        <v>#REF!</v>
      </c>
      <c r="M15" s="49" t="e">
        <f>SUM(#REF!)/$M$11</f>
        <v>#REF!</v>
      </c>
      <c r="O15" s="50">
        <v>2.2886238541666666E-2</v>
      </c>
      <c r="P15" s="50">
        <v>0.16948501527777782</v>
      </c>
      <c r="Q15" s="49">
        <f t="shared" ref="Q15" si="2">SUM(O15:P15)</f>
        <v>0.19237125381944448</v>
      </c>
      <c r="S15" s="37">
        <v>5050743</v>
      </c>
      <c r="AR15" s="43"/>
      <c r="AS15" s="43"/>
      <c r="AT15" s="43"/>
      <c r="AU15" s="43"/>
      <c r="AV15" s="43"/>
      <c r="AW15" s="43"/>
      <c r="AX15" s="43"/>
      <c r="AY15" s="43"/>
      <c r="AZ15" s="43"/>
      <c r="BA15" s="43"/>
      <c r="BB15" s="43"/>
      <c r="BC15" s="43"/>
      <c r="BD15" s="43"/>
      <c r="BE15" s="43"/>
      <c r="BF15" s="43"/>
      <c r="BG15" s="43"/>
      <c r="BH15" s="43"/>
      <c r="BI15" s="43"/>
      <c r="BJ15" s="43"/>
      <c r="BK15" s="43"/>
      <c r="BL15" s="43"/>
      <c r="BM15" s="43"/>
    </row>
    <row r="16" spans="1:65" s="52" customFormat="1" ht="28.5" customHeight="1" thickBot="1">
      <c r="A16" s="41"/>
      <c r="B16" s="203" t="s">
        <v>7</v>
      </c>
      <c r="C16" s="204"/>
      <c r="D16" s="204"/>
      <c r="E16" s="204"/>
      <c r="F16" s="204"/>
      <c r="G16" s="204"/>
      <c r="H16" s="205"/>
      <c r="I16" s="35" t="e">
        <f>SUM(I13:I15)</f>
        <v>#REF!</v>
      </c>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row>
    <row r="17" spans="1:54" ht="27.5" customHeight="1">
      <c r="B17" s="14" t="s">
        <v>37</v>
      </c>
      <c r="C17" s="22" t="s">
        <v>32</v>
      </c>
      <c r="D17" s="206">
        <v>7</v>
      </c>
      <c r="E17" s="207"/>
      <c r="F17" s="23" t="s">
        <v>28</v>
      </c>
      <c r="G17" s="201" t="e">
        <f>+#REF!</f>
        <v>#REF!</v>
      </c>
      <c r="H17" s="201"/>
      <c r="I17" s="11" t="e">
        <f>G17*D17</f>
        <v>#REF!</v>
      </c>
    </row>
    <row r="18" spans="1:54" ht="40.5" customHeight="1" thickBot="1">
      <c r="B18" s="15" t="s">
        <v>38</v>
      </c>
      <c r="C18" s="27" t="s">
        <v>35</v>
      </c>
      <c r="D18" s="208">
        <v>7</v>
      </c>
      <c r="E18" s="209"/>
      <c r="F18" s="28" t="s">
        <v>28</v>
      </c>
      <c r="G18" s="202" t="e">
        <f>+#REF!</f>
        <v>#REF!</v>
      </c>
      <c r="H18" s="202"/>
      <c r="I18" s="16" t="e">
        <f>G18*D18</f>
        <v>#REF!</v>
      </c>
    </row>
    <row r="19" spans="1:54" ht="40.5" customHeight="1" thickBot="1">
      <c r="B19" s="203" t="s">
        <v>27</v>
      </c>
      <c r="C19" s="204"/>
      <c r="D19" s="204"/>
      <c r="E19" s="204"/>
      <c r="F19" s="204"/>
      <c r="G19" s="204"/>
      <c r="H19" s="205"/>
      <c r="I19" s="36" t="e">
        <f>SUM(I17:I18)</f>
        <v>#REF!</v>
      </c>
      <c r="K19" s="37">
        <v>1440000000</v>
      </c>
    </row>
    <row r="20" spans="1:54" s="4" customFormat="1" ht="31.5" customHeight="1" thickBot="1">
      <c r="A20" s="1"/>
      <c r="B20" s="222" t="s">
        <v>39</v>
      </c>
      <c r="C20" s="223"/>
      <c r="D20" s="223"/>
      <c r="E20" s="223"/>
      <c r="F20" s="223"/>
      <c r="G20" s="223"/>
      <c r="H20" s="223"/>
      <c r="I20" s="70" t="e">
        <f>(I19+I16)*0.19</f>
        <v>#REF!</v>
      </c>
      <c r="J20" s="67"/>
      <c r="K20" s="67"/>
      <c r="L20" s="67"/>
      <c r="M20" s="67"/>
      <c r="N20" s="67"/>
      <c r="O20" s="67"/>
      <c r="P20" s="68"/>
      <c r="Q20" s="66">
        <f>(Q19+Q15)*0.19</f>
        <v>3.655053822569445E-2</v>
      </c>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row>
    <row r="21" spans="1:54" ht="21.75" customHeight="1" thickBot="1">
      <c r="B21" s="219" t="s">
        <v>26</v>
      </c>
      <c r="C21" s="220"/>
      <c r="D21" s="220"/>
      <c r="E21" s="220"/>
      <c r="F21" s="220"/>
      <c r="G21" s="220"/>
      <c r="H21" s="221"/>
      <c r="I21" s="69" t="e">
        <f>I20+I19+I16</f>
        <v>#REF!</v>
      </c>
      <c r="K21" s="53" t="e">
        <f>+K19-I21</f>
        <v>#REF!</v>
      </c>
    </row>
    <row r="22" spans="1:54" s="37" customFormat="1" ht="15.75" customHeight="1" thickBot="1">
      <c r="B22" s="216"/>
      <c r="C22" s="217"/>
      <c r="D22" s="217"/>
      <c r="E22" s="217"/>
      <c r="F22" s="217"/>
      <c r="G22" s="217"/>
      <c r="H22" s="217"/>
      <c r="I22" s="218"/>
      <c r="J22" s="12"/>
      <c r="K22" s="45"/>
    </row>
    <row r="23" spans="1:54" s="37" customFormat="1" ht="14.25" customHeight="1">
      <c r="B23" s="210" t="s">
        <v>8</v>
      </c>
      <c r="C23" s="211"/>
      <c r="D23" s="211"/>
      <c r="E23" s="211"/>
      <c r="F23" s="211"/>
      <c r="G23" s="211"/>
      <c r="H23" s="211"/>
      <c r="I23" s="212"/>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1"/>
    </row>
    <row r="24" spans="1:54" s="37" customFormat="1" ht="56.25" customHeight="1">
      <c r="B24" s="210" t="s">
        <v>9</v>
      </c>
      <c r="C24" s="211"/>
      <c r="D24" s="211"/>
      <c r="E24" s="211"/>
      <c r="F24" s="211"/>
      <c r="G24" s="211"/>
      <c r="H24" s="211"/>
      <c r="I24" s="21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3"/>
    </row>
    <row r="25" spans="1:54" s="37" customFormat="1" ht="40.5" customHeight="1">
      <c r="B25" s="210" t="s">
        <v>15</v>
      </c>
      <c r="C25" s="211"/>
      <c r="D25" s="211"/>
      <c r="E25" s="211"/>
      <c r="F25" s="211"/>
      <c r="G25" s="211"/>
      <c r="H25" s="211"/>
      <c r="I25" s="21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3"/>
    </row>
    <row r="26" spans="1:54" s="37" customFormat="1" ht="27.75" customHeight="1">
      <c r="A26" s="45"/>
      <c r="B26" s="210" t="s">
        <v>10</v>
      </c>
      <c r="C26" s="211"/>
      <c r="D26" s="211"/>
      <c r="E26" s="211"/>
      <c r="F26" s="211"/>
      <c r="G26" s="211"/>
      <c r="H26" s="211"/>
      <c r="I26" s="21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3"/>
    </row>
    <row r="27" spans="1:54" s="37" customFormat="1" ht="57" customHeight="1">
      <c r="B27" s="210" t="s">
        <v>11</v>
      </c>
      <c r="C27" s="211"/>
      <c r="D27" s="211"/>
      <c r="E27" s="211"/>
      <c r="F27" s="211"/>
      <c r="G27" s="211"/>
      <c r="H27" s="211"/>
      <c r="I27" s="21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3"/>
    </row>
    <row r="28" spans="1:54" s="37" customFormat="1" ht="13.25" customHeight="1">
      <c r="B28" s="210" t="s">
        <v>16</v>
      </c>
      <c r="C28" s="211"/>
      <c r="D28" s="211"/>
      <c r="E28" s="211"/>
      <c r="F28" s="211"/>
      <c r="G28" s="211"/>
      <c r="H28" s="211"/>
      <c r="I28" s="21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3"/>
    </row>
    <row r="29" spans="1:54" s="37" customFormat="1" ht="35.5" customHeight="1" thickBot="1">
      <c r="B29" s="213" t="s">
        <v>17</v>
      </c>
      <c r="C29" s="214"/>
      <c r="D29" s="214"/>
      <c r="E29" s="214"/>
      <c r="F29" s="214"/>
      <c r="G29" s="214"/>
      <c r="H29" s="214"/>
      <c r="I29" s="215"/>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3"/>
    </row>
    <row r="30" spans="1:54" s="37" customFormat="1" ht="57" customHeight="1">
      <c r="B30" s="2"/>
      <c r="F30" s="54"/>
      <c r="I30" s="55">
        <v>-1440000000</v>
      </c>
      <c r="J30" s="21"/>
    </row>
    <row r="31" spans="1:54" s="37" customFormat="1" ht="80.25" customHeight="1">
      <c r="B31" s="2"/>
      <c r="F31" s="54"/>
    </row>
    <row r="32" spans="1:54" s="37" customFormat="1" ht="33" customHeight="1">
      <c r="B32" s="2"/>
      <c r="F32" s="54"/>
    </row>
    <row r="33" spans="2:19" s="37" customFormat="1" ht="44.25" customHeight="1">
      <c r="B33" s="2"/>
      <c r="F33" s="54"/>
    </row>
    <row r="34" spans="2:19" s="37" customFormat="1">
      <c r="B34" s="2"/>
      <c r="F34" s="54"/>
    </row>
    <row r="35" spans="2:19" s="37" customFormat="1">
      <c r="B35" s="2"/>
      <c r="F35" s="54"/>
    </row>
    <row r="36" spans="2:19" s="37" customFormat="1">
      <c r="B36" s="2"/>
      <c r="F36" s="54"/>
    </row>
    <row r="37" spans="2:19" s="37" customFormat="1">
      <c r="B37" s="2"/>
      <c r="F37" s="54"/>
    </row>
    <row r="38" spans="2:19" s="37" customFormat="1">
      <c r="B38" s="2"/>
      <c r="F38" s="54"/>
    </row>
    <row r="39" spans="2:19" s="37" customFormat="1">
      <c r="B39" s="2"/>
      <c r="F39" s="54"/>
    </row>
    <row r="40" spans="2:19" s="37" customFormat="1">
      <c r="B40" s="2"/>
      <c r="F40" s="54"/>
    </row>
    <row r="41" spans="2:19" s="37" customFormat="1">
      <c r="B41" s="2"/>
      <c r="F41" s="54"/>
    </row>
    <row r="42" spans="2:19" s="37" customFormat="1">
      <c r="B42" s="2"/>
      <c r="F42" s="54"/>
    </row>
    <row r="43" spans="2:19" s="37" customFormat="1">
      <c r="B43" s="2"/>
      <c r="F43" s="54"/>
    </row>
    <row r="44" spans="2:19" s="37" customFormat="1">
      <c r="B44" s="2"/>
      <c r="F44" s="54"/>
    </row>
    <row r="45" spans="2:19" s="2" customFormat="1" ht="12.75" customHeight="1">
      <c r="C45" s="37"/>
      <c r="D45" s="37"/>
      <c r="E45" s="37"/>
      <c r="F45" s="54"/>
      <c r="G45" s="37"/>
      <c r="H45" s="37"/>
      <c r="I45" s="37"/>
      <c r="J45" s="37"/>
      <c r="K45" s="37"/>
      <c r="L45" s="37"/>
      <c r="M45" s="37"/>
      <c r="N45" s="37"/>
      <c r="O45" s="37"/>
      <c r="P45" s="37"/>
      <c r="Q45" s="37"/>
      <c r="R45" s="37"/>
      <c r="S45" s="37"/>
    </row>
    <row r="46" spans="2:19" s="2" customFormat="1" ht="21.75" customHeight="1">
      <c r="C46" s="37"/>
      <c r="D46" s="37"/>
      <c r="E46" s="37"/>
      <c r="F46" s="54"/>
      <c r="G46" s="37"/>
      <c r="H46" s="37"/>
      <c r="I46" s="37"/>
      <c r="J46" s="37"/>
      <c r="K46" s="37"/>
      <c r="L46" s="37"/>
      <c r="M46" s="37"/>
      <c r="N46" s="37"/>
      <c r="O46" s="37"/>
      <c r="P46" s="37"/>
      <c r="Q46" s="37"/>
      <c r="R46" s="37"/>
      <c r="S46" s="37"/>
    </row>
    <row r="47" spans="2:19" s="2" customFormat="1" ht="17.25" customHeight="1">
      <c r="C47" s="37"/>
      <c r="D47" s="37"/>
      <c r="E47" s="37"/>
      <c r="F47" s="54"/>
      <c r="G47" s="37"/>
      <c r="H47" s="37"/>
      <c r="I47" s="37"/>
      <c r="J47" s="37"/>
      <c r="K47" s="37"/>
      <c r="L47" s="37"/>
      <c r="M47" s="37"/>
      <c r="N47" s="37"/>
      <c r="O47" s="37"/>
      <c r="P47" s="37"/>
      <c r="Q47" s="37"/>
      <c r="R47" s="37"/>
      <c r="S47" s="37"/>
    </row>
    <row r="48" spans="2:19" s="2" customFormat="1" ht="17.25" customHeight="1">
      <c r="C48" s="37"/>
      <c r="D48" s="37"/>
      <c r="E48" s="37"/>
      <c r="F48" s="54"/>
      <c r="G48" s="37"/>
      <c r="H48" s="37"/>
      <c r="I48" s="37"/>
      <c r="J48" s="37"/>
      <c r="K48" s="37"/>
      <c r="L48" s="37"/>
      <c r="M48" s="37"/>
      <c r="N48" s="37"/>
      <c r="O48" s="37"/>
      <c r="P48" s="37"/>
      <c r="Q48" s="37"/>
      <c r="R48" s="37"/>
      <c r="S48" s="37"/>
    </row>
    <row r="49" spans="2:19" s="2" customFormat="1" ht="17.25" customHeight="1">
      <c r="C49" s="37"/>
      <c r="D49" s="37"/>
      <c r="E49" s="37"/>
      <c r="F49" s="54"/>
      <c r="G49" s="37"/>
      <c r="H49" s="37"/>
      <c r="I49" s="37"/>
      <c r="J49" s="37"/>
      <c r="K49" s="37"/>
      <c r="L49" s="37"/>
      <c r="M49" s="37"/>
      <c r="N49" s="37"/>
      <c r="O49" s="37"/>
      <c r="P49" s="37"/>
      <c r="Q49" s="37"/>
      <c r="R49" s="37"/>
      <c r="S49" s="37"/>
    </row>
    <row r="50" spans="2:19" s="37" customFormat="1">
      <c r="B50" s="2"/>
      <c r="F50" s="54"/>
    </row>
    <row r="51" spans="2:19" s="37" customFormat="1">
      <c r="B51" s="2"/>
      <c r="F51" s="54"/>
    </row>
    <row r="52" spans="2:19" s="37" customFormat="1">
      <c r="B52" s="2"/>
      <c r="F52" s="54"/>
    </row>
    <row r="53" spans="2:19" s="37" customFormat="1">
      <c r="B53" s="2"/>
      <c r="F53" s="54"/>
    </row>
    <row r="54" spans="2:19" s="37" customFormat="1">
      <c r="B54" s="2"/>
      <c r="F54" s="54"/>
    </row>
    <row r="55" spans="2:19" s="37" customFormat="1">
      <c r="B55" s="2"/>
      <c r="F55" s="54"/>
    </row>
    <row r="56" spans="2:19" s="37" customFormat="1">
      <c r="B56" s="2"/>
      <c r="F56" s="54"/>
    </row>
    <row r="57" spans="2:19" s="37" customFormat="1">
      <c r="B57" s="2"/>
      <c r="F57" s="54"/>
    </row>
    <row r="58" spans="2:19" s="37" customFormat="1">
      <c r="B58" s="2"/>
      <c r="F58" s="54"/>
    </row>
    <row r="59" spans="2:19" s="37" customFormat="1">
      <c r="B59" s="2"/>
      <c r="F59" s="54"/>
    </row>
    <row r="60" spans="2:19" s="37" customFormat="1">
      <c r="B60" s="2"/>
      <c r="F60" s="54"/>
    </row>
    <row r="61" spans="2:19" s="37" customFormat="1">
      <c r="B61" s="2"/>
      <c r="F61" s="54"/>
    </row>
    <row r="62" spans="2:19" s="37" customFormat="1">
      <c r="B62" s="2"/>
      <c r="F62" s="54"/>
    </row>
    <row r="63" spans="2:19" s="37" customFormat="1">
      <c r="B63" s="2"/>
      <c r="F63" s="54"/>
    </row>
    <row r="64" spans="2:19" s="37" customFormat="1">
      <c r="B64" s="2"/>
      <c r="F64" s="54"/>
    </row>
    <row r="65" spans="2:6" s="37" customFormat="1">
      <c r="B65" s="2"/>
      <c r="F65" s="54"/>
    </row>
    <row r="66" spans="2:6" s="37" customFormat="1">
      <c r="B66" s="2"/>
      <c r="F66" s="54"/>
    </row>
    <row r="67" spans="2:6" s="37" customFormat="1">
      <c r="B67" s="2"/>
      <c r="F67" s="54"/>
    </row>
    <row r="68" spans="2:6" s="37" customFormat="1">
      <c r="B68" s="2"/>
      <c r="F68" s="54"/>
    </row>
    <row r="69" spans="2:6" s="37" customFormat="1">
      <c r="B69" s="2"/>
      <c r="F69" s="54"/>
    </row>
    <row r="70" spans="2:6" s="37" customFormat="1">
      <c r="B70" s="2"/>
      <c r="F70" s="54"/>
    </row>
    <row r="71" spans="2:6" s="37" customFormat="1">
      <c r="B71" s="2"/>
      <c r="F71" s="54"/>
    </row>
    <row r="72" spans="2:6" s="37" customFormat="1">
      <c r="B72" s="2"/>
      <c r="F72" s="54"/>
    </row>
    <row r="73" spans="2:6" s="37" customFormat="1">
      <c r="B73" s="2"/>
      <c r="F73" s="54"/>
    </row>
    <row r="74" spans="2:6" s="37" customFormat="1">
      <c r="B74" s="2"/>
      <c r="F74" s="54"/>
    </row>
    <row r="75" spans="2:6" s="37" customFormat="1">
      <c r="B75" s="2"/>
      <c r="F75" s="54"/>
    </row>
    <row r="76" spans="2:6" s="37" customFormat="1">
      <c r="B76" s="2"/>
      <c r="F76" s="54"/>
    </row>
    <row r="77" spans="2:6" s="37" customFormat="1">
      <c r="B77" s="2"/>
      <c r="F77" s="54"/>
    </row>
    <row r="78" spans="2:6" s="37" customFormat="1">
      <c r="B78" s="2"/>
      <c r="F78" s="54"/>
    </row>
    <row r="79" spans="2:6" s="37" customFormat="1">
      <c r="B79" s="2"/>
      <c r="F79" s="54"/>
    </row>
    <row r="80" spans="2:6" s="37" customFormat="1">
      <c r="B80" s="2"/>
      <c r="F80" s="54"/>
    </row>
    <row r="81" spans="2:6" s="37" customFormat="1">
      <c r="B81" s="2"/>
      <c r="F81" s="54"/>
    </row>
    <row r="82" spans="2:6" s="37" customFormat="1">
      <c r="B82" s="2"/>
      <c r="F82" s="54"/>
    </row>
    <row r="83" spans="2:6" s="37" customFormat="1">
      <c r="B83" s="2"/>
      <c r="F83" s="54"/>
    </row>
    <row r="84" spans="2:6" s="37" customFormat="1">
      <c r="B84" s="2"/>
      <c r="F84" s="54"/>
    </row>
    <row r="85" spans="2:6" s="37" customFormat="1">
      <c r="B85" s="2"/>
      <c r="F85" s="54"/>
    </row>
    <row r="86" spans="2:6" s="37" customFormat="1">
      <c r="B86" s="2"/>
      <c r="F86" s="54"/>
    </row>
    <row r="87" spans="2:6" s="37" customFormat="1">
      <c r="B87" s="2"/>
      <c r="F87" s="54"/>
    </row>
    <row r="88" spans="2:6" s="37" customFormat="1">
      <c r="B88" s="2"/>
      <c r="F88" s="54"/>
    </row>
    <row r="89" spans="2:6" s="37" customFormat="1">
      <c r="B89" s="2"/>
      <c r="F89" s="54"/>
    </row>
    <row r="90" spans="2:6" s="37" customFormat="1">
      <c r="B90" s="2"/>
      <c r="F90" s="54"/>
    </row>
    <row r="91" spans="2:6" s="37" customFormat="1">
      <c r="B91" s="2"/>
      <c r="F91" s="54"/>
    </row>
    <row r="92" spans="2:6" s="37" customFormat="1">
      <c r="B92" s="2"/>
      <c r="F92" s="54"/>
    </row>
    <row r="93" spans="2:6" s="37" customFormat="1">
      <c r="B93" s="2"/>
      <c r="F93" s="54"/>
    </row>
    <row r="94" spans="2:6" s="37" customFormat="1">
      <c r="B94" s="2"/>
      <c r="F94" s="54"/>
    </row>
    <row r="95" spans="2:6" s="37" customFormat="1">
      <c r="B95" s="2"/>
      <c r="F95" s="54"/>
    </row>
    <row r="96" spans="2:6" s="37" customFormat="1">
      <c r="B96" s="2"/>
      <c r="F96" s="54"/>
    </row>
    <row r="97" spans="2:6" s="37" customFormat="1">
      <c r="B97" s="2"/>
      <c r="F97" s="54"/>
    </row>
    <row r="98" spans="2:6" s="37" customFormat="1">
      <c r="B98" s="2"/>
      <c r="F98" s="54"/>
    </row>
    <row r="99" spans="2:6" s="37" customFormat="1">
      <c r="B99" s="2"/>
      <c r="F99" s="54"/>
    </row>
    <row r="100" spans="2:6" s="37" customFormat="1">
      <c r="B100" s="2"/>
      <c r="F100" s="54"/>
    </row>
    <row r="101" spans="2:6" s="37" customFormat="1">
      <c r="B101" s="2"/>
      <c r="F101" s="54"/>
    </row>
    <row r="102" spans="2:6" s="37" customFormat="1">
      <c r="B102" s="2"/>
      <c r="F102" s="54"/>
    </row>
    <row r="103" spans="2:6" s="37" customFormat="1">
      <c r="B103" s="2"/>
      <c r="F103" s="54"/>
    </row>
    <row r="104" spans="2:6" s="37" customFormat="1">
      <c r="B104" s="2"/>
      <c r="F104" s="54"/>
    </row>
    <row r="105" spans="2:6" s="37" customFormat="1">
      <c r="B105" s="2"/>
      <c r="F105" s="54"/>
    </row>
    <row r="106" spans="2:6" s="37" customFormat="1">
      <c r="B106" s="2"/>
      <c r="F106" s="54"/>
    </row>
    <row r="107" spans="2:6" s="37" customFormat="1">
      <c r="B107" s="2"/>
      <c r="F107" s="54"/>
    </row>
    <row r="108" spans="2:6" s="37" customFormat="1">
      <c r="B108" s="2"/>
      <c r="F108" s="54"/>
    </row>
    <row r="109" spans="2:6" s="37" customFormat="1">
      <c r="B109" s="2"/>
      <c r="F109" s="54"/>
    </row>
    <row r="110" spans="2:6" s="37" customFormat="1">
      <c r="B110" s="2"/>
      <c r="F110" s="54"/>
    </row>
    <row r="111" spans="2:6" s="37" customFormat="1">
      <c r="B111" s="2"/>
      <c r="F111" s="54"/>
    </row>
    <row r="112" spans="2:6" s="37" customFormat="1">
      <c r="B112" s="2"/>
      <c r="F112" s="54"/>
    </row>
    <row r="113" spans="2:6" s="37" customFormat="1">
      <c r="B113" s="2"/>
      <c r="F113" s="54"/>
    </row>
    <row r="114" spans="2:6" s="37" customFormat="1">
      <c r="B114" s="2"/>
      <c r="F114" s="54"/>
    </row>
    <row r="115" spans="2:6" s="37" customFormat="1">
      <c r="B115" s="2"/>
      <c r="F115" s="54"/>
    </row>
    <row r="116" spans="2:6" s="37" customFormat="1">
      <c r="B116" s="2"/>
      <c r="F116" s="54"/>
    </row>
    <row r="117" spans="2:6" s="37" customFormat="1">
      <c r="B117" s="2"/>
      <c r="F117" s="54"/>
    </row>
    <row r="118" spans="2:6" s="37" customFormat="1">
      <c r="B118" s="2"/>
      <c r="F118" s="54"/>
    </row>
    <row r="119" spans="2:6" s="37" customFormat="1">
      <c r="B119" s="2"/>
      <c r="F119" s="54"/>
    </row>
    <row r="120" spans="2:6" s="37" customFormat="1">
      <c r="B120" s="2"/>
      <c r="F120" s="54"/>
    </row>
    <row r="121" spans="2:6" s="37" customFormat="1">
      <c r="B121" s="2"/>
      <c r="F121" s="54"/>
    </row>
    <row r="122" spans="2:6" s="37" customFormat="1">
      <c r="B122" s="2"/>
      <c r="F122" s="54"/>
    </row>
    <row r="123" spans="2:6" s="37" customFormat="1">
      <c r="B123" s="2"/>
      <c r="F123" s="54"/>
    </row>
  </sheetData>
  <mergeCells count="28">
    <mergeCell ref="B21:H21"/>
    <mergeCell ref="B19:H19"/>
    <mergeCell ref="B23:I23"/>
    <mergeCell ref="B24:I24"/>
    <mergeCell ref="B25:I25"/>
    <mergeCell ref="B20:H20"/>
    <mergeCell ref="B26:I26"/>
    <mergeCell ref="B27:I27"/>
    <mergeCell ref="B28:I28"/>
    <mergeCell ref="B29:I29"/>
    <mergeCell ref="B22:I22"/>
    <mergeCell ref="G17:H17"/>
    <mergeCell ref="G18:H18"/>
    <mergeCell ref="B16:H16"/>
    <mergeCell ref="D17:E17"/>
    <mergeCell ref="D18:E18"/>
    <mergeCell ref="H10:H11"/>
    <mergeCell ref="I10:I11"/>
    <mergeCell ref="B8:C8"/>
    <mergeCell ref="B9:I9"/>
    <mergeCell ref="B10:B11"/>
    <mergeCell ref="C10:C11"/>
    <mergeCell ref="F10:F11"/>
    <mergeCell ref="G10:G11"/>
    <mergeCell ref="D10:D11"/>
    <mergeCell ref="E10:E11"/>
    <mergeCell ref="E2:I8"/>
    <mergeCell ref="B2:D7"/>
  </mergeCells>
  <printOptions horizontalCentered="1" verticalCentered="1"/>
  <pageMargins left="0.25" right="0.25" top="0.75" bottom="0.75" header="0.3" footer="0.3"/>
  <pageSetup scale="5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2" tint="-0.499984740745262"/>
    <pageSetUpPr fitToPage="1"/>
  </sheetPr>
  <dimension ref="A1:AQ122"/>
  <sheetViews>
    <sheetView view="pageBreakPreview" zoomScale="60" zoomScaleNormal="71" workbookViewId="0">
      <selection activeCell="B16" sqref="B16:H16"/>
    </sheetView>
  </sheetViews>
  <sheetFormatPr baseColWidth="10" defaultColWidth="10.83203125" defaultRowHeight="13"/>
  <cols>
    <col min="1" max="1" width="10.83203125" style="37"/>
    <col min="2" max="2" width="8.33203125" style="13" customWidth="1"/>
    <col min="3" max="3" width="60.33203125" style="43" customWidth="1"/>
    <col min="4" max="4" width="13" style="43" customWidth="1"/>
    <col min="5" max="5" width="12.6640625" style="43" customWidth="1"/>
    <col min="6" max="6" width="13.6640625" style="56" customWidth="1"/>
    <col min="7" max="7" width="17.83203125" style="43" customWidth="1"/>
    <col min="8" max="8" width="20.1640625" style="43" customWidth="1"/>
    <col min="9" max="9" width="34.33203125" style="43" customWidth="1"/>
    <col min="10" max="10" width="18.33203125" style="37" hidden="1" customWidth="1"/>
    <col min="11" max="11" width="22.5" style="37" hidden="1" customWidth="1"/>
    <col min="12" max="12" width="17.6640625" style="37" hidden="1" customWidth="1"/>
    <col min="13" max="13" width="31.6640625" style="37" hidden="1" customWidth="1"/>
    <col min="14" max="18" width="0" style="37" hidden="1" customWidth="1"/>
    <col min="19" max="19" width="21" style="37" hidden="1" customWidth="1"/>
    <col min="20" max="20" width="0" style="37" hidden="1" customWidth="1"/>
    <col min="21" max="43" width="10.83203125" style="37"/>
    <col min="44" max="16384" width="10.83203125" style="43"/>
  </cols>
  <sheetData>
    <row r="1" spans="1:43" s="37" customFormat="1">
      <c r="B1" s="34"/>
      <c r="C1" s="38"/>
      <c r="D1" s="38"/>
      <c r="E1" s="38"/>
      <c r="F1" s="39"/>
      <c r="G1" s="38"/>
      <c r="H1" s="38"/>
      <c r="I1" s="40"/>
    </row>
    <row r="2" spans="1:43" ht="12.75" customHeight="1">
      <c r="B2" s="199" t="s">
        <v>0</v>
      </c>
      <c r="C2" s="200"/>
      <c r="D2" s="200"/>
      <c r="E2" s="197" t="s">
        <v>30</v>
      </c>
      <c r="F2" s="197"/>
      <c r="G2" s="197"/>
      <c r="H2" s="197"/>
      <c r="I2" s="198"/>
      <c r="K2" s="41"/>
      <c r="L2" s="42"/>
      <c r="M2" s="3"/>
    </row>
    <row r="3" spans="1:43" ht="12.75" customHeight="1">
      <c r="B3" s="199"/>
      <c r="C3" s="200"/>
      <c r="D3" s="200"/>
      <c r="E3" s="197"/>
      <c r="F3" s="197"/>
      <c r="G3" s="197"/>
      <c r="H3" s="197"/>
      <c r="I3" s="198"/>
      <c r="K3" s="41"/>
      <c r="L3" s="42"/>
      <c r="M3" s="5"/>
    </row>
    <row r="4" spans="1:43" ht="12.75" customHeight="1">
      <c r="B4" s="199"/>
      <c r="C4" s="200"/>
      <c r="D4" s="200"/>
      <c r="E4" s="197"/>
      <c r="F4" s="197"/>
      <c r="G4" s="197"/>
      <c r="H4" s="197"/>
      <c r="I4" s="198"/>
      <c r="K4" s="41"/>
      <c r="L4" s="44"/>
      <c r="M4" s="6"/>
    </row>
    <row r="5" spans="1:43" ht="28.5" customHeight="1">
      <c r="B5" s="199"/>
      <c r="C5" s="200"/>
      <c r="D5" s="200"/>
      <c r="E5" s="197"/>
      <c r="F5" s="197"/>
      <c r="G5" s="197"/>
      <c r="H5" s="197"/>
      <c r="I5" s="198"/>
      <c r="K5" s="41"/>
      <c r="L5" s="45"/>
      <c r="M5" s="46"/>
    </row>
    <row r="6" spans="1:43">
      <c r="B6" s="199"/>
      <c r="C6" s="200"/>
      <c r="D6" s="200"/>
      <c r="E6" s="197"/>
      <c r="F6" s="197"/>
      <c r="G6" s="197"/>
      <c r="H6" s="197"/>
      <c r="I6" s="198"/>
      <c r="K6" s="41"/>
      <c r="L6" s="45"/>
      <c r="M6" s="46"/>
    </row>
    <row r="7" spans="1:43">
      <c r="B7" s="199"/>
      <c r="C7" s="200"/>
      <c r="D7" s="200"/>
      <c r="E7" s="197"/>
      <c r="F7" s="197"/>
      <c r="G7" s="197"/>
      <c r="H7" s="197"/>
      <c r="I7" s="198"/>
    </row>
    <row r="8" spans="1:43">
      <c r="B8" s="184" t="s">
        <v>1</v>
      </c>
      <c r="C8" s="185"/>
      <c r="D8" s="47"/>
      <c r="E8" s="197"/>
      <c r="F8" s="197"/>
      <c r="G8" s="197"/>
      <c r="H8" s="197"/>
      <c r="I8" s="198"/>
    </row>
    <row r="9" spans="1:43" ht="15" customHeight="1" thickBot="1">
      <c r="B9" s="186" t="s">
        <v>2</v>
      </c>
      <c r="C9" s="187"/>
      <c r="D9" s="187"/>
      <c r="E9" s="187"/>
      <c r="F9" s="187"/>
      <c r="G9" s="187"/>
      <c r="H9" s="187"/>
      <c r="I9" s="188"/>
    </row>
    <row r="10" spans="1:43" ht="15" customHeight="1">
      <c r="B10" s="189" t="s">
        <v>3</v>
      </c>
      <c r="C10" s="180" t="s">
        <v>4</v>
      </c>
      <c r="D10" s="180" t="s">
        <v>21</v>
      </c>
      <c r="E10" s="195" t="s">
        <v>20</v>
      </c>
      <c r="F10" s="191" t="s">
        <v>23</v>
      </c>
      <c r="G10" s="193" t="s">
        <v>5</v>
      </c>
      <c r="H10" s="180" t="s">
        <v>24</v>
      </c>
      <c r="I10" s="182" t="s">
        <v>6</v>
      </c>
    </row>
    <row r="11" spans="1:43" ht="47.25" customHeight="1">
      <c r="B11" s="190"/>
      <c r="C11" s="181"/>
      <c r="D11" s="181"/>
      <c r="E11" s="196"/>
      <c r="F11" s="192"/>
      <c r="G11" s="194"/>
      <c r="H11" s="181"/>
      <c r="I11" s="183"/>
      <c r="J11" s="37">
        <v>21</v>
      </c>
      <c r="L11" s="37">
        <v>4</v>
      </c>
      <c r="M11" s="37">
        <v>17</v>
      </c>
    </row>
    <row r="12" spans="1:43" ht="24.75" customHeight="1">
      <c r="B12" s="29">
        <v>1</v>
      </c>
      <c r="C12" s="7" t="s">
        <v>22</v>
      </c>
      <c r="D12" s="24"/>
      <c r="E12" s="7"/>
      <c r="F12" s="7"/>
      <c r="G12" s="7"/>
      <c r="H12" s="7"/>
      <c r="I12" s="25"/>
      <c r="K12" s="41" t="s">
        <v>20</v>
      </c>
      <c r="L12" s="37" t="s">
        <v>12</v>
      </c>
      <c r="M12" s="37" t="s">
        <v>13</v>
      </c>
      <c r="O12" s="37" t="s">
        <v>12</v>
      </c>
      <c r="P12" s="37" t="s">
        <v>13</v>
      </c>
    </row>
    <row r="13" spans="1:43" ht="24" customHeight="1">
      <c r="B13" s="9">
        <v>1.1000000000000001</v>
      </c>
      <c r="C13" s="10" t="s">
        <v>14</v>
      </c>
      <c r="D13" s="18">
        <v>1</v>
      </c>
      <c r="E13" s="19"/>
      <c r="F13" s="17"/>
      <c r="G13" s="20"/>
      <c r="H13" s="8"/>
      <c r="I13" s="26"/>
      <c r="J13" s="37">
        <f>+F13/$J$11</f>
        <v>0</v>
      </c>
      <c r="K13" s="48">
        <f>ROUND(J13,2)</f>
        <v>0</v>
      </c>
      <c r="L13" s="49" t="e">
        <f>SUM(#REF!)/$L$11</f>
        <v>#REF!</v>
      </c>
      <c r="M13" s="49" t="e">
        <f>SUM(#REF!)/$M$11</f>
        <v>#REF!</v>
      </c>
      <c r="O13" s="50">
        <v>3.0514984722222221E-2</v>
      </c>
      <c r="P13" s="50">
        <v>0.25422752291666662</v>
      </c>
      <c r="Q13" s="49">
        <f>SUM(O13:P13)</f>
        <v>0.28474250763888886</v>
      </c>
      <c r="S13" s="37" t="s">
        <v>18</v>
      </c>
    </row>
    <row r="14" spans="1:43" ht="18.75" customHeight="1">
      <c r="B14" s="9">
        <v>1.2</v>
      </c>
      <c r="C14" s="58" t="s">
        <v>19</v>
      </c>
      <c r="D14" s="51">
        <v>1</v>
      </c>
      <c r="E14" s="19"/>
      <c r="F14" s="17"/>
      <c r="G14" s="20"/>
      <c r="H14" s="8"/>
      <c r="I14" s="26"/>
      <c r="J14" s="37">
        <f t="shared" ref="J14" si="0">+F14/$J$11</f>
        <v>0</v>
      </c>
      <c r="K14" s="48">
        <f t="shared" ref="K14" si="1">ROUND(J14,2)</f>
        <v>0</v>
      </c>
      <c r="L14" s="49" t="e">
        <f>SUM(#REF!)/$L$11</f>
        <v>#REF!</v>
      </c>
      <c r="M14" s="49" t="e">
        <f>SUM(#REF!)/$M$11</f>
        <v>#REF!</v>
      </c>
      <c r="O14" s="50">
        <v>0.12205993888888889</v>
      </c>
      <c r="P14" s="50">
        <v>0.84</v>
      </c>
      <c r="Q14" s="49">
        <f>SUM(O14:P14)</f>
        <v>0.96205993888888885</v>
      </c>
      <c r="S14" s="37">
        <v>8190347</v>
      </c>
    </row>
    <row r="15" spans="1:43" ht="18.75" customHeight="1" thickBot="1">
      <c r="B15" s="59" t="s">
        <v>34</v>
      </c>
      <c r="C15" s="10" t="s">
        <v>33</v>
      </c>
      <c r="D15" s="60">
        <v>1</v>
      </c>
      <c r="E15" s="61"/>
      <c r="F15" s="62"/>
      <c r="G15" s="63"/>
      <c r="H15" s="64"/>
      <c r="I15" s="20"/>
      <c r="K15" s="48"/>
      <c r="L15" s="49"/>
      <c r="M15" s="49"/>
      <c r="O15" s="50"/>
      <c r="P15" s="50"/>
      <c r="Q15" s="49"/>
    </row>
    <row r="16" spans="1:43" s="52" customFormat="1" ht="28.5" customHeight="1" thickBot="1">
      <c r="A16" s="41"/>
      <c r="B16" s="203" t="s">
        <v>7</v>
      </c>
      <c r="C16" s="204"/>
      <c r="D16" s="204"/>
      <c r="E16" s="204"/>
      <c r="F16" s="204"/>
      <c r="G16" s="204"/>
      <c r="H16" s="205"/>
      <c r="I16" s="65"/>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row>
    <row r="17" spans="1:43" ht="27.5" customHeight="1">
      <c r="B17" s="14" t="s">
        <v>37</v>
      </c>
      <c r="C17" s="22" t="s">
        <v>32</v>
      </c>
      <c r="D17" s="206" t="e">
        <f>+#REF!</f>
        <v>#REF!</v>
      </c>
      <c r="E17" s="207"/>
      <c r="F17" s="23" t="s">
        <v>28</v>
      </c>
      <c r="G17" s="201"/>
      <c r="H17" s="201"/>
      <c r="I17" s="11"/>
    </row>
    <row r="18" spans="1:43" ht="40.5" customHeight="1" thickBot="1">
      <c r="B18" s="15" t="s">
        <v>38</v>
      </c>
      <c r="C18" s="27" t="s">
        <v>36</v>
      </c>
      <c r="D18" s="208">
        <v>1</v>
      </c>
      <c r="E18" s="209"/>
      <c r="F18" s="28" t="s">
        <v>25</v>
      </c>
      <c r="G18" s="202"/>
      <c r="H18" s="202"/>
      <c r="I18" s="16"/>
    </row>
    <row r="19" spans="1:43" ht="40.5" customHeight="1" thickBot="1">
      <c r="B19" s="203" t="s">
        <v>27</v>
      </c>
      <c r="C19" s="204"/>
      <c r="D19" s="204"/>
      <c r="E19" s="204"/>
      <c r="F19" s="204"/>
      <c r="G19" s="204"/>
      <c r="H19" s="205"/>
      <c r="I19" s="36"/>
      <c r="K19" s="37">
        <v>1440000000</v>
      </c>
    </row>
    <row r="20" spans="1:43" ht="21.75" customHeight="1" thickBot="1">
      <c r="B20" s="224" t="s">
        <v>26</v>
      </c>
      <c r="C20" s="225"/>
      <c r="D20" s="225"/>
      <c r="E20" s="225"/>
      <c r="F20" s="225"/>
      <c r="G20" s="225"/>
      <c r="H20" s="226"/>
      <c r="I20" s="57"/>
      <c r="K20" s="53">
        <f>+K19-I20</f>
        <v>1440000000</v>
      </c>
    </row>
    <row r="21" spans="1:43" s="37" customFormat="1" ht="15.75" customHeight="1" thickBot="1">
      <c r="B21" s="216"/>
      <c r="C21" s="217"/>
      <c r="D21" s="217"/>
      <c r="E21" s="217"/>
      <c r="F21" s="217"/>
      <c r="G21" s="217"/>
      <c r="H21" s="217"/>
      <c r="I21" s="218"/>
      <c r="J21" s="12"/>
      <c r="K21" s="45"/>
    </row>
    <row r="22" spans="1:43" s="37" customFormat="1" ht="14.25" customHeight="1">
      <c r="B22" s="210" t="s">
        <v>8</v>
      </c>
      <c r="C22" s="211"/>
      <c r="D22" s="211"/>
      <c r="E22" s="211"/>
      <c r="F22" s="211"/>
      <c r="G22" s="211"/>
      <c r="H22" s="211"/>
      <c r="I22" s="212"/>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1"/>
    </row>
    <row r="23" spans="1:43" s="37" customFormat="1" ht="56.25" customHeight="1">
      <c r="B23" s="210" t="s">
        <v>9</v>
      </c>
      <c r="C23" s="211"/>
      <c r="D23" s="211"/>
      <c r="E23" s="211"/>
      <c r="F23" s="211"/>
      <c r="G23" s="211"/>
      <c r="H23" s="211"/>
      <c r="I23" s="21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3"/>
    </row>
    <row r="24" spans="1:43" s="37" customFormat="1" ht="40.5" customHeight="1">
      <c r="B24" s="210" t="s">
        <v>15</v>
      </c>
      <c r="C24" s="211"/>
      <c r="D24" s="211"/>
      <c r="E24" s="211"/>
      <c r="F24" s="211"/>
      <c r="G24" s="211"/>
      <c r="H24" s="211"/>
      <c r="I24" s="21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3"/>
    </row>
    <row r="25" spans="1:43" s="37" customFormat="1" ht="27.75" customHeight="1">
      <c r="A25" s="45"/>
      <c r="B25" s="210" t="s">
        <v>10</v>
      </c>
      <c r="C25" s="211"/>
      <c r="D25" s="211"/>
      <c r="E25" s="211"/>
      <c r="F25" s="211"/>
      <c r="G25" s="211"/>
      <c r="H25" s="211"/>
      <c r="I25" s="21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3"/>
    </row>
    <row r="26" spans="1:43" s="37" customFormat="1" ht="57" customHeight="1">
      <c r="B26" s="210" t="s">
        <v>11</v>
      </c>
      <c r="C26" s="211"/>
      <c r="D26" s="211"/>
      <c r="E26" s="211"/>
      <c r="F26" s="211"/>
      <c r="G26" s="211"/>
      <c r="H26" s="211"/>
      <c r="I26" s="21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3"/>
    </row>
    <row r="27" spans="1:43" s="37" customFormat="1" ht="13.25" customHeight="1">
      <c r="B27" s="210" t="s">
        <v>16</v>
      </c>
      <c r="C27" s="211"/>
      <c r="D27" s="211"/>
      <c r="E27" s="211"/>
      <c r="F27" s="211"/>
      <c r="G27" s="211"/>
      <c r="H27" s="211"/>
      <c r="I27" s="21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3"/>
    </row>
    <row r="28" spans="1:43" s="37" customFormat="1" ht="35.5" customHeight="1" thickBot="1">
      <c r="B28" s="213" t="s">
        <v>17</v>
      </c>
      <c r="C28" s="214"/>
      <c r="D28" s="214"/>
      <c r="E28" s="214"/>
      <c r="F28" s="214"/>
      <c r="G28" s="214"/>
      <c r="H28" s="214"/>
      <c r="I28" s="215"/>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3"/>
    </row>
    <row r="29" spans="1:43" s="37" customFormat="1" ht="57" customHeight="1">
      <c r="B29" s="2"/>
      <c r="F29" s="54"/>
      <c r="I29" s="55">
        <v>-1440000000</v>
      </c>
      <c r="J29" s="21"/>
    </row>
    <row r="30" spans="1:43" s="37" customFormat="1" ht="80.25" customHeight="1">
      <c r="B30" s="2"/>
      <c r="F30" s="54"/>
    </row>
    <row r="31" spans="1:43" s="37" customFormat="1" ht="33" customHeight="1">
      <c r="B31" s="2"/>
      <c r="F31" s="54"/>
    </row>
    <row r="32" spans="1:43" s="37" customFormat="1" ht="44.25" customHeight="1">
      <c r="B32" s="2"/>
      <c r="F32" s="54"/>
    </row>
    <row r="33" spans="2:19" s="37" customFormat="1">
      <c r="B33" s="2"/>
      <c r="F33" s="54"/>
    </row>
    <row r="34" spans="2:19" s="37" customFormat="1">
      <c r="B34" s="2"/>
      <c r="F34" s="54"/>
    </row>
    <row r="35" spans="2:19" s="37" customFormat="1">
      <c r="B35" s="2"/>
      <c r="F35" s="54"/>
    </row>
    <row r="36" spans="2:19" s="37" customFormat="1">
      <c r="B36" s="2"/>
      <c r="F36" s="54"/>
    </row>
    <row r="37" spans="2:19" s="37" customFormat="1">
      <c r="B37" s="2"/>
      <c r="F37" s="54"/>
    </row>
    <row r="38" spans="2:19" s="37" customFormat="1">
      <c r="B38" s="2"/>
      <c r="F38" s="54"/>
    </row>
    <row r="39" spans="2:19" s="37" customFormat="1">
      <c r="B39" s="2"/>
      <c r="F39" s="54"/>
    </row>
    <row r="40" spans="2:19" s="37" customFormat="1">
      <c r="B40" s="2"/>
      <c r="F40" s="54"/>
    </row>
    <row r="41" spans="2:19" s="37" customFormat="1">
      <c r="B41" s="2"/>
      <c r="F41" s="54"/>
    </row>
    <row r="42" spans="2:19" s="37" customFormat="1">
      <c r="B42" s="2"/>
      <c r="F42" s="54"/>
    </row>
    <row r="43" spans="2:19" s="37" customFormat="1">
      <c r="B43" s="2"/>
      <c r="F43" s="54"/>
    </row>
    <row r="44" spans="2:19" s="2" customFormat="1" ht="12.75" customHeight="1">
      <c r="C44" s="37"/>
      <c r="D44" s="37"/>
      <c r="E44" s="37"/>
      <c r="F44" s="54"/>
      <c r="G44" s="37"/>
      <c r="H44" s="37"/>
      <c r="I44" s="37"/>
      <c r="J44" s="37"/>
      <c r="K44" s="37"/>
      <c r="L44" s="37"/>
      <c r="M44" s="37"/>
      <c r="N44" s="37"/>
      <c r="O44" s="37"/>
      <c r="P44" s="37"/>
      <c r="Q44" s="37"/>
      <c r="R44" s="37"/>
      <c r="S44" s="37"/>
    </row>
    <row r="45" spans="2:19" s="2" customFormat="1" ht="21.75" customHeight="1">
      <c r="C45" s="37"/>
      <c r="D45" s="37"/>
      <c r="E45" s="37"/>
      <c r="F45" s="54"/>
      <c r="G45" s="37"/>
      <c r="H45" s="37"/>
      <c r="I45" s="37"/>
      <c r="J45" s="37"/>
      <c r="K45" s="37"/>
      <c r="L45" s="37"/>
      <c r="M45" s="37"/>
      <c r="N45" s="37"/>
      <c r="O45" s="37"/>
      <c r="P45" s="37"/>
      <c r="Q45" s="37"/>
      <c r="R45" s="37"/>
      <c r="S45" s="37"/>
    </row>
    <row r="46" spans="2:19" s="2" customFormat="1" ht="17.25" customHeight="1">
      <c r="C46" s="37"/>
      <c r="D46" s="37"/>
      <c r="E46" s="37"/>
      <c r="F46" s="54"/>
      <c r="G46" s="37"/>
      <c r="H46" s="37"/>
      <c r="I46" s="37"/>
      <c r="J46" s="37"/>
      <c r="K46" s="37"/>
      <c r="L46" s="37"/>
      <c r="M46" s="37"/>
      <c r="N46" s="37"/>
      <c r="O46" s="37"/>
      <c r="P46" s="37"/>
      <c r="Q46" s="37"/>
      <c r="R46" s="37"/>
      <c r="S46" s="37"/>
    </row>
    <row r="47" spans="2:19" s="2" customFormat="1" ht="17.25" customHeight="1">
      <c r="C47" s="37"/>
      <c r="D47" s="37"/>
      <c r="E47" s="37"/>
      <c r="F47" s="54"/>
      <c r="G47" s="37"/>
      <c r="H47" s="37"/>
      <c r="I47" s="37"/>
      <c r="J47" s="37"/>
      <c r="K47" s="37"/>
      <c r="L47" s="37"/>
      <c r="M47" s="37"/>
      <c r="N47" s="37"/>
      <c r="O47" s="37"/>
      <c r="P47" s="37"/>
      <c r="Q47" s="37"/>
      <c r="R47" s="37"/>
      <c r="S47" s="37"/>
    </row>
    <row r="48" spans="2:19" s="2" customFormat="1" ht="17.25" customHeight="1">
      <c r="C48" s="37"/>
      <c r="D48" s="37"/>
      <c r="E48" s="37"/>
      <c r="F48" s="54"/>
      <c r="G48" s="37"/>
      <c r="H48" s="37"/>
      <c r="I48" s="37"/>
      <c r="J48" s="37"/>
      <c r="K48" s="37"/>
      <c r="L48" s="37"/>
      <c r="M48" s="37"/>
      <c r="N48" s="37"/>
      <c r="O48" s="37"/>
      <c r="P48" s="37"/>
      <c r="Q48" s="37"/>
      <c r="R48" s="37"/>
      <c r="S48" s="37"/>
    </row>
    <row r="49" spans="2:6" s="37" customFormat="1">
      <c r="B49" s="2"/>
      <c r="F49" s="54"/>
    </row>
    <row r="50" spans="2:6" s="37" customFormat="1">
      <c r="B50" s="2"/>
      <c r="F50" s="54"/>
    </row>
    <row r="51" spans="2:6" s="37" customFormat="1">
      <c r="B51" s="2"/>
      <c r="F51" s="54"/>
    </row>
    <row r="52" spans="2:6" s="37" customFormat="1">
      <c r="B52" s="2"/>
      <c r="F52" s="54"/>
    </row>
    <row r="53" spans="2:6" s="37" customFormat="1">
      <c r="B53" s="2"/>
      <c r="F53" s="54"/>
    </row>
    <row r="54" spans="2:6" s="37" customFormat="1">
      <c r="B54" s="2"/>
      <c r="F54" s="54"/>
    </row>
    <row r="55" spans="2:6" s="37" customFormat="1">
      <c r="B55" s="2"/>
      <c r="F55" s="54"/>
    </row>
    <row r="56" spans="2:6" s="37" customFormat="1">
      <c r="B56" s="2"/>
      <c r="F56" s="54"/>
    </row>
    <row r="57" spans="2:6" s="37" customFormat="1">
      <c r="B57" s="2"/>
      <c r="F57" s="54"/>
    </row>
    <row r="58" spans="2:6" s="37" customFormat="1">
      <c r="B58" s="2"/>
      <c r="F58" s="54"/>
    </row>
    <row r="59" spans="2:6" s="37" customFormat="1">
      <c r="B59" s="2"/>
      <c r="F59" s="54"/>
    </row>
    <row r="60" spans="2:6" s="37" customFormat="1">
      <c r="B60" s="2"/>
      <c r="F60" s="54"/>
    </row>
    <row r="61" spans="2:6" s="37" customFormat="1">
      <c r="B61" s="2"/>
      <c r="F61" s="54"/>
    </row>
    <row r="62" spans="2:6" s="37" customFormat="1">
      <c r="B62" s="2"/>
      <c r="F62" s="54"/>
    </row>
    <row r="63" spans="2:6" s="37" customFormat="1">
      <c r="B63" s="2"/>
      <c r="F63" s="54"/>
    </row>
    <row r="64" spans="2:6" s="37" customFormat="1">
      <c r="B64" s="2"/>
      <c r="F64" s="54"/>
    </row>
    <row r="65" spans="2:6" s="37" customFormat="1">
      <c r="B65" s="2"/>
      <c r="F65" s="54"/>
    </row>
    <row r="66" spans="2:6" s="37" customFormat="1">
      <c r="B66" s="2"/>
      <c r="F66" s="54"/>
    </row>
    <row r="67" spans="2:6" s="37" customFormat="1">
      <c r="B67" s="2"/>
      <c r="F67" s="54"/>
    </row>
    <row r="68" spans="2:6" s="37" customFormat="1">
      <c r="B68" s="2"/>
      <c r="F68" s="54"/>
    </row>
    <row r="69" spans="2:6" s="37" customFormat="1">
      <c r="B69" s="2"/>
      <c r="F69" s="54"/>
    </row>
    <row r="70" spans="2:6" s="37" customFormat="1">
      <c r="B70" s="2"/>
      <c r="F70" s="54"/>
    </row>
    <row r="71" spans="2:6" s="37" customFormat="1">
      <c r="B71" s="2"/>
      <c r="F71" s="54"/>
    </row>
    <row r="72" spans="2:6" s="37" customFormat="1">
      <c r="B72" s="2"/>
      <c r="F72" s="54"/>
    </row>
    <row r="73" spans="2:6" s="37" customFormat="1">
      <c r="B73" s="2"/>
      <c r="F73" s="54"/>
    </row>
    <row r="74" spans="2:6" s="37" customFormat="1">
      <c r="B74" s="2"/>
      <c r="F74" s="54"/>
    </row>
    <row r="75" spans="2:6" s="37" customFormat="1">
      <c r="B75" s="2"/>
      <c r="F75" s="54"/>
    </row>
    <row r="76" spans="2:6" s="37" customFormat="1">
      <c r="B76" s="2"/>
      <c r="F76" s="54"/>
    </row>
    <row r="77" spans="2:6" s="37" customFormat="1">
      <c r="B77" s="2"/>
      <c r="F77" s="54"/>
    </row>
    <row r="78" spans="2:6" s="37" customFormat="1">
      <c r="B78" s="2"/>
      <c r="F78" s="54"/>
    </row>
    <row r="79" spans="2:6" s="37" customFormat="1">
      <c r="B79" s="2"/>
      <c r="F79" s="54"/>
    </row>
    <row r="80" spans="2:6" s="37" customFormat="1">
      <c r="B80" s="2"/>
      <c r="F80" s="54"/>
    </row>
    <row r="81" spans="2:6" s="37" customFormat="1">
      <c r="B81" s="2"/>
      <c r="F81" s="54"/>
    </row>
    <row r="82" spans="2:6" s="37" customFormat="1">
      <c r="B82" s="2"/>
      <c r="F82" s="54"/>
    </row>
    <row r="83" spans="2:6" s="37" customFormat="1">
      <c r="B83" s="2"/>
      <c r="F83" s="54"/>
    </row>
    <row r="84" spans="2:6" s="37" customFormat="1">
      <c r="B84" s="2"/>
      <c r="F84" s="54"/>
    </row>
    <row r="85" spans="2:6" s="37" customFormat="1">
      <c r="B85" s="2"/>
      <c r="F85" s="54"/>
    </row>
    <row r="86" spans="2:6" s="37" customFormat="1">
      <c r="B86" s="2"/>
      <c r="F86" s="54"/>
    </row>
    <row r="87" spans="2:6" s="37" customFormat="1">
      <c r="B87" s="2"/>
      <c r="F87" s="54"/>
    </row>
    <row r="88" spans="2:6" s="37" customFormat="1">
      <c r="B88" s="2"/>
      <c r="F88" s="54"/>
    </row>
    <row r="89" spans="2:6" s="37" customFormat="1">
      <c r="B89" s="2"/>
      <c r="F89" s="54"/>
    </row>
    <row r="90" spans="2:6" s="37" customFormat="1">
      <c r="B90" s="2"/>
      <c r="F90" s="54"/>
    </row>
    <row r="91" spans="2:6" s="37" customFormat="1">
      <c r="B91" s="2"/>
      <c r="F91" s="54"/>
    </row>
    <row r="92" spans="2:6" s="37" customFormat="1">
      <c r="B92" s="2"/>
      <c r="F92" s="54"/>
    </row>
    <row r="93" spans="2:6" s="37" customFormat="1">
      <c r="B93" s="2"/>
      <c r="F93" s="54"/>
    </row>
    <row r="94" spans="2:6" s="37" customFormat="1">
      <c r="B94" s="2"/>
      <c r="F94" s="54"/>
    </row>
    <row r="95" spans="2:6" s="37" customFormat="1">
      <c r="B95" s="2"/>
      <c r="F95" s="54"/>
    </row>
    <row r="96" spans="2:6" s="37" customFormat="1">
      <c r="B96" s="2"/>
      <c r="F96" s="54"/>
    </row>
    <row r="97" spans="2:6" s="37" customFormat="1">
      <c r="B97" s="2"/>
      <c r="F97" s="54"/>
    </row>
    <row r="98" spans="2:6" s="37" customFormat="1">
      <c r="B98" s="2"/>
      <c r="F98" s="54"/>
    </row>
    <row r="99" spans="2:6" s="37" customFormat="1">
      <c r="B99" s="2"/>
      <c r="F99" s="54"/>
    </row>
    <row r="100" spans="2:6" s="37" customFormat="1">
      <c r="B100" s="2"/>
      <c r="F100" s="54"/>
    </row>
    <row r="101" spans="2:6" s="37" customFormat="1">
      <c r="B101" s="2"/>
      <c r="F101" s="54"/>
    </row>
    <row r="102" spans="2:6" s="37" customFormat="1">
      <c r="B102" s="2"/>
      <c r="F102" s="54"/>
    </row>
    <row r="103" spans="2:6" s="37" customFormat="1">
      <c r="B103" s="2"/>
      <c r="F103" s="54"/>
    </row>
    <row r="104" spans="2:6" s="37" customFormat="1">
      <c r="B104" s="2"/>
      <c r="F104" s="54"/>
    </row>
    <row r="105" spans="2:6" s="37" customFormat="1">
      <c r="B105" s="2"/>
      <c r="F105" s="54"/>
    </row>
    <row r="106" spans="2:6" s="37" customFormat="1">
      <c r="B106" s="2"/>
      <c r="F106" s="54"/>
    </row>
    <row r="107" spans="2:6" s="37" customFormat="1">
      <c r="B107" s="2"/>
      <c r="F107" s="54"/>
    </row>
    <row r="108" spans="2:6" s="37" customFormat="1">
      <c r="B108" s="2"/>
      <c r="F108" s="54"/>
    </row>
    <row r="109" spans="2:6" s="37" customFormat="1">
      <c r="B109" s="2"/>
      <c r="F109" s="54"/>
    </row>
    <row r="110" spans="2:6" s="37" customFormat="1">
      <c r="B110" s="2"/>
      <c r="F110" s="54"/>
    </row>
    <row r="111" spans="2:6" s="37" customFormat="1">
      <c r="B111" s="2"/>
      <c r="F111" s="54"/>
    </row>
    <row r="112" spans="2:6" s="37" customFormat="1">
      <c r="B112" s="2"/>
      <c r="F112" s="54"/>
    </row>
    <row r="113" spans="2:6" s="37" customFormat="1">
      <c r="B113" s="2"/>
      <c r="F113" s="54"/>
    </row>
    <row r="114" spans="2:6" s="37" customFormat="1">
      <c r="B114" s="2"/>
      <c r="F114" s="54"/>
    </row>
    <row r="115" spans="2:6" s="37" customFormat="1">
      <c r="B115" s="2"/>
      <c r="F115" s="54"/>
    </row>
    <row r="116" spans="2:6" s="37" customFormat="1">
      <c r="B116" s="2"/>
      <c r="F116" s="54"/>
    </row>
    <row r="117" spans="2:6" s="37" customFormat="1">
      <c r="B117" s="2"/>
      <c r="F117" s="54"/>
    </row>
    <row r="118" spans="2:6" s="37" customFormat="1">
      <c r="B118" s="2"/>
      <c r="F118" s="54"/>
    </row>
    <row r="119" spans="2:6" s="37" customFormat="1">
      <c r="B119" s="2"/>
      <c r="F119" s="54"/>
    </row>
    <row r="120" spans="2:6" s="37" customFormat="1">
      <c r="B120" s="2"/>
      <c r="F120" s="54"/>
    </row>
    <row r="121" spans="2:6" s="37" customFormat="1">
      <c r="B121" s="2"/>
      <c r="F121" s="54"/>
    </row>
    <row r="122" spans="2:6" s="37" customFormat="1">
      <c r="B122" s="2"/>
      <c r="F122" s="54"/>
    </row>
  </sheetData>
  <mergeCells count="27">
    <mergeCell ref="B24:I24"/>
    <mergeCell ref="B25:I25"/>
    <mergeCell ref="B26:I26"/>
    <mergeCell ref="B27:I27"/>
    <mergeCell ref="B28:I28"/>
    <mergeCell ref="B23:I23"/>
    <mergeCell ref="D17:E17"/>
    <mergeCell ref="D18:E18"/>
    <mergeCell ref="G18:H18"/>
    <mergeCell ref="G17:H17"/>
    <mergeCell ref="B16:H16"/>
    <mergeCell ref="B19:H19"/>
    <mergeCell ref="B20:H20"/>
    <mergeCell ref="B21:I21"/>
    <mergeCell ref="B22:I22"/>
    <mergeCell ref="B2:D7"/>
    <mergeCell ref="E2:I8"/>
    <mergeCell ref="B8:C8"/>
    <mergeCell ref="B9:I9"/>
    <mergeCell ref="B10:B11"/>
    <mergeCell ref="C10:C11"/>
    <mergeCell ref="D10:D11"/>
    <mergeCell ref="E10:E11"/>
    <mergeCell ref="F10:F11"/>
    <mergeCell ref="G10:G11"/>
    <mergeCell ref="H10:H11"/>
    <mergeCell ref="I10:I11"/>
  </mergeCells>
  <printOptions horizontalCentered="1" verticalCentered="1"/>
  <pageMargins left="0.25" right="0.25" top="0.75" bottom="0.75" header="0.3" footer="0.3"/>
  <pageSetup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FOMATO 7 - OFERTA ECONOMICA</vt:lpstr>
      <vt:lpstr>PRESUPUESTO FINAL</vt:lpstr>
      <vt:lpstr>FORMATO 1</vt:lpstr>
      <vt:lpstr>'FOMATO 7 - OFERTA ECONOMICA'!Área_de_impresión</vt:lpstr>
      <vt:lpstr>'FORMATO 1'!Área_de_impresión</vt:lpstr>
      <vt:lpstr>'PRESUPUESTO FINAL'!Área_de_impresión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Alberto Nieto Alvarado</dc:creator>
  <cp:lastModifiedBy>Luz Marina Perez Sua</cp:lastModifiedBy>
  <cp:lastPrinted>2020-03-13T04:11:42Z</cp:lastPrinted>
  <dcterms:created xsi:type="dcterms:W3CDTF">2018-03-13T17:39:27Z</dcterms:created>
  <dcterms:modified xsi:type="dcterms:W3CDTF">2020-05-13T01:07:17Z</dcterms:modified>
</cp:coreProperties>
</file>