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laneacionnacional-my.sharepoint.com/personal/omabril_dnp_gov_co/Documents/CAR/PUBLICACIONES/PUBLICACIÓN DE PROCESOS/9. SEPTIEMBRE/3. CAR-LP-006-2024/"/>
    </mc:Choice>
  </mc:AlternateContent>
  <xr:revisionPtr revIDLastSave="0" documentId="8_{317B0CA3-1649-43A5-ADF5-57A97CE6EC26}" xr6:coauthVersionLast="47" xr6:coauthVersionMax="47" xr10:uidLastSave="{00000000-0000-0000-0000-000000000000}"/>
  <bookViews>
    <workbookView xWindow="-120" yWindow="-120" windowWidth="29040" windowHeight="15840" xr2:uid="{75DE2DBD-341E-4AAC-A006-761FF76B89A0}"/>
  </bookViews>
  <sheets>
    <sheet name="PROPUESTA ECONOMICA" sheetId="1" r:id="rId1"/>
  </sheets>
  <externalReferences>
    <externalReference r:id="rId2"/>
    <externalReference r:id="rId3"/>
  </externalReferences>
  <definedNames>
    <definedName name="ACTIVIDAD">'[1]Plan de Contratación 2016'!$H$2:$H$95</definedName>
    <definedName name="_xlnm.Print_Area" localSheetId="0">'PROPUESTA ECONOMICA'!$A$1:$F$82</definedName>
    <definedName name="CONTRATACIÓN_PROYECTADA_POR_PROYECTO_ESPECÍFICO">'[1]Plan de Contratación 2016'!$P$2:$P$95</definedName>
    <definedName name="INGETRANS_CAMIONES">'[2]COTIZACIÒN Nº3 INGETRANS'!#REF!</definedName>
    <definedName name="VALOR_CONTRATACIONES_PLANEADAS_2016">'[1]Plan de Contratación 2016'!$O$2:$O$95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23" i="1"/>
  <c r="F24" i="1"/>
  <c r="F25" i="1"/>
  <c r="F26" i="1"/>
  <c r="F27" i="1"/>
  <c r="F22" i="1"/>
  <c r="F20" i="1"/>
  <c r="F18" i="1"/>
  <c r="F14" i="1"/>
  <c r="F15" i="1"/>
  <c r="F7" i="1"/>
  <c r="F8" i="1"/>
  <c r="F6" i="1"/>
  <c r="F28" i="1" l="1"/>
  <c r="F9" i="1"/>
  <c r="F33" i="1" s="1"/>
</calcChain>
</file>

<file path=xl/sharedStrings.xml><?xml version="1.0" encoding="utf-8"?>
<sst xmlns="http://schemas.openxmlformats.org/spreadsheetml/2006/main" count="69" uniqueCount="64">
  <si>
    <t>ITEM</t>
  </si>
  <si>
    <t xml:space="preserve">DESCRIPCION </t>
  </si>
  <si>
    <t xml:space="preserve">CANTIDAD 
( B ) </t>
  </si>
  <si>
    <t>NOMBRE Y FIRMA DEL PROPONENTE O REPRESENTANTE LEGAL:</t>
  </si>
  <si>
    <t>FECHA DE DILIGENCIAMIENTO:</t>
  </si>
  <si>
    <t xml:space="preserve">ITEMS </t>
  </si>
  <si>
    <t xml:space="preserve">CANTIDAD (A) </t>
  </si>
  <si>
    <t>VALOR UNITARIO MENSUAL (B)</t>
  </si>
  <si>
    <t>MESES (C )</t>
  </si>
  <si>
    <t xml:space="preserve">TOTAL.                         A x B X C </t>
  </si>
  <si>
    <t xml:space="preserve">Talleristas </t>
  </si>
  <si>
    <t xml:space="preserve">Servicio al ciudadano </t>
  </si>
  <si>
    <t>2.1</t>
  </si>
  <si>
    <t>2.1.1</t>
  </si>
  <si>
    <t>2.1.2</t>
  </si>
  <si>
    <t>2.2</t>
  </si>
  <si>
    <t>2.3.1</t>
  </si>
  <si>
    <t>2.3.2</t>
  </si>
  <si>
    <t>VALOR ANTES DE IVA</t>
  </si>
  <si>
    <t xml:space="preserve">TOTAL 
</t>
  </si>
  <si>
    <t>1.2</t>
  </si>
  <si>
    <t>1.3</t>
  </si>
  <si>
    <t>IVA (19%)</t>
  </si>
  <si>
    <t xml:space="preserve">2. COMPONENTE DE OPERACIÓN  E IMPLEMENTACION </t>
  </si>
  <si>
    <t xml:space="preserve">OPERACIÓN </t>
  </si>
  <si>
    <t>SUBTOTAL COMPONENTE DE OPERACIÓN E IMPLEMENTACION</t>
  </si>
  <si>
    <t xml:space="preserve">IVA </t>
  </si>
  <si>
    <t xml:space="preserve">1.1 </t>
  </si>
  <si>
    <t>2.3.3</t>
  </si>
  <si>
    <t>2.1.3</t>
  </si>
  <si>
    <t>2.2.1</t>
  </si>
  <si>
    <t xml:space="preserve">2.2.2 </t>
  </si>
  <si>
    <t xml:space="preserve">2.3 </t>
  </si>
  <si>
    <t>2.3.4</t>
  </si>
  <si>
    <t>2.3.5</t>
  </si>
  <si>
    <t>NOTAS:</t>
  </si>
  <si>
    <t xml:space="preserve">1. COMPONENTE  DISEÑO Y ADECUACIÓN </t>
  </si>
  <si>
    <t xml:space="preserve">2.3.6 </t>
  </si>
  <si>
    <t xml:space="preserve">Conductor </t>
  </si>
  <si>
    <r>
      <t xml:space="preserve">OBJETO: </t>
    </r>
    <r>
      <rPr>
        <sz val="11"/>
        <color theme="1"/>
        <rFont val="Arial Narrow"/>
        <family val="2"/>
      </rPr>
      <t xml:space="preserve">Prestación de servicios para el alquiler e implementación del proyecto de dos aulas móviles para la atención al servicio al ciudadano, y el fortalecimiento de la cultura ambiental a través del desarrollo de los entornos sostenibles con participación comunitaria en la jurisdicción de la CAR. </t>
    </r>
  </si>
  <si>
    <t>Coordinador de Proyectos  para las dos unidades móviles</t>
  </si>
  <si>
    <t xml:space="preserve">Profesional en metodologías de intervención para las dos unidades móviles </t>
  </si>
  <si>
    <t xml:space="preserve">Profesional de apoyo marketing social para las dos unidades móviles </t>
  </si>
  <si>
    <t xml:space="preserve">TOTAL COMPONENTE,  DISEÑO Y ADECUACION </t>
  </si>
  <si>
    <t xml:space="preserve">TOTAL (COMPONENTE,  DISEÑO Y ADECUACION +  COMPONENTE DE OPERACIÓN E IMPLEMENTACION)  </t>
  </si>
  <si>
    <t xml:space="preserve">TOTAL COMPONENTE  DE OPERACIÓN E IMPELMENTACION </t>
  </si>
  <si>
    <t xml:space="preserve">ANEXO OFERTA ECONÓMICA 							
							</t>
  </si>
  <si>
    <t>Coordinador de Proyectos para las dos unidades móviles</t>
  </si>
  <si>
    <r>
      <t xml:space="preserve">PLANEACIÓN 
</t>
    </r>
    <r>
      <rPr>
        <sz val="10"/>
        <color theme="1"/>
        <rFont val="Arial Narrow"/>
        <family val="2"/>
      </rPr>
      <t>(Para mayor detalle, refierase al numeral 2.1 del anexo "ESPECIFICACIONES TÉCNICAS DETALLADAS")</t>
    </r>
  </si>
  <si>
    <t>OPERACIÓN AULA MÓVIL AMBIENTAL URBANA - Autobús (Bus Expandible)</t>
  </si>
  <si>
    <t>OPERACIÓN AULA MÓVIL AMBIENTAL RURAL -Camión (Furgón Expandible)</t>
  </si>
  <si>
    <t xml:space="preserve">COSTOS DE ADMINISTRACIÓN  </t>
  </si>
  <si>
    <r>
      <t xml:space="preserve">IMPLEMENTACION 
</t>
    </r>
    <r>
      <rPr>
        <sz val="10"/>
        <color theme="1"/>
        <rFont val="Arial Narrow"/>
        <family val="2"/>
      </rPr>
      <t>(Para mayor detalle, refierase al numeral 2.3 del anexo "ESPECIFICACIONES TÉCNICAS DETALLADAS")</t>
    </r>
  </si>
  <si>
    <t>Incluye costos de alquiler, desplazamiento,  combustible para la  planta,  conectividad a internet satelital (Suministro de antena satelital, servicio de conectividad con un ancho de banda promedio minimo de 70Mbps bajando y 25 Mbps subiendo, Navegación ilimitada) internet y suministro de servicio de conectividad),y  todos los costos directos asociados a la operación, transporte y seguridad del vehículo. 
(Para mayor detalle, refierase al numeral 2.2 del anexo "ESPECIFICACIONES TÉCNICAS DETALLADAS")</t>
  </si>
  <si>
    <t>Incluye costos de alquiler, desplazamiento,  combustible para la  planta,  conectividad a internet satelital (Suministro de antena satelital, servicio de conectividad con un ancho de banda promedio minimo de 70Mbps bajando y 25 Mbps subiendo,, Navegación ilimitada) internet y suministro de servicio de conectividad),y  todos los costos directos asociados a la operación, transporte y seguridad del vehículo. 
(Para mayor detalle, refierase al numeral 2.2 del anexo "ESPECIFICACIONES TÉCNICAS DETALLADAS")</t>
  </si>
  <si>
    <t xml:space="preserve">
DISEÑO DEFINITIVO FUNCIONAL DEL ESPACIO INTERIOR Y EXTERIOR DE LAS AULAS MOVILES AMBIENTALES URBANA y RURAL 
(Para mayor detalle, refierase al numeral 1.1 del anexo "ESPECIFICACIONES TÉCNICAS DETALLADAS")
</t>
  </si>
  <si>
    <t xml:space="preserve">COMPONENTE DE OPERACIÓN E IMPLEMENTACION CON COSTOS DE ADMINISTRACIÓN  </t>
  </si>
  <si>
    <t>ADECUACION AULA MÓVIL AMBIENTAL RURAL -Camión (Furgón Expandible)
(Para mayor detalle, refierase al numeral 1.2 B. del anexo "ESPECIFICACIONES TÉCNICAS DETALLADAS")</t>
  </si>
  <si>
    <t>ADECUACIÓN AULA MÓVIL AMBIENTAL URBANA - Autobús (Bus Expandible)
(Para mayor detalle, refierase al numeral 1.2 A. del anexo "ESPECIFICACIONES TÉCNICAS DETALLADAS")</t>
  </si>
  <si>
    <t xml:space="preserve">1. Cada uno de los items  deberá cumplir con el detalle y especificaciones incluidos en el anexo denominado ESPECIFICACIONES TECNICAS DETALLADAS.  </t>
  </si>
  <si>
    <t>2. El componente de  DISEÑO Y ADECUACIÓN, incluye  los espacios, equipos de las unidades, mobiliarios, equipos tecnológicos, y demás descritos para  las dos aulas móviles en el anexo denominado ANEXO ESPECIFICACIONES TECNICAS DETALLADAS, sin que comprenda la adquisición por parte de la CAR.</t>
  </si>
  <si>
    <t>3. El valor mensual del personal del componente de Planeación y de Implementación comprende todos los costos en honorarios, prestaciones sociales y demas costos directos e indirectos en  que deben incurrir para la adecuada prestación del servicio de conformidad con numeral 4 del anexo denominado ESPECIFICACIONES TECNICAS DETALLADAS.</t>
  </si>
  <si>
    <t xml:space="preserve">4. Los valores unitarios deben incluir todos los costos directos e indirectos para el cumplimiento de cada una de las especificaciones técnicas establecidas en el anexo denominado ESPECIFACIONES TECNICAS DETALLADAS. </t>
  </si>
  <si>
    <t>5. Para los ítems de Operación e implementación se debera establecer el valor unitario mensual, el cual se debera mantener para los años 2025, 2026 y 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</si>
</sst>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_-;\-&quot;$&quot;* #,##0_-;_-&quot;$&quot;* &quot;-&quot;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1" fontId="4" fillId="0" borderId="1" xfId="1" applyFont="1" applyFill="1" applyBorder="1" applyAlignment="1">
      <alignment horizontal="left" vertical="center" wrapText="1"/>
    </xf>
    <xf numFmtId="41" fontId="4" fillId="0" borderId="0" xfId="1" applyFont="1"/>
    <xf numFmtId="41" fontId="4" fillId="0" borderId="0" xfId="1" applyFont="1" applyBorder="1"/>
    <xf numFmtId="165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4" fillId="0" borderId="0" xfId="1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42" fontId="3" fillId="4" borderId="1" xfId="2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41" fontId="4" fillId="0" borderId="1" xfId="1" applyFont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right" vertical="center" wrapText="1"/>
    </xf>
    <xf numFmtId="165" fontId="3" fillId="4" borderId="4" xfId="0" applyNumberFormat="1" applyFont="1" applyFill="1" applyBorder="1" applyAlignment="1">
      <alignment vertical="center" wrapText="1"/>
    </xf>
    <xf numFmtId="41" fontId="3" fillId="0" borderId="1" xfId="1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41" fontId="3" fillId="3" borderId="3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41" fontId="4" fillId="3" borderId="1" xfId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1" fontId="7" fillId="5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1" fontId="3" fillId="0" borderId="1" xfId="4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</cellXfs>
  <cellStyles count="5">
    <cellStyle name="Millares [0]" xfId="1" builtinId="6"/>
    <cellStyle name="Moneda [0]" xfId="2" builtinId="7"/>
    <cellStyle name="Moneda [0] 3" xfId="3" xr:uid="{1493B01F-90E4-4CC4-9550-77F08CE543C2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TIBAQ~1/DOCUME~1/CAR_20~1/DOI201~1/0A4FF~1.INV/00014~1.PLA/ABRIL2~1/DOCUME~1/PROYEC~1/16%20Regulaci&#243;n%20h&#237;drica%20y%20adecuaci&#243;n%20hidr&#225;ulica%20OK%20META%20REV.%2018%20ABRIL%202AC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22\PRESUPUESTOS\24.%20TRANSPORTE\PRESUPUESTO%20II\PRESUPUESTO%20OFICIAL%20TRANSPORTE%2009-11-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1. INFO BASICA"/>
      <sheetName val="2. INFO TEC"/>
      <sheetName val="3. MATRIZ EVAL  2016"/>
      <sheetName val="3. MATRIZ EVAL  AÑO 2"/>
      <sheetName val="3. MATRIZ EVAL  AÑO 3"/>
      <sheetName val="3. MATRIZ EVAL  AÑO 4"/>
      <sheetName val="4. CRONOGRAMA "/>
      <sheetName val="5. INFO ECONOM"/>
      <sheetName val="6. DESEMB 2016"/>
      <sheetName val="6. DESEMB AÑO 2"/>
      <sheetName val="6. DESEMB AÑO 3"/>
      <sheetName val="6. DESEMB AÑO 4"/>
      <sheetName val="7.1 MO Ext"/>
      <sheetName val="7.2 MO CAR"/>
      <sheetName val="7.3 Mat e Ins"/>
      <sheetName val="7.4 bienes muebles e imnuebles "/>
      <sheetName val="7.5 Maq y equipo"/>
      <sheetName val="7.6 Servicios"/>
      <sheetName val="Plan de Contratación 2016"/>
      <sheetName val="Plan de Contratación año 2"/>
      <sheetName val="Plan de Contratación año 3 "/>
      <sheetName val="Plan de Contratación año 4"/>
      <sheetName val="RESUMEN"/>
      <sheetName val="RESUMEN FUE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H2" t="str">
            <v>16.1.1</v>
          </cell>
          <cell r="O2">
            <v>68869920</v>
          </cell>
          <cell r="P2" t="str">
            <v>DESTINACIÓN GENERAL</v>
          </cell>
        </row>
        <row r="3">
          <cell r="H3" t="str">
            <v>16.1.1</v>
          </cell>
          <cell r="O3">
            <v>243350624</v>
          </cell>
          <cell r="P3" t="str">
            <v>DESTINACIÓN GENERAL</v>
          </cell>
        </row>
        <row r="4">
          <cell r="H4" t="str">
            <v>16.1.1</v>
          </cell>
          <cell r="O4">
            <v>38387000</v>
          </cell>
          <cell r="P4" t="str">
            <v>DESTINACIÓN GENERAL</v>
          </cell>
        </row>
        <row r="5">
          <cell r="H5" t="str">
            <v>16.1.1</v>
          </cell>
          <cell r="O5">
            <v>16000000</v>
          </cell>
          <cell r="P5" t="str">
            <v>DESTINACIÓN GENERAL</v>
          </cell>
        </row>
        <row r="6">
          <cell r="H6" t="str">
            <v>16.1.1</v>
          </cell>
          <cell r="O6">
            <v>353973544</v>
          </cell>
          <cell r="P6" t="str">
            <v>DESTINACIÓN GENERAL</v>
          </cell>
        </row>
        <row r="7">
          <cell r="H7" t="str">
            <v>16.1.1</v>
          </cell>
          <cell r="O7">
            <v>140000000</v>
          </cell>
          <cell r="P7" t="str">
            <v>DESTINACIÓN GENERAL</v>
          </cell>
        </row>
        <row r="8">
          <cell r="H8" t="str">
            <v>16.1.1</v>
          </cell>
          <cell r="O8">
            <v>60000000</v>
          </cell>
          <cell r="P8" t="str">
            <v>DESTINACIÓN GENERAL</v>
          </cell>
        </row>
        <row r="9">
          <cell r="H9" t="str">
            <v>16.1.2</v>
          </cell>
          <cell r="O9">
            <v>55703200</v>
          </cell>
          <cell r="P9" t="str">
            <v>DESTINACIÓN GENERAL</v>
          </cell>
        </row>
        <row r="10">
          <cell r="H10" t="str">
            <v>16.1.2</v>
          </cell>
          <cell r="O10">
            <v>2485795318</v>
          </cell>
          <cell r="P10" t="str">
            <v>DESTINACIÓN GENERAL</v>
          </cell>
        </row>
        <row r="11">
          <cell r="H11" t="str">
            <v>16.1.2</v>
          </cell>
          <cell r="O11">
            <v>468550000</v>
          </cell>
          <cell r="P11" t="str">
            <v>DESTINACIÓN GENERAL</v>
          </cell>
        </row>
        <row r="12">
          <cell r="H12" t="str">
            <v>16.1.2</v>
          </cell>
          <cell r="O12">
            <v>95356350</v>
          </cell>
          <cell r="P12" t="str">
            <v>DESTINACIÓN GENERAL</v>
          </cell>
        </row>
        <row r="13">
          <cell r="H13" t="str">
            <v>16.1.2</v>
          </cell>
          <cell r="O13">
            <v>149017000</v>
          </cell>
          <cell r="P13" t="str">
            <v>DESTINACIÓN GENERAL</v>
          </cell>
        </row>
        <row r="14">
          <cell r="H14" t="str">
            <v>16.1.2</v>
          </cell>
          <cell r="O14">
            <v>61800000</v>
          </cell>
          <cell r="P14" t="str">
            <v>DESTINACIÓN GENERAL</v>
          </cell>
        </row>
        <row r="15">
          <cell r="H15" t="str">
            <v>16.1.2</v>
          </cell>
          <cell r="O15">
            <v>64726500</v>
          </cell>
          <cell r="P15" t="str">
            <v>DESTINACIÓN GENERAL</v>
          </cell>
        </row>
        <row r="16">
          <cell r="H16" t="str">
            <v>16.1.2</v>
          </cell>
          <cell r="O16">
            <v>50820000</v>
          </cell>
          <cell r="P16" t="str">
            <v>DESTINACIÓN GENERAL</v>
          </cell>
        </row>
        <row r="17">
          <cell r="H17" t="str">
            <v>16.1.2</v>
          </cell>
          <cell r="O17">
            <v>110000000</v>
          </cell>
          <cell r="P17" t="str">
            <v>DESTINACIÓN GENERAL</v>
          </cell>
        </row>
        <row r="18">
          <cell r="H18" t="str">
            <v>16.1.2</v>
          </cell>
          <cell r="O18">
            <v>53409620</v>
          </cell>
          <cell r="P18" t="str">
            <v>DESTINACIÓN GENERAL</v>
          </cell>
        </row>
        <row r="19">
          <cell r="H19" t="str">
            <v>16.1.2</v>
          </cell>
          <cell r="O19">
            <v>50100000</v>
          </cell>
          <cell r="P19" t="str">
            <v>DESTINACIÓN GENERAL</v>
          </cell>
        </row>
        <row r="20">
          <cell r="H20" t="str">
            <v>16.1.2</v>
          </cell>
          <cell r="O20">
            <v>21900000</v>
          </cell>
          <cell r="P20" t="str">
            <v>DESTINACIÓN GENERAL</v>
          </cell>
        </row>
        <row r="21">
          <cell r="H21" t="str">
            <v>16.1.2</v>
          </cell>
          <cell r="O21">
            <v>247200000</v>
          </cell>
          <cell r="P21" t="str">
            <v>DESTINACIÓN GENERAL</v>
          </cell>
        </row>
        <row r="22">
          <cell r="H22" t="str">
            <v>16.1.2</v>
          </cell>
          <cell r="O22">
            <v>25080000</v>
          </cell>
          <cell r="P22" t="str">
            <v>DESTINACIÓN GENERAL</v>
          </cell>
        </row>
        <row r="23">
          <cell r="H23" t="str">
            <v>16.1.2</v>
          </cell>
          <cell r="O23">
            <v>67980000</v>
          </cell>
          <cell r="P23" t="str">
            <v>DESTINACIÓN GENERAL</v>
          </cell>
        </row>
        <row r="24">
          <cell r="H24" t="str">
            <v>16.1.2</v>
          </cell>
          <cell r="O24">
            <v>183084000</v>
          </cell>
          <cell r="P24" t="str">
            <v>DESTINACIÓN GENERAL</v>
          </cell>
        </row>
        <row r="25">
          <cell r="H25" t="str">
            <v>16.1.2</v>
          </cell>
          <cell r="O25">
            <v>90000000</v>
          </cell>
          <cell r="P25" t="str">
            <v>DESTINACIÓN GENERAL</v>
          </cell>
        </row>
        <row r="26">
          <cell r="H26" t="str">
            <v>16.1.2</v>
          </cell>
          <cell r="O26">
            <v>80000000</v>
          </cell>
          <cell r="P26" t="str">
            <v>DESTINACIÓN GENERAL</v>
          </cell>
        </row>
        <row r="27">
          <cell r="H27" t="str">
            <v>16.1.2</v>
          </cell>
          <cell r="O27">
            <v>67600000</v>
          </cell>
          <cell r="P27" t="str">
            <v>DESTINACIÓN GENERAL</v>
          </cell>
        </row>
        <row r="28">
          <cell r="H28" t="str">
            <v>16.1.2</v>
          </cell>
          <cell r="O28">
            <v>688459873</v>
          </cell>
          <cell r="P28" t="str">
            <v>DESTINACIÓN GENERAL</v>
          </cell>
        </row>
        <row r="29">
          <cell r="H29" t="str">
            <v>16.1.2</v>
          </cell>
          <cell r="O29">
            <v>436205000.00000006</v>
          </cell>
          <cell r="P29" t="str">
            <v>DESTINACIÓN GENERAL</v>
          </cell>
        </row>
        <row r="30">
          <cell r="H30" t="str">
            <v>16.1.2</v>
          </cell>
          <cell r="O30">
            <v>165000000</v>
          </cell>
          <cell r="P30" t="str">
            <v>DESTINACIÓN GENERAL</v>
          </cell>
        </row>
        <row r="31">
          <cell r="H31" t="str">
            <v>16.1.2</v>
          </cell>
          <cell r="O31">
            <v>1959100000.0000002</v>
          </cell>
          <cell r="P31" t="str">
            <v>DESTINACIÓN GENERAL</v>
          </cell>
        </row>
        <row r="32">
          <cell r="H32" t="str">
            <v>16.1.2</v>
          </cell>
          <cell r="O32">
            <v>476020828</v>
          </cell>
          <cell r="P32" t="str">
            <v>DESTINACIÓN GENERAL</v>
          </cell>
        </row>
        <row r="33">
          <cell r="H33" t="str">
            <v>16.1.2</v>
          </cell>
          <cell r="O33">
            <v>2303023620</v>
          </cell>
          <cell r="P33" t="str">
            <v>EMGESA BOGOTA</v>
          </cell>
        </row>
        <row r="34">
          <cell r="H34" t="str">
            <v>16.1.2</v>
          </cell>
          <cell r="O34">
            <v>462500000</v>
          </cell>
          <cell r="P34" t="str">
            <v>EMGESA BOGOTA</v>
          </cell>
        </row>
        <row r="35">
          <cell r="H35" t="str">
            <v>16.1.3</v>
          </cell>
          <cell r="O35">
            <v>235195058</v>
          </cell>
          <cell r="P35" t="str">
            <v>DESTINACIÓN GENERAL</v>
          </cell>
        </row>
        <row r="36">
          <cell r="H36" t="str">
            <v>16.2.1</v>
          </cell>
          <cell r="O36">
            <v>0</v>
          </cell>
          <cell r="P36" t="str">
            <v>DESTINACIÓN GENERAL</v>
          </cell>
        </row>
        <row r="37">
          <cell r="H37" t="str">
            <v>16.2.2</v>
          </cell>
          <cell r="O37">
            <v>0</v>
          </cell>
          <cell r="P37" t="str">
            <v>DESTINACIÓN GENERAL</v>
          </cell>
        </row>
        <row r="38">
          <cell r="H38" t="str">
            <v>16.3.1</v>
          </cell>
          <cell r="O38">
            <v>2116590</v>
          </cell>
          <cell r="P38" t="str">
            <v>DESTINACIÓN GENERAL</v>
          </cell>
        </row>
        <row r="39">
          <cell r="H39" t="str">
            <v>16.3.1</v>
          </cell>
          <cell r="O39">
            <v>0</v>
          </cell>
          <cell r="P39" t="str">
            <v>DESTINACIÓN GENERAL</v>
          </cell>
        </row>
        <row r="40">
          <cell r="H40" t="str">
            <v>16.3.1</v>
          </cell>
          <cell r="O40">
            <v>61150560</v>
          </cell>
          <cell r="P40" t="str">
            <v>DESTINACIÓN GENERAL</v>
          </cell>
        </row>
        <row r="41">
          <cell r="H41" t="str">
            <v>16.3.1</v>
          </cell>
          <cell r="O41">
            <v>2550000000</v>
          </cell>
          <cell r="P41" t="str">
            <v>DESTINACIÓN GENERAL</v>
          </cell>
        </row>
        <row r="42">
          <cell r="H42" t="str">
            <v>16.3.1</v>
          </cell>
          <cell r="O42">
            <v>972537103</v>
          </cell>
          <cell r="P42" t="str">
            <v>DESTINACIÓN GENERAL</v>
          </cell>
        </row>
        <row r="43">
          <cell r="H43" t="str">
            <v>16.3.1</v>
          </cell>
          <cell r="O43">
            <v>101499926</v>
          </cell>
          <cell r="P43" t="str">
            <v>DESTINACIÓN GENERAL</v>
          </cell>
        </row>
        <row r="44">
          <cell r="H44" t="str">
            <v>16.3.1</v>
          </cell>
          <cell r="O44">
            <v>28160160</v>
          </cell>
          <cell r="P44" t="str">
            <v>DESTINACIÓN GENERAL</v>
          </cell>
        </row>
        <row r="45">
          <cell r="H45" t="str">
            <v>16.3.1</v>
          </cell>
          <cell r="O45">
            <v>3780793080</v>
          </cell>
          <cell r="P45" t="str">
            <v>EMGESA BOGOTA</v>
          </cell>
        </row>
        <row r="46">
          <cell r="H46" t="str">
            <v>16.3.1</v>
          </cell>
          <cell r="O46">
            <v>614872300</v>
          </cell>
          <cell r="P46" t="str">
            <v>EMGESA  GUAVIO</v>
          </cell>
        </row>
        <row r="47">
          <cell r="H47" t="str">
            <v>16.3.1</v>
          </cell>
          <cell r="O47">
            <v>1069337500</v>
          </cell>
          <cell r="P47" t="str">
            <v>CHIVOR</v>
          </cell>
        </row>
        <row r="48">
          <cell r="H48" t="str">
            <v>16.3.1</v>
          </cell>
          <cell r="O48">
            <v>527444818</v>
          </cell>
          <cell r="P48" t="str">
            <v>MARTIN DEL CORRAL</v>
          </cell>
        </row>
        <row r="49">
          <cell r="H49" t="str">
            <v>16.3.1</v>
          </cell>
          <cell r="O49">
            <v>7552300</v>
          </cell>
          <cell r="P49" t="str">
            <v>CEMEX</v>
          </cell>
        </row>
        <row r="50">
          <cell r="H50" t="str">
            <v>16.3.1</v>
          </cell>
          <cell r="O50">
            <v>257312000</v>
          </cell>
          <cell r="P50" t="str">
            <v>DESTINACIÓN GENERAL</v>
          </cell>
        </row>
        <row r="51">
          <cell r="H51" t="str">
            <v>16.3.1</v>
          </cell>
          <cell r="O51">
            <v>2288000</v>
          </cell>
          <cell r="P51" t="str">
            <v>DESTINACIÓN GENERAL</v>
          </cell>
        </row>
        <row r="52">
          <cell r="H52" t="str">
            <v>16.3.1</v>
          </cell>
          <cell r="O52">
            <v>25080000</v>
          </cell>
          <cell r="P52" t="str">
            <v>DESTINACIÓN GENERAL</v>
          </cell>
        </row>
        <row r="53">
          <cell r="H53" t="str">
            <v>16.3.1</v>
          </cell>
          <cell r="O53">
            <v>27750000</v>
          </cell>
          <cell r="P53" t="str">
            <v>DESTINACIÓN GENERAL</v>
          </cell>
        </row>
        <row r="54">
          <cell r="H54" t="str">
            <v>16.3.1</v>
          </cell>
          <cell r="O54">
            <v>53250000</v>
          </cell>
          <cell r="P54" t="str">
            <v>DESTINACIÓN GENERAL</v>
          </cell>
        </row>
        <row r="55">
          <cell r="H55" t="str">
            <v>16.3.1</v>
          </cell>
          <cell r="O55">
            <v>70000000</v>
          </cell>
          <cell r="P55" t="str">
            <v>DESTINACIÓN GENERAL</v>
          </cell>
        </row>
        <row r="56">
          <cell r="H56" t="str">
            <v>16.3.1</v>
          </cell>
          <cell r="O56">
            <v>110000000.00000001</v>
          </cell>
          <cell r="P56" t="str">
            <v>DESTINACIÓN GENERAL</v>
          </cell>
        </row>
        <row r="57">
          <cell r="H57" t="str">
            <v>16.3.2</v>
          </cell>
          <cell r="O57">
            <v>3055982351</v>
          </cell>
          <cell r="P57" t="str">
            <v>DESTINACIÓN GENERAL</v>
          </cell>
        </row>
        <row r="58">
          <cell r="H58" t="str">
            <v>16.3.2</v>
          </cell>
          <cell r="O58">
            <v>199543813</v>
          </cell>
          <cell r="P58" t="str">
            <v>APORTE CONVENIOS</v>
          </cell>
        </row>
        <row r="59">
          <cell r="H59" t="str">
            <v>16.3.2</v>
          </cell>
          <cell r="O59">
            <v>27000000</v>
          </cell>
          <cell r="P59" t="str">
            <v>EMGESA BOGOTA</v>
          </cell>
        </row>
        <row r="60">
          <cell r="H60" t="str">
            <v>16.3.2</v>
          </cell>
          <cell r="O60">
            <v>261594162</v>
          </cell>
          <cell r="P60" t="str">
            <v>MARTIN DEL CORRAL</v>
          </cell>
        </row>
        <row r="61">
          <cell r="H61" t="str">
            <v>Impuesto del 4 x 1000</v>
          </cell>
          <cell r="O61">
            <v>103933623</v>
          </cell>
          <cell r="P61" t="str">
            <v>DESTINACIÓN GENERAL</v>
          </cell>
        </row>
        <row r="62">
          <cell r="O62">
            <v>25983405741</v>
          </cell>
        </row>
        <row r="64">
          <cell r="O64">
            <v>25983405741</v>
          </cell>
        </row>
      </sheetData>
      <sheetData sheetId="20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PROPUESTA ECONOMICA"/>
      <sheetName val="ITEM 1 AL 3 ESTUDIO DE MERCADO "/>
      <sheetName val="ITEM 4 ESTUDIO MERCADO CAMION"/>
      <sheetName val="ITEM 5.ESTUDIO DE MERCADO BUSES"/>
      <sheetName val="ITEM 6 ESTUDIO DE MERCADO"/>
      <sheetName val="PRESUESTO ITEM 4 Y 5 CAMIÓN,BUS"/>
      <sheetName val="VALOR UNITARIO PUBLICAR"/>
      <sheetName val="PRESUPUESTO POR METAS "/>
      <sheetName val="COTIZACIÒN Nº1 AS TRANSPORTES"/>
      <sheetName val="COTIZACIÒN Nº2 TURISCAR"/>
      <sheetName val="COTIZACIÒN Nº3 INGETRANS"/>
      <sheetName val="COTIZACIÒN Nº4 TRANES"/>
      <sheetName val="COTIZACIÒN Nº5 MULTIMODAL"/>
      <sheetName val="COTIZACIÒN Nº6 BIP"/>
      <sheetName val="COTIZACIÒN Nº7 COLVIAJES"/>
      <sheetName val="COTIZACIÒN Nº8 AS TRANSPORTES"/>
      <sheetName val="COTIZACIÒN Nº9 MI AGUILA"/>
      <sheetName val="COTIZACIÒN Nº 10 RUTA COLOMBIA"/>
      <sheetName val="ARTICULO 476 numeral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445C4-01AA-4EA6-8CE0-D95AB4951C69}">
  <dimension ref="A1:P83"/>
  <sheetViews>
    <sheetView tabSelected="1" zoomScale="115" zoomScaleNormal="115" zoomScaleSheetLayoutView="64" workbookViewId="0">
      <selection activeCell="J6" sqref="J4:J6"/>
    </sheetView>
  </sheetViews>
  <sheetFormatPr baseColWidth="10" defaultColWidth="11.42578125" defaultRowHeight="12.75" outlineLevelRow="1" x14ac:dyDescent="0.2"/>
  <cols>
    <col min="1" max="1" width="6.140625" style="2" customWidth="1"/>
    <col min="2" max="2" width="54.42578125" style="10" customWidth="1"/>
    <col min="3" max="3" width="14.7109375" style="2" bestFit="1" customWidth="1"/>
    <col min="4" max="4" width="13.140625" style="2" customWidth="1"/>
    <col min="5" max="5" width="8.28515625" style="34" bestFit="1" customWidth="1"/>
    <col min="6" max="6" width="16.7109375" style="2" bestFit="1" customWidth="1"/>
    <col min="7" max="7" width="16.140625" style="2" customWidth="1"/>
    <col min="8" max="8" width="20.7109375" style="9" customWidth="1"/>
    <col min="9" max="9" width="7.7109375" style="2" customWidth="1"/>
    <col min="10" max="10" width="33.85546875" style="2" bestFit="1" customWidth="1"/>
    <col min="11" max="11" width="15.85546875" style="2" bestFit="1" customWidth="1"/>
    <col min="12" max="12" width="14.7109375" style="2" bestFit="1" customWidth="1"/>
    <col min="13" max="13" width="33.42578125" style="2" bestFit="1" customWidth="1"/>
    <col min="14" max="14" width="12.7109375" style="2" bestFit="1" customWidth="1"/>
    <col min="15" max="15" width="11.42578125" style="2"/>
    <col min="16" max="16" width="20.140625" style="2" bestFit="1" customWidth="1"/>
    <col min="17" max="16384" width="11.42578125" style="2"/>
  </cols>
  <sheetData>
    <row r="1" spans="1:14" ht="26.1" customHeight="1" x14ac:dyDescent="0.2">
      <c r="A1" s="52" t="s">
        <v>46</v>
      </c>
      <c r="B1" s="53"/>
      <c r="C1" s="53"/>
      <c r="D1" s="53"/>
      <c r="E1" s="53"/>
      <c r="F1" s="53"/>
      <c r="G1" s="1"/>
      <c r="H1" s="1"/>
      <c r="I1" s="1"/>
      <c r="J1" s="1"/>
      <c r="K1" s="1"/>
      <c r="L1" s="1"/>
      <c r="M1" s="1"/>
      <c r="N1" s="1"/>
    </row>
    <row r="2" spans="1:14" ht="47.25" customHeight="1" x14ac:dyDescent="0.2">
      <c r="A2" s="54" t="s">
        <v>39</v>
      </c>
      <c r="B2" s="54"/>
      <c r="C2" s="54"/>
      <c r="D2" s="54"/>
      <c r="E2" s="54"/>
      <c r="F2" s="54"/>
      <c r="G2" s="3"/>
      <c r="H2" s="3"/>
      <c r="I2" s="3"/>
      <c r="J2" s="3"/>
      <c r="K2" s="3"/>
      <c r="L2" s="3"/>
      <c r="M2" s="3"/>
      <c r="N2" s="3"/>
    </row>
    <row r="3" spans="1:14" ht="23.25" customHeight="1" x14ac:dyDescent="0.2">
      <c r="A3" s="56" t="s">
        <v>36</v>
      </c>
      <c r="B3" s="56"/>
      <c r="C3" s="56"/>
      <c r="D3" s="56"/>
      <c r="E3" s="56"/>
      <c r="F3" s="56"/>
      <c r="H3" s="2"/>
    </row>
    <row r="4" spans="1:14" ht="38.25" customHeight="1" x14ac:dyDescent="0.2">
      <c r="A4" s="55" t="s">
        <v>0</v>
      </c>
      <c r="B4" s="55" t="s">
        <v>1</v>
      </c>
      <c r="C4" s="55" t="s">
        <v>2</v>
      </c>
      <c r="D4" s="57" t="s">
        <v>18</v>
      </c>
      <c r="E4" s="55" t="s">
        <v>22</v>
      </c>
      <c r="F4" s="55" t="s">
        <v>19</v>
      </c>
      <c r="H4" s="2"/>
    </row>
    <row r="5" spans="1:14" ht="3.95" customHeight="1" x14ac:dyDescent="0.2">
      <c r="A5" s="55"/>
      <c r="B5" s="55"/>
      <c r="C5" s="55"/>
      <c r="D5" s="58"/>
      <c r="E5" s="55"/>
      <c r="F5" s="55"/>
      <c r="H5" s="2"/>
    </row>
    <row r="6" spans="1:14" ht="66" customHeight="1" x14ac:dyDescent="0.2">
      <c r="A6" s="49" t="s">
        <v>27</v>
      </c>
      <c r="B6" s="5" t="s">
        <v>55</v>
      </c>
      <c r="C6" s="4">
        <v>1</v>
      </c>
      <c r="D6" s="35"/>
      <c r="E6" s="51"/>
      <c r="F6" s="38">
        <f>+C6*D6+E6</f>
        <v>0</v>
      </c>
      <c r="H6" s="2"/>
    </row>
    <row r="7" spans="1:14" ht="50.25" customHeight="1" x14ac:dyDescent="0.2">
      <c r="A7" s="49" t="s">
        <v>20</v>
      </c>
      <c r="B7" s="5" t="s">
        <v>58</v>
      </c>
      <c r="C7" s="4">
        <v>1</v>
      </c>
      <c r="D7" s="35"/>
      <c r="E7" s="51"/>
      <c r="F7" s="38">
        <f t="shared" ref="F7:F8" si="0">+C7*D7+E7</f>
        <v>0</v>
      </c>
      <c r="H7" s="2"/>
    </row>
    <row r="8" spans="1:14" ht="54.75" customHeight="1" x14ac:dyDescent="0.2">
      <c r="A8" s="48" t="s">
        <v>21</v>
      </c>
      <c r="B8" s="6" t="s">
        <v>57</v>
      </c>
      <c r="C8" s="26">
        <v>1</v>
      </c>
      <c r="D8" s="35"/>
      <c r="E8" s="51"/>
      <c r="F8" s="38">
        <f t="shared" si="0"/>
        <v>0</v>
      </c>
      <c r="H8" s="2"/>
    </row>
    <row r="9" spans="1:14" ht="18" customHeight="1" outlineLevel="1" x14ac:dyDescent="0.2">
      <c r="A9" s="67" t="s">
        <v>43</v>
      </c>
      <c r="B9" s="68"/>
      <c r="C9" s="68"/>
      <c r="D9" s="68"/>
      <c r="E9" s="68"/>
      <c r="F9" s="37">
        <f>SUM(F6:F8)</f>
        <v>0</v>
      </c>
      <c r="H9" s="2"/>
    </row>
    <row r="10" spans="1:14" ht="36.950000000000003" customHeight="1" x14ac:dyDescent="0.2">
      <c r="A10" s="62" t="s">
        <v>23</v>
      </c>
      <c r="B10" s="63"/>
      <c r="C10" s="63"/>
      <c r="D10" s="63"/>
      <c r="E10" s="63"/>
      <c r="F10" s="63"/>
      <c r="H10" s="2"/>
    </row>
    <row r="11" spans="1:14" ht="38.25" x14ac:dyDescent="0.2">
      <c r="A11" s="28" t="s">
        <v>5</v>
      </c>
      <c r="B11" s="29" t="s">
        <v>1</v>
      </c>
      <c r="C11" s="30" t="s">
        <v>6</v>
      </c>
      <c r="D11" s="31" t="s">
        <v>7</v>
      </c>
      <c r="E11" s="27" t="s">
        <v>8</v>
      </c>
      <c r="F11" s="31" t="s">
        <v>9</v>
      </c>
      <c r="H11" s="2"/>
    </row>
    <row r="12" spans="1:14" ht="28.5" customHeight="1" x14ac:dyDescent="0.2">
      <c r="A12" s="39" t="s">
        <v>12</v>
      </c>
      <c r="B12" s="65" t="s">
        <v>48</v>
      </c>
      <c r="C12" s="66"/>
      <c r="D12" s="66"/>
      <c r="E12" s="66"/>
      <c r="F12" s="72"/>
      <c r="H12" s="2"/>
    </row>
    <row r="13" spans="1:14" x14ac:dyDescent="0.2">
      <c r="A13" s="39" t="s">
        <v>13</v>
      </c>
      <c r="B13" s="43" t="s">
        <v>47</v>
      </c>
      <c r="C13" s="42">
        <v>1</v>
      </c>
      <c r="D13" s="42"/>
      <c r="E13" s="42">
        <v>3</v>
      </c>
      <c r="F13" s="44">
        <f>+C13*D13*E13</f>
        <v>0</v>
      </c>
      <c r="H13" s="2"/>
    </row>
    <row r="14" spans="1:14" ht="12.95" customHeight="1" x14ac:dyDescent="0.2">
      <c r="A14" s="39" t="s">
        <v>14</v>
      </c>
      <c r="B14" s="43" t="s">
        <v>41</v>
      </c>
      <c r="C14" s="42">
        <v>1</v>
      </c>
      <c r="D14" s="42"/>
      <c r="E14" s="42">
        <v>3</v>
      </c>
      <c r="F14" s="44">
        <f t="shared" ref="F14:F15" si="1">+C14*D14*E14</f>
        <v>0</v>
      </c>
      <c r="H14" s="2"/>
    </row>
    <row r="15" spans="1:14" x14ac:dyDescent="0.2">
      <c r="A15" s="39" t="s">
        <v>29</v>
      </c>
      <c r="B15" s="43" t="s">
        <v>42</v>
      </c>
      <c r="C15" s="42">
        <v>1</v>
      </c>
      <c r="D15" s="42"/>
      <c r="E15" s="42">
        <v>3</v>
      </c>
      <c r="F15" s="44">
        <f t="shared" si="1"/>
        <v>0</v>
      </c>
      <c r="H15" s="2"/>
    </row>
    <row r="16" spans="1:14" x14ac:dyDescent="0.2">
      <c r="A16" s="39" t="s">
        <v>15</v>
      </c>
      <c r="B16" s="71" t="s">
        <v>24</v>
      </c>
      <c r="C16" s="71"/>
      <c r="D16" s="71"/>
      <c r="E16" s="71"/>
      <c r="F16" s="71"/>
      <c r="H16" s="2"/>
    </row>
    <row r="17" spans="1:8" ht="25.5" x14ac:dyDescent="0.2">
      <c r="A17" s="69" t="s">
        <v>30</v>
      </c>
      <c r="B17" s="46" t="s">
        <v>49</v>
      </c>
      <c r="C17" s="75"/>
      <c r="D17" s="76"/>
      <c r="E17" s="76"/>
      <c r="F17" s="77"/>
      <c r="H17" s="2"/>
    </row>
    <row r="18" spans="1:8" ht="125.1" customHeight="1" x14ac:dyDescent="0.2">
      <c r="A18" s="70"/>
      <c r="B18" s="43" t="s">
        <v>53</v>
      </c>
      <c r="C18" s="45">
        <v>1</v>
      </c>
      <c r="D18" s="45"/>
      <c r="E18" s="45">
        <v>31</v>
      </c>
      <c r="F18" s="47">
        <f>+C18*D18*E18</f>
        <v>0</v>
      </c>
      <c r="H18" s="2"/>
    </row>
    <row r="19" spans="1:8" ht="25.5" x14ac:dyDescent="0.2">
      <c r="A19" s="73" t="s">
        <v>31</v>
      </c>
      <c r="B19" s="46" t="s">
        <v>50</v>
      </c>
      <c r="C19" s="75"/>
      <c r="D19" s="76"/>
      <c r="E19" s="76"/>
      <c r="F19" s="77"/>
      <c r="H19" s="2"/>
    </row>
    <row r="20" spans="1:8" ht="106.9" customHeight="1" x14ac:dyDescent="0.2">
      <c r="A20" s="74"/>
      <c r="B20" s="43" t="s">
        <v>54</v>
      </c>
      <c r="C20" s="45">
        <v>1</v>
      </c>
      <c r="D20" s="45"/>
      <c r="E20" s="45">
        <v>31</v>
      </c>
      <c r="F20" s="47">
        <f>+C20*D20*E20</f>
        <v>0</v>
      </c>
      <c r="H20" s="2"/>
    </row>
    <row r="21" spans="1:8" ht="25.5" customHeight="1" x14ac:dyDescent="0.2">
      <c r="A21" s="39" t="s">
        <v>32</v>
      </c>
      <c r="B21" s="65" t="s">
        <v>52</v>
      </c>
      <c r="C21" s="66"/>
      <c r="D21" s="66"/>
      <c r="E21" s="40"/>
      <c r="F21" s="41"/>
      <c r="H21" s="2"/>
    </row>
    <row r="22" spans="1:8" ht="18" customHeight="1" x14ac:dyDescent="0.2">
      <c r="A22" s="42" t="s">
        <v>16</v>
      </c>
      <c r="B22" s="43" t="s">
        <v>40</v>
      </c>
      <c r="C22" s="42">
        <v>1</v>
      </c>
      <c r="D22" s="42"/>
      <c r="E22" s="42">
        <v>31</v>
      </c>
      <c r="F22" s="44">
        <f>+C22*D22*E22</f>
        <v>0</v>
      </c>
      <c r="H22" s="2"/>
    </row>
    <row r="23" spans="1:8" ht="18" customHeight="1" x14ac:dyDescent="0.2">
      <c r="A23" s="42" t="s">
        <v>17</v>
      </c>
      <c r="B23" s="43" t="s">
        <v>41</v>
      </c>
      <c r="C23" s="42">
        <v>1</v>
      </c>
      <c r="D23" s="42"/>
      <c r="E23" s="42">
        <v>31</v>
      </c>
      <c r="F23" s="44">
        <f t="shared" ref="F23:F27" si="2">+C23*D23*E23</f>
        <v>0</v>
      </c>
      <c r="H23" s="2"/>
    </row>
    <row r="24" spans="1:8" ht="18" customHeight="1" x14ac:dyDescent="0.2">
      <c r="A24" s="42" t="s">
        <v>28</v>
      </c>
      <c r="B24" s="43" t="s">
        <v>42</v>
      </c>
      <c r="C24" s="42">
        <v>1</v>
      </c>
      <c r="D24" s="42"/>
      <c r="E24" s="42">
        <v>31</v>
      </c>
      <c r="F24" s="44">
        <f t="shared" si="2"/>
        <v>0</v>
      </c>
      <c r="H24" s="2"/>
    </row>
    <row r="25" spans="1:8" ht="18" customHeight="1" x14ac:dyDescent="0.2">
      <c r="A25" s="42" t="s">
        <v>33</v>
      </c>
      <c r="B25" s="43" t="s">
        <v>10</v>
      </c>
      <c r="C25" s="42">
        <v>3</v>
      </c>
      <c r="D25" s="42"/>
      <c r="E25" s="42">
        <v>31</v>
      </c>
      <c r="F25" s="44">
        <f t="shared" si="2"/>
        <v>0</v>
      </c>
      <c r="H25" s="2"/>
    </row>
    <row r="26" spans="1:8" ht="18" customHeight="1" x14ac:dyDescent="0.2">
      <c r="A26" s="42" t="s">
        <v>34</v>
      </c>
      <c r="B26" s="43" t="s">
        <v>11</v>
      </c>
      <c r="C26" s="42">
        <v>2</v>
      </c>
      <c r="D26" s="42"/>
      <c r="E26" s="42">
        <v>31</v>
      </c>
      <c r="F26" s="44">
        <f t="shared" si="2"/>
        <v>0</v>
      </c>
      <c r="H26" s="2"/>
    </row>
    <row r="27" spans="1:8" ht="18" customHeight="1" x14ac:dyDescent="0.2">
      <c r="A27" s="42" t="s">
        <v>37</v>
      </c>
      <c r="B27" s="43" t="s">
        <v>38</v>
      </c>
      <c r="C27" s="42">
        <v>2</v>
      </c>
      <c r="D27" s="42"/>
      <c r="E27" s="42">
        <v>31</v>
      </c>
      <c r="F27" s="44">
        <f t="shared" si="2"/>
        <v>0</v>
      </c>
      <c r="H27" s="2"/>
    </row>
    <row r="28" spans="1:8" ht="15.75" customHeight="1" x14ac:dyDescent="0.2">
      <c r="A28" s="64" t="s">
        <v>25</v>
      </c>
      <c r="B28" s="64"/>
      <c r="C28" s="64"/>
      <c r="D28" s="64"/>
      <c r="E28" s="64"/>
      <c r="F28" s="36">
        <f>SUM(F13:F27)</f>
        <v>0</v>
      </c>
      <c r="H28" s="2"/>
    </row>
    <row r="29" spans="1:8" ht="15.75" customHeight="1" x14ac:dyDescent="0.2">
      <c r="A29" s="59" t="s">
        <v>51</v>
      </c>
      <c r="B29" s="60"/>
      <c r="C29" s="60"/>
      <c r="D29" s="60"/>
      <c r="E29" s="61"/>
      <c r="F29" s="36"/>
      <c r="H29" s="2"/>
    </row>
    <row r="30" spans="1:8" ht="15.75" customHeight="1" x14ac:dyDescent="0.2">
      <c r="A30" s="50"/>
      <c r="B30" s="60" t="s">
        <v>56</v>
      </c>
      <c r="C30" s="60"/>
      <c r="D30" s="60"/>
      <c r="E30" s="61"/>
      <c r="F30" s="36"/>
      <c r="H30" s="2"/>
    </row>
    <row r="31" spans="1:8" ht="15.75" customHeight="1" x14ac:dyDescent="0.2">
      <c r="A31" s="59" t="s">
        <v>26</v>
      </c>
      <c r="B31" s="60"/>
      <c r="C31" s="60"/>
      <c r="D31" s="60"/>
      <c r="E31" s="61"/>
      <c r="F31" s="36"/>
      <c r="H31" s="2"/>
    </row>
    <row r="32" spans="1:8" ht="15.75" customHeight="1" x14ac:dyDescent="0.2">
      <c r="A32" s="50"/>
      <c r="B32" s="60" t="s">
        <v>45</v>
      </c>
      <c r="C32" s="60"/>
      <c r="D32" s="60"/>
      <c r="E32" s="61"/>
      <c r="F32" s="36"/>
      <c r="H32" s="2"/>
    </row>
    <row r="33" spans="1:8" ht="15.75" customHeight="1" x14ac:dyDescent="0.2">
      <c r="A33" s="59" t="s">
        <v>44</v>
      </c>
      <c r="B33" s="60"/>
      <c r="C33" s="60"/>
      <c r="D33" s="60"/>
      <c r="E33" s="61"/>
      <c r="F33" s="36">
        <f>+F9+F32</f>
        <v>0</v>
      </c>
      <c r="H33" s="2"/>
    </row>
    <row r="34" spans="1:8" hidden="1" x14ac:dyDescent="0.2">
      <c r="A34" s="64" t="s">
        <v>44</v>
      </c>
      <c r="B34" s="64"/>
      <c r="C34" s="64"/>
      <c r="D34" s="64"/>
      <c r="E34" s="64"/>
      <c r="F34" s="36"/>
      <c r="H34" s="2"/>
    </row>
    <row r="35" spans="1:8" ht="18" customHeight="1" x14ac:dyDescent="0.2">
      <c r="A35" s="82" t="s">
        <v>35</v>
      </c>
      <c r="B35" s="82"/>
      <c r="C35" s="82"/>
      <c r="D35" s="82"/>
      <c r="E35" s="82"/>
      <c r="F35" s="82"/>
      <c r="H35" s="2"/>
    </row>
    <row r="36" spans="1:8" ht="14.1" customHeight="1" x14ac:dyDescent="0.2">
      <c r="A36" s="83" t="s">
        <v>59</v>
      </c>
      <c r="B36" s="83"/>
      <c r="C36" s="83"/>
      <c r="D36" s="83"/>
      <c r="E36" s="83"/>
      <c r="F36" s="83"/>
      <c r="H36" s="2"/>
    </row>
    <row r="37" spans="1:8" ht="32.1" customHeight="1" x14ac:dyDescent="0.2">
      <c r="A37" s="79" t="s">
        <v>60</v>
      </c>
      <c r="B37" s="80"/>
      <c r="C37" s="80"/>
      <c r="D37" s="80"/>
      <c r="E37" s="80"/>
      <c r="F37" s="81"/>
      <c r="H37" s="2"/>
    </row>
    <row r="38" spans="1:8" ht="44.45" customHeight="1" x14ac:dyDescent="0.2">
      <c r="A38" s="79" t="s">
        <v>61</v>
      </c>
      <c r="B38" s="80"/>
      <c r="C38" s="80"/>
      <c r="D38" s="80"/>
      <c r="E38" s="80"/>
      <c r="F38" s="81"/>
      <c r="H38" s="2"/>
    </row>
    <row r="39" spans="1:8" ht="35.450000000000003" customHeight="1" x14ac:dyDescent="0.2">
      <c r="A39" s="79" t="s">
        <v>62</v>
      </c>
      <c r="B39" s="80"/>
      <c r="C39" s="80"/>
      <c r="D39" s="80"/>
      <c r="E39" s="80"/>
      <c r="F39" s="81"/>
      <c r="H39" s="2"/>
    </row>
    <row r="40" spans="1:8" ht="27.6" customHeight="1" x14ac:dyDescent="0.2">
      <c r="A40" s="83" t="s">
        <v>63</v>
      </c>
      <c r="B40" s="83"/>
      <c r="C40" s="83"/>
      <c r="D40" s="83"/>
      <c r="E40" s="83"/>
      <c r="F40" s="83"/>
      <c r="H40" s="2"/>
    </row>
    <row r="41" spans="1:8" ht="18" customHeight="1" x14ac:dyDescent="0.2">
      <c r="A41" s="78"/>
      <c r="B41" s="78"/>
      <c r="C41" s="78"/>
      <c r="D41" s="78"/>
      <c r="E41" s="78"/>
      <c r="F41" s="78"/>
      <c r="H41" s="2"/>
    </row>
    <row r="42" spans="1:8" ht="18" customHeight="1" x14ac:dyDescent="0.2">
      <c r="A42" s="21"/>
      <c r="B42" s="25"/>
      <c r="C42" s="25"/>
      <c r="D42" s="11"/>
      <c r="E42" s="32"/>
      <c r="F42" s="24"/>
      <c r="H42" s="2"/>
    </row>
    <row r="43" spans="1:8" ht="18" customHeight="1" x14ac:dyDescent="0.2">
      <c r="A43" s="21"/>
      <c r="B43" s="25"/>
      <c r="C43" s="25"/>
      <c r="D43" s="11"/>
      <c r="E43" s="32"/>
      <c r="F43" s="24"/>
      <c r="H43" s="2"/>
    </row>
    <row r="44" spans="1:8" ht="18" customHeight="1" x14ac:dyDescent="0.2">
      <c r="A44" s="21"/>
      <c r="B44" s="25"/>
      <c r="C44" s="25"/>
      <c r="D44" s="11"/>
      <c r="E44" s="32"/>
      <c r="F44" s="24"/>
      <c r="H44" s="2"/>
    </row>
    <row r="45" spans="1:8" ht="18" customHeight="1" x14ac:dyDescent="0.2">
      <c r="A45" s="21"/>
      <c r="B45" s="25"/>
      <c r="C45" s="25"/>
      <c r="D45" s="11"/>
      <c r="E45" s="32"/>
      <c r="F45" s="24"/>
      <c r="H45" s="2"/>
    </row>
    <row r="46" spans="1:8" ht="18" customHeight="1" x14ac:dyDescent="0.2">
      <c r="A46" s="21"/>
      <c r="B46" s="25"/>
      <c r="C46" s="25"/>
      <c r="D46" s="11"/>
      <c r="E46" s="32"/>
      <c r="F46" s="24"/>
      <c r="H46" s="2"/>
    </row>
    <row r="47" spans="1:8" ht="18" customHeight="1" x14ac:dyDescent="0.2">
      <c r="A47" s="21"/>
      <c r="B47" s="25"/>
      <c r="C47" s="25"/>
      <c r="D47" s="11"/>
      <c r="E47" s="32"/>
      <c r="F47" s="24"/>
      <c r="H47" s="2"/>
    </row>
    <row r="48" spans="1:8" ht="18" customHeight="1" x14ac:dyDescent="0.2">
      <c r="A48" s="21"/>
      <c r="B48" s="25"/>
      <c r="C48" s="25"/>
      <c r="D48" s="11"/>
      <c r="E48" s="32"/>
      <c r="F48" s="24"/>
      <c r="H48" s="2"/>
    </row>
    <row r="49" spans="1:8" ht="18" customHeight="1" x14ac:dyDescent="0.2">
      <c r="A49" s="21"/>
      <c r="B49" s="25"/>
      <c r="C49" s="25"/>
      <c r="D49" s="11"/>
      <c r="E49" s="32"/>
      <c r="F49" s="24"/>
      <c r="H49" s="2"/>
    </row>
    <row r="50" spans="1:8" ht="18" customHeight="1" x14ac:dyDescent="0.2">
      <c r="A50" s="21"/>
      <c r="B50" s="25"/>
      <c r="C50" s="25"/>
      <c r="D50" s="11"/>
      <c r="E50" s="32"/>
      <c r="F50" s="24"/>
      <c r="H50" s="2"/>
    </row>
    <row r="51" spans="1:8" ht="18" customHeight="1" x14ac:dyDescent="0.2">
      <c r="A51" s="21"/>
      <c r="B51" s="25"/>
      <c r="C51" s="25"/>
      <c r="D51" s="11"/>
      <c r="E51" s="32"/>
      <c r="F51" s="24"/>
      <c r="H51" s="2"/>
    </row>
    <row r="52" spans="1:8" ht="18" customHeight="1" x14ac:dyDescent="0.2">
      <c r="A52" s="21"/>
      <c r="B52" s="25"/>
      <c r="C52" s="25"/>
      <c r="D52" s="11"/>
      <c r="E52" s="32"/>
      <c r="F52" s="24"/>
      <c r="H52" s="2"/>
    </row>
    <row r="53" spans="1:8" ht="18" customHeight="1" x14ac:dyDescent="0.2">
      <c r="A53" s="21"/>
      <c r="B53" s="25"/>
      <c r="C53" s="25"/>
      <c r="D53" s="11"/>
      <c r="E53" s="32"/>
      <c r="F53" s="24"/>
      <c r="H53" s="2"/>
    </row>
    <row r="54" spans="1:8" ht="18" customHeight="1" x14ac:dyDescent="0.2">
      <c r="A54" s="21"/>
      <c r="B54" s="25"/>
      <c r="C54" s="25"/>
      <c r="D54" s="11"/>
      <c r="E54" s="32"/>
      <c r="F54" s="24"/>
      <c r="H54" s="2"/>
    </row>
    <row r="55" spans="1:8" ht="18" customHeight="1" x14ac:dyDescent="0.2">
      <c r="A55" s="21"/>
      <c r="B55" s="25"/>
      <c r="C55" s="25"/>
      <c r="D55" s="11"/>
      <c r="E55" s="32"/>
      <c r="F55" s="24"/>
      <c r="H55" s="2"/>
    </row>
    <row r="56" spans="1:8" ht="18" customHeight="1" x14ac:dyDescent="0.2">
      <c r="A56" s="21"/>
      <c r="B56" s="25"/>
      <c r="C56" s="25"/>
      <c r="D56" s="11"/>
      <c r="E56" s="32"/>
      <c r="F56" s="24"/>
      <c r="H56" s="2"/>
    </row>
    <row r="57" spans="1:8" ht="18" customHeight="1" x14ac:dyDescent="0.2">
      <c r="A57" s="21"/>
      <c r="B57" s="25"/>
      <c r="C57" s="25"/>
      <c r="D57" s="11"/>
      <c r="E57" s="32"/>
      <c r="F57" s="24"/>
      <c r="H57" s="2"/>
    </row>
    <row r="58" spans="1:8" ht="18" customHeight="1" x14ac:dyDescent="0.2">
      <c r="A58" s="21"/>
      <c r="B58" s="25"/>
      <c r="C58" s="25"/>
      <c r="D58" s="11"/>
      <c r="E58" s="32"/>
      <c r="F58" s="24"/>
      <c r="H58" s="2"/>
    </row>
    <row r="59" spans="1:8" ht="18" customHeight="1" x14ac:dyDescent="0.2">
      <c r="A59" s="21"/>
      <c r="B59" s="25"/>
      <c r="C59" s="25"/>
      <c r="D59" s="11"/>
      <c r="E59" s="32"/>
      <c r="F59" s="24"/>
      <c r="H59" s="2"/>
    </row>
    <row r="60" spans="1:8" ht="18" customHeight="1" x14ac:dyDescent="0.2">
      <c r="A60" s="21"/>
      <c r="B60" s="25"/>
      <c r="C60" s="25"/>
      <c r="D60" s="11"/>
      <c r="E60" s="32"/>
      <c r="F60" s="24"/>
      <c r="H60" s="2"/>
    </row>
    <row r="61" spans="1:8" ht="18" customHeight="1" x14ac:dyDescent="0.2">
      <c r="A61" s="21"/>
      <c r="B61" s="25"/>
      <c r="C61" s="25"/>
      <c r="D61" s="11"/>
      <c r="E61" s="32"/>
      <c r="F61" s="24"/>
      <c r="H61" s="2"/>
    </row>
    <row r="62" spans="1:8" ht="18" customHeight="1" x14ac:dyDescent="0.2">
      <c r="A62" s="21"/>
      <c r="B62" s="25"/>
      <c r="C62" s="25"/>
      <c r="D62" s="11"/>
      <c r="E62" s="32"/>
      <c r="F62" s="24"/>
      <c r="H62" s="2"/>
    </row>
    <row r="63" spans="1:8" ht="18" customHeight="1" x14ac:dyDescent="0.2">
      <c r="A63" s="21"/>
      <c r="B63" s="25"/>
      <c r="C63" s="25"/>
      <c r="D63" s="11"/>
      <c r="E63" s="32"/>
      <c r="F63" s="24"/>
      <c r="H63" s="2"/>
    </row>
    <row r="64" spans="1:8" ht="18" customHeight="1" x14ac:dyDescent="0.2">
      <c r="A64" s="21"/>
      <c r="B64" s="25"/>
      <c r="C64" s="25"/>
      <c r="D64" s="11"/>
      <c r="E64" s="32"/>
      <c r="F64" s="24"/>
      <c r="H64" s="2"/>
    </row>
    <row r="65" spans="1:13" ht="15" hidden="1" x14ac:dyDescent="0.2">
      <c r="A65" s="21"/>
      <c r="B65" s="25"/>
      <c r="C65" s="25"/>
      <c r="D65" s="11"/>
      <c r="E65" s="32"/>
      <c r="F65" s="24"/>
      <c r="H65" s="2"/>
    </row>
    <row r="66" spans="1:13" ht="18" customHeight="1" x14ac:dyDescent="0.2">
      <c r="A66" s="21"/>
      <c r="B66" s="25"/>
      <c r="C66" s="25"/>
      <c r="D66" s="11"/>
      <c r="E66" s="32"/>
      <c r="F66" s="24"/>
      <c r="H66" s="2"/>
    </row>
    <row r="67" spans="1:13" ht="6.75" customHeight="1" x14ac:dyDescent="0.2">
      <c r="A67" s="21"/>
      <c r="B67" s="25"/>
      <c r="C67" s="25"/>
      <c r="D67" s="11"/>
      <c r="E67" s="32"/>
      <c r="F67" s="24"/>
      <c r="H67" s="2"/>
    </row>
    <row r="68" spans="1:13" ht="44.25" customHeight="1" x14ac:dyDescent="0.2">
      <c r="A68" s="21"/>
      <c r="B68" s="25"/>
      <c r="C68" s="25"/>
      <c r="D68" s="11"/>
      <c r="E68" s="32"/>
      <c r="F68" s="24"/>
      <c r="G68" s="11"/>
      <c r="H68" s="12"/>
      <c r="I68" s="9"/>
    </row>
    <row r="69" spans="1:13" ht="17.25" customHeight="1" x14ac:dyDescent="0.2">
      <c r="A69" s="22"/>
      <c r="B69" s="23"/>
      <c r="C69" s="23"/>
      <c r="D69" s="16"/>
      <c r="E69" s="32"/>
      <c r="F69" s="24"/>
      <c r="G69" s="13"/>
      <c r="H69" s="13"/>
      <c r="I69" s="9"/>
    </row>
    <row r="70" spans="1:13" ht="33" customHeight="1" x14ac:dyDescent="0.2">
      <c r="B70" s="11"/>
      <c r="C70" s="11"/>
      <c r="D70" s="11"/>
      <c r="E70" s="16"/>
      <c r="F70" s="11"/>
      <c r="G70" s="13"/>
      <c r="H70" s="13"/>
      <c r="I70" s="9"/>
    </row>
    <row r="71" spans="1:13" ht="44.25" customHeight="1" x14ac:dyDescent="0.2">
      <c r="B71" s="11"/>
      <c r="C71" s="11"/>
      <c r="D71" s="11"/>
      <c r="E71" s="16"/>
      <c r="F71" s="11"/>
      <c r="G71" s="11"/>
      <c r="H71" s="11"/>
      <c r="I71" s="11"/>
      <c r="J71" s="8"/>
      <c r="K71" s="7"/>
      <c r="L71" s="7"/>
      <c r="M71" s="7"/>
    </row>
    <row r="72" spans="1:13" ht="43.5" customHeight="1" x14ac:dyDescent="0.2">
      <c r="B72" s="11"/>
      <c r="C72" s="11"/>
      <c r="D72" s="11"/>
      <c r="E72" s="16"/>
      <c r="F72" s="11"/>
      <c r="G72" s="11"/>
      <c r="H72" s="11"/>
      <c r="I72" s="11"/>
      <c r="J72" s="8"/>
      <c r="K72" s="7"/>
      <c r="L72" s="7"/>
      <c r="M72" s="7"/>
    </row>
    <row r="73" spans="1:13" ht="42.75" customHeight="1" x14ac:dyDescent="0.2">
      <c r="B73" s="14"/>
      <c r="C73" s="14"/>
      <c r="D73" s="14"/>
      <c r="E73" s="33"/>
      <c r="F73" s="14"/>
      <c r="G73" s="11"/>
      <c r="H73" s="11"/>
      <c r="I73" s="11"/>
      <c r="J73" s="8"/>
      <c r="K73" s="7"/>
      <c r="L73" s="7"/>
      <c r="M73" s="7"/>
    </row>
    <row r="74" spans="1:13" ht="60" customHeight="1" x14ac:dyDescent="0.2">
      <c r="B74" s="14"/>
      <c r="C74" s="14"/>
      <c r="D74" s="14"/>
      <c r="E74" s="33"/>
      <c r="F74" s="14"/>
      <c r="G74" s="3"/>
      <c r="H74" s="15"/>
      <c r="I74" s="9"/>
    </row>
    <row r="75" spans="1:13" ht="35.25" customHeight="1" x14ac:dyDescent="0.2">
      <c r="B75" s="14"/>
      <c r="C75" s="14"/>
      <c r="D75" s="14"/>
      <c r="E75" s="33"/>
      <c r="F75" s="14"/>
      <c r="G75" s="3"/>
      <c r="H75" s="15"/>
      <c r="I75" s="9"/>
    </row>
    <row r="76" spans="1:13" ht="12.75" customHeight="1" x14ac:dyDescent="0.2">
      <c r="B76" s="11"/>
      <c r="C76" s="11"/>
      <c r="D76" s="11"/>
      <c r="E76" s="16"/>
      <c r="F76" s="11"/>
      <c r="G76" s="1"/>
      <c r="H76" s="2"/>
      <c r="I76" s="9"/>
    </row>
    <row r="77" spans="1:13" ht="12.75" customHeight="1" x14ac:dyDescent="0.2">
      <c r="B77" s="11"/>
      <c r="C77" s="11"/>
      <c r="D77" s="11"/>
      <c r="E77" s="16"/>
      <c r="F77" s="11"/>
      <c r="G77" s="1"/>
      <c r="H77" s="2"/>
      <c r="I77" s="9"/>
    </row>
    <row r="78" spans="1:13" ht="15" customHeight="1" x14ac:dyDescent="0.2">
      <c r="A78" s="16"/>
      <c r="B78" s="16"/>
      <c r="C78" s="16"/>
      <c r="D78" s="16"/>
      <c r="E78" s="16"/>
      <c r="F78" s="16"/>
      <c r="H78" s="2"/>
      <c r="I78" s="9"/>
    </row>
    <row r="79" spans="1:13" ht="15" customHeight="1" x14ac:dyDescent="0.2">
      <c r="A79" s="16"/>
      <c r="B79" s="16"/>
      <c r="C79" s="16"/>
      <c r="D79" s="16"/>
      <c r="E79" s="16"/>
      <c r="F79" s="16"/>
      <c r="G79" s="18"/>
      <c r="H79" s="18"/>
      <c r="I79" s="9"/>
    </row>
    <row r="80" spans="1:13" ht="15" hidden="1" customHeight="1" x14ac:dyDescent="0.2">
      <c r="A80" s="17"/>
      <c r="B80" s="13"/>
      <c r="C80" s="13"/>
      <c r="D80" s="13"/>
      <c r="E80" s="32"/>
      <c r="H80" s="2"/>
      <c r="I80" s="9"/>
    </row>
    <row r="81" spans="1:16" s="19" customFormat="1" hidden="1" x14ac:dyDescent="0.2">
      <c r="A81" s="19" t="s">
        <v>3</v>
      </c>
      <c r="E81" s="18"/>
      <c r="G81" s="18"/>
      <c r="H81" s="18"/>
      <c r="I81" s="9"/>
      <c r="J81" s="2"/>
      <c r="K81" s="19" t="s">
        <v>4</v>
      </c>
      <c r="N81" s="2"/>
      <c r="O81" s="2"/>
      <c r="P81" s="2"/>
    </row>
    <row r="82" spans="1:16" x14ac:dyDescent="0.2">
      <c r="A82" s="19"/>
      <c r="B82" s="20"/>
      <c r="C82" s="20"/>
      <c r="D82" s="20"/>
      <c r="E82" s="32"/>
      <c r="F82" s="10"/>
    </row>
    <row r="83" spans="1:16" hidden="1" x14ac:dyDescent="0.2">
      <c r="A83" s="19" t="s">
        <v>4</v>
      </c>
      <c r="B83" s="19"/>
      <c r="C83" s="19"/>
      <c r="D83" s="19"/>
      <c r="E83" s="18"/>
      <c r="F83" s="19"/>
    </row>
  </sheetData>
  <mergeCells count="32">
    <mergeCell ref="A41:F41"/>
    <mergeCell ref="A38:F38"/>
    <mergeCell ref="A39:F39"/>
    <mergeCell ref="A34:E34"/>
    <mergeCell ref="A35:F35"/>
    <mergeCell ref="A40:F40"/>
    <mergeCell ref="A37:F37"/>
    <mergeCell ref="A36:F36"/>
    <mergeCell ref="A9:E9"/>
    <mergeCell ref="A17:A18"/>
    <mergeCell ref="B16:F16"/>
    <mergeCell ref="B12:F12"/>
    <mergeCell ref="A19:A20"/>
    <mergeCell ref="C19:F19"/>
    <mergeCell ref="C17:F17"/>
    <mergeCell ref="A33:E33"/>
    <mergeCell ref="A29:E29"/>
    <mergeCell ref="A31:E31"/>
    <mergeCell ref="A10:F10"/>
    <mergeCell ref="A28:E28"/>
    <mergeCell ref="B30:E30"/>
    <mergeCell ref="B32:E32"/>
    <mergeCell ref="B21:D21"/>
    <mergeCell ref="A1:F1"/>
    <mergeCell ref="A2:F2"/>
    <mergeCell ref="A4:A5"/>
    <mergeCell ref="B4:B5"/>
    <mergeCell ref="C4:C5"/>
    <mergeCell ref="A3:F3"/>
    <mergeCell ref="D4:D5"/>
    <mergeCell ref="F4:F5"/>
    <mergeCell ref="E4:E5"/>
  </mergeCells>
  <phoneticPr fontId="5" type="noConversion"/>
  <printOptions horizontalCentered="1"/>
  <pageMargins left="0.70866141732283472" right="0.70866141732283472" top="0.89" bottom="0.78" header="0.31496062992125984" footer="0.27559055118110237"/>
  <pageSetup paperSize="41" scale="54" fitToHeight="2" orientation="portrait" r:id="rId1"/>
  <rowBreaks count="1" manualBreakCount="1">
    <brk id="66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Libardo Rodriguez Salinas</dc:creator>
  <cp:lastModifiedBy>Leonardo Abril Rincon</cp:lastModifiedBy>
  <dcterms:created xsi:type="dcterms:W3CDTF">2022-11-11T13:30:22Z</dcterms:created>
  <dcterms:modified xsi:type="dcterms:W3CDTF">2024-09-17T21:34:14Z</dcterms:modified>
</cp:coreProperties>
</file>