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ron\Downloads\"/>
    </mc:Choice>
  </mc:AlternateContent>
  <bookViews>
    <workbookView xWindow="0" yWindow="0" windowWidth="20490" windowHeight="7200"/>
  </bookViews>
  <sheets>
    <sheet name="Hoja1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6" i="2" l="1"/>
  <c r="H95" i="2" l="1"/>
  <c r="I95" i="2" s="1"/>
  <c r="H94" i="2"/>
  <c r="I94" i="2" s="1"/>
  <c r="H93" i="2"/>
  <c r="I93" i="2" s="1"/>
  <c r="H92" i="2"/>
  <c r="I92" i="2" s="1"/>
  <c r="H91" i="2"/>
  <c r="I91" i="2" s="1"/>
  <c r="H90" i="2"/>
  <c r="I90" i="2" s="1"/>
  <c r="H89" i="2"/>
  <c r="I89" i="2" s="1"/>
  <c r="H88" i="2"/>
  <c r="I88" i="2" s="1"/>
  <c r="H87" i="2"/>
  <c r="I87" i="2" s="1"/>
  <c r="H86" i="2"/>
  <c r="I86" i="2" s="1"/>
  <c r="H85" i="2"/>
  <c r="I85" i="2" s="1"/>
  <c r="H84" i="2"/>
  <c r="I84" i="2" s="1"/>
  <c r="H83" i="2"/>
  <c r="I83" i="2" s="1"/>
  <c r="H82" i="2"/>
  <c r="I82" i="2" s="1"/>
  <c r="H81" i="2"/>
  <c r="I81" i="2" s="1"/>
  <c r="H80" i="2"/>
  <c r="I80" i="2" s="1"/>
  <c r="H79" i="2"/>
  <c r="I79" i="2" s="1"/>
  <c r="H74" i="2"/>
  <c r="I74" i="2" s="1"/>
  <c r="I73" i="2"/>
  <c r="H73" i="2"/>
  <c r="H72" i="2"/>
  <c r="I72" i="2" s="1"/>
  <c r="H71" i="2"/>
  <c r="I71" i="2" s="1"/>
  <c r="H70" i="2"/>
  <c r="I70" i="2" s="1"/>
  <c r="H69" i="2"/>
  <c r="I69" i="2" s="1"/>
  <c r="H68" i="2"/>
  <c r="I68" i="2" s="1"/>
  <c r="H67" i="2"/>
  <c r="I67" i="2" s="1"/>
  <c r="I66" i="2"/>
  <c r="H66" i="2"/>
  <c r="H65" i="2"/>
  <c r="I65" i="2" s="1"/>
  <c r="I64" i="2"/>
  <c r="H64" i="2"/>
  <c r="H63" i="2"/>
  <c r="I63" i="2" s="1"/>
  <c r="H62" i="2"/>
  <c r="I62" i="2" s="1"/>
  <c r="H61" i="2"/>
  <c r="I61" i="2" s="1"/>
  <c r="H60" i="2"/>
  <c r="I60" i="2" s="1"/>
  <c r="H59" i="2"/>
  <c r="I59" i="2" s="1"/>
  <c r="H58" i="2"/>
  <c r="I58" i="2" s="1"/>
  <c r="I57" i="2"/>
  <c r="H57" i="2"/>
  <c r="H56" i="2"/>
  <c r="I56" i="2" s="1"/>
  <c r="H55" i="2"/>
  <c r="I55" i="2" s="1"/>
  <c r="H52" i="2"/>
  <c r="I52" i="2" s="1"/>
  <c r="H51" i="2"/>
  <c r="I51" i="2" s="1"/>
  <c r="H50" i="2"/>
  <c r="I50" i="2" s="1"/>
  <c r="H49" i="2"/>
  <c r="I49" i="2" s="1"/>
  <c r="H48" i="2"/>
  <c r="I48" i="2" s="1"/>
  <c r="H47" i="2"/>
  <c r="I47" i="2" s="1"/>
  <c r="H46" i="2"/>
  <c r="I46" i="2" s="1"/>
  <c r="H45" i="2"/>
  <c r="I45" i="2" s="1"/>
  <c r="H44" i="2"/>
  <c r="I44" i="2" s="1"/>
  <c r="H43" i="2"/>
  <c r="I43" i="2" s="1"/>
  <c r="H42" i="2"/>
  <c r="I42" i="2" s="1"/>
  <c r="H41" i="2"/>
  <c r="I41" i="2" s="1"/>
  <c r="H40" i="2"/>
  <c r="I40" i="2" s="1"/>
  <c r="H39" i="2"/>
  <c r="I39" i="2" s="1"/>
  <c r="H38" i="2"/>
  <c r="I38" i="2" s="1"/>
  <c r="H37" i="2"/>
  <c r="I37" i="2" s="1"/>
  <c r="H36" i="2"/>
  <c r="I36" i="2" s="1"/>
  <c r="H35" i="2"/>
  <c r="I35" i="2" s="1"/>
  <c r="H34" i="2"/>
  <c r="I34" i="2" s="1"/>
  <c r="I33" i="2"/>
  <c r="H33" i="2"/>
  <c r="H32" i="2"/>
  <c r="I32" i="2" s="1"/>
  <c r="H31" i="2"/>
  <c r="I31" i="2" s="1"/>
  <c r="H30" i="2"/>
  <c r="I30" i="2" s="1"/>
  <c r="I29" i="2"/>
  <c r="H29" i="2"/>
  <c r="H28" i="2"/>
  <c r="I28" i="2" s="1"/>
  <c r="H25" i="2"/>
  <c r="I25" i="2" s="1"/>
  <c r="H24" i="2"/>
  <c r="I24" i="2" s="1"/>
  <c r="H23" i="2"/>
  <c r="I23" i="2" s="1"/>
  <c r="H22" i="2"/>
  <c r="I22" i="2" s="1"/>
  <c r="H21" i="2"/>
  <c r="I21" i="2" s="1"/>
  <c r="H20" i="2"/>
  <c r="I20" i="2" s="1"/>
  <c r="H19" i="2"/>
  <c r="I19" i="2" s="1"/>
  <c r="H18" i="2"/>
  <c r="I18" i="2" s="1"/>
  <c r="H17" i="2"/>
  <c r="I17" i="2" s="1"/>
  <c r="H16" i="2"/>
  <c r="I16" i="2" s="1"/>
  <c r="H15" i="2"/>
  <c r="I15" i="2" s="1"/>
  <c r="H14" i="2"/>
  <c r="I14" i="2" s="1"/>
  <c r="H13" i="2"/>
  <c r="I13" i="2" s="1"/>
  <c r="H12" i="2"/>
  <c r="I12" i="2" s="1"/>
  <c r="H11" i="2"/>
  <c r="I11" i="2" s="1"/>
  <c r="H10" i="2"/>
  <c r="I10" i="2" s="1"/>
  <c r="H9" i="2"/>
  <c r="I9" i="2" s="1"/>
  <c r="H8" i="2"/>
  <c r="I8" i="2" s="1"/>
  <c r="H7" i="2"/>
  <c r="I7" i="2" s="1"/>
  <c r="I26" i="2" l="1"/>
  <c r="I75" i="2"/>
  <c r="I53" i="2"/>
  <c r="I97" i="2"/>
</calcChain>
</file>

<file path=xl/sharedStrings.xml><?xml version="1.0" encoding="utf-8"?>
<sst xmlns="http://schemas.openxmlformats.org/spreadsheetml/2006/main" count="194" uniqueCount="113">
  <si>
    <t>ITEM</t>
  </si>
  <si>
    <t>DESCRIPCIÓN</t>
  </si>
  <si>
    <t>UNIDAD DE MEDIDA</t>
  </si>
  <si>
    <t xml:space="preserve">CANTIDAD </t>
  </si>
  <si>
    <t>AGROGRANJAS DE COLOMBIA S.A.S</t>
  </si>
  <si>
    <t>MI AGRO</t>
  </si>
  <si>
    <t>MEGASERVICIOS DE LA COSTA LTDA</t>
  </si>
  <si>
    <t>PROMEDIO</t>
  </si>
  <si>
    <t>VALOR UNITARIO</t>
  </si>
  <si>
    <t>VALOR TOTAL</t>
  </si>
  <si>
    <t>Machetes largos</t>
  </si>
  <si>
    <t>Unidad</t>
  </si>
  <si>
    <t>Limas triangulares con mango</t>
  </si>
  <si>
    <t>Palas redondas con mango</t>
  </si>
  <si>
    <t>Bombas de espalda plasticas de 20 lts</t>
  </si>
  <si>
    <t>Pala dragas con mangos</t>
  </si>
  <si>
    <t>Palin mediano con mango</t>
  </si>
  <si>
    <t>Covador con mangos</t>
  </si>
  <si>
    <t>Sembradoras manual de grano grueso de capacidad 5 kilos.</t>
  </si>
  <si>
    <t>Motocultor disel de 8hp.</t>
  </si>
  <si>
    <t>Guadañadora  con motor de dos tiempos a gasolina, con yoyo de pita y cuchilla de dos puntas.</t>
  </si>
  <si>
    <t>Rastrillo grueso con mango.</t>
  </si>
  <si>
    <t>Tijeras manual de jardinería para podar.</t>
  </si>
  <si>
    <t>Trituradora-picadora de pasto con motor de diseel de 5 hp.</t>
  </si>
  <si>
    <t>Regaderas pásticas de 5 litros.</t>
  </si>
  <si>
    <t>Aspersores plásticos de diametro humedo 10m.</t>
  </si>
  <si>
    <t>Mangueras de polietileno virgen de 16 mm de 100m  de 1/2 pulgada.</t>
  </si>
  <si>
    <t>Botas en cuero numeros, 40, 37,41 ,42, 44 (un para de cada una).</t>
  </si>
  <si>
    <t xml:space="preserve">Modulos de riegos por goteo, con mangueras de polietileno virgen con distancia entre línea de 50 cm y entre gota de  30 cm para una hectarea </t>
  </si>
  <si>
    <t>2.     INSUMOS</t>
  </si>
  <si>
    <t>Rollos de 100m de malla  gallinera de 1,8m de ancho, con ojo de 1/2 pulgada</t>
  </si>
  <si>
    <t>Rolllos</t>
  </si>
  <si>
    <t>Rollos de 100m de malla polisombra de 60% de sombra.</t>
  </si>
  <si>
    <t>Alambre de púa de 400 m de largo.</t>
  </si>
  <si>
    <t>Grapas gruesas para cerca</t>
  </si>
  <si>
    <t>Libras</t>
  </si>
  <si>
    <t>Abono organico de lobricompuesto, de 40 kilos.</t>
  </si>
  <si>
    <t>Fertilizante liquido nutrifoliar completo</t>
  </si>
  <si>
    <t>Litros</t>
  </si>
  <si>
    <t>Bandejas semilleras, para hortalizas plástica de 128 lobulos.</t>
  </si>
  <si>
    <t>Bandejas semilleras para frutales plástica de 50 lobulos</t>
  </si>
  <si>
    <t>Tanques de melazas por 20 litros</t>
  </si>
  <si>
    <t>Bolsas para vivero calibre 3, perforadas de 1kilo.</t>
  </si>
  <si>
    <t>Insecticida bioneem x 1 litro</t>
  </si>
  <si>
    <t>Cal agrícola, sacos de 25 kilos</t>
  </si>
  <si>
    <t xml:space="preserve">Cal  viva  sacos de 20 libras </t>
  </si>
  <si>
    <t>Herbicidas (panzer)</t>
  </si>
  <si>
    <t>Herbicidas (amina)</t>
  </si>
  <si>
    <t>Herbicidas (gramafin)</t>
  </si>
  <si>
    <t>Fertilizante granulado (urea) por bultos de 50 kilos</t>
  </si>
  <si>
    <t>Bultos</t>
  </si>
  <si>
    <t>Triple 15</t>
  </si>
  <si>
    <t>Fertilizante granulado (kcl) por bultos de 40 kilos</t>
  </si>
  <si>
    <t>Fertilizante sulfato granulado por bultos de 50 kilos.</t>
  </si>
  <si>
    <t>Protectante de semilla (agridor 350) x 1 litro</t>
  </si>
  <si>
    <t>Fungicida (cavalier) x 1 litro</t>
  </si>
  <si>
    <t xml:space="preserve">Fertilizante liquido de edafico x 1 litro  </t>
  </si>
  <si>
    <t>Fertilizante liquido foliar.</t>
  </si>
  <si>
    <t>Insecticida de contacto liquido (invectrina) x 1 litro</t>
  </si>
  <si>
    <t>3.     SEMILLAS</t>
  </si>
  <si>
    <t>Semillas de berenjena, belleza negra x 1 libra</t>
  </si>
  <si>
    <t>Semillas de col tallo x 1 libra</t>
  </si>
  <si>
    <t>Semilla de cilantro patimorado x 1 libra</t>
  </si>
  <si>
    <t>Semilla de cilantro crespo x x 1 libra</t>
  </si>
  <si>
    <t>Semilla de tomate chonto x 1 libra</t>
  </si>
  <si>
    <t>Semilla de espinaca x x 1 libra</t>
  </si>
  <si>
    <t>Semilla de albaca basilico x 1 libra</t>
  </si>
  <si>
    <t>Semilla de ají cubanely dulce x 1 libra</t>
  </si>
  <si>
    <t>Semilla de rabano rojo x 1 libra</t>
  </si>
  <si>
    <t>Semilla de frijol negro x 1 libra</t>
  </si>
  <si>
    <t>Semilla de lechuga crespa x 1 libra</t>
  </si>
  <si>
    <t>Semilla de maíz amarillo variedad 114 x 1 libra</t>
  </si>
  <si>
    <t>Semilla de papaya zapote x 1 libra</t>
  </si>
  <si>
    <t>Semilla de guanabana criolla x 1 libra</t>
  </si>
  <si>
    <t>Semilla de patilla charlenton grey</t>
  </si>
  <si>
    <t>Semilla de melón cantalupe x 1 libra</t>
  </si>
  <si>
    <t>Semilla de pepino cohombro x 1 libra</t>
  </si>
  <si>
    <t>Semilla de ahuyama pastelito x 1 libra</t>
  </si>
  <si>
    <t>Semilla de arroz fedearroz 67 x 1 libra</t>
  </si>
  <si>
    <t>Semilla pasto de corte - cuba 22 x 1 libra</t>
  </si>
  <si>
    <t>Item</t>
  </si>
  <si>
    <t>Descripción</t>
  </si>
  <si>
    <t>Presentación</t>
  </si>
  <si>
    <t>Cantidad</t>
  </si>
  <si>
    <t>Vr unitario           LA CENTRAL AGRÍCOLA A J C</t>
  </si>
  <si>
    <t>Vr unitario     INVERSIONES MARTINEZ ARCIA SAS</t>
  </si>
  <si>
    <t>Vr unitario     FEDEARROZ</t>
  </si>
  <si>
    <t>Promedio</t>
  </si>
  <si>
    <t>Vr total</t>
  </si>
  <si>
    <t>Vr Unitario</t>
  </si>
  <si>
    <t>Subtotal</t>
  </si>
  <si>
    <t>Ha</t>
  </si>
  <si>
    <t>Total</t>
  </si>
  <si>
    <t>4.      PROYECTO PILOTO DE ARROZ</t>
  </si>
  <si>
    <t>1.     HERRAMIENTAS Y EQUIPOS</t>
  </si>
  <si>
    <t>Herbicida no selectivo sistémico</t>
  </si>
  <si>
    <t>Herbicida selectivo contacto hoja larga</t>
  </si>
  <si>
    <t>Herbicida selectivo contacto hoja ancha</t>
  </si>
  <si>
    <t>Fertilizante urea</t>
  </si>
  <si>
    <t>Fertilizante triple 15</t>
  </si>
  <si>
    <t>Fertilizante kcl</t>
  </si>
  <si>
    <t>Herbicida selectivo y de post emergencia</t>
  </si>
  <si>
    <t>Herbicida sistémico selectivo para pre emergencia</t>
  </si>
  <si>
    <t>Insecticida control gusano cogollero</t>
  </si>
  <si>
    <t>Fungicida sistémico foliar</t>
  </si>
  <si>
    <t>Insecticida control de plagas chupadoras masticadoras</t>
  </si>
  <si>
    <t>Fungicida sistémico y de contacto</t>
  </si>
  <si>
    <t>Insecticida sistémico y de contacto</t>
  </si>
  <si>
    <t>Fungicida alta sistemicidad prevención de enfermedades</t>
  </si>
  <si>
    <t>Fungicida protectante para múltiples enfermedades</t>
  </si>
  <si>
    <t>Semillas fedearroz x 50 kg variedad 67</t>
  </si>
  <si>
    <t>Preparación de suelo para 5 hectáreas de arroz</t>
  </si>
  <si>
    <t>Machetillas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</si>
</sst>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_ ;\-#,##0\ "/>
    <numFmt numFmtId="165" formatCode="#,##0.00_ ;\-#,##0.00\ "/>
  </numFmts>
  <fonts count="13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000000"/>
      <name val="Aptos Narrow"/>
      <family val="2"/>
    </font>
    <font>
      <sz val="11"/>
      <name val="Aptos Narrow"/>
      <family val="2"/>
    </font>
    <font>
      <sz val="11"/>
      <name val="Aptos Narrow"/>
      <family val="2"/>
      <scheme val="minor"/>
    </font>
    <font>
      <b/>
      <sz val="11"/>
      <color theme="1"/>
      <name val="Aptos Narrow"/>
      <family val="2"/>
    </font>
    <font>
      <sz val="11"/>
      <color theme="1"/>
      <name val="Aptos Narrow"/>
      <family val="2"/>
    </font>
    <font>
      <sz val="11"/>
      <color theme="1"/>
      <name val="Aptos Narrow"/>
      <scheme val="minor"/>
    </font>
    <font>
      <b/>
      <sz val="11"/>
      <color theme="1"/>
      <name val="Aptos Narrow"/>
      <scheme val="minor"/>
    </font>
    <font>
      <sz val="11"/>
      <name val="Aptos Narrow"/>
      <scheme val="minor"/>
    </font>
    <font>
      <sz val="11"/>
      <color rgb="FF000000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2" borderId="8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vertical="center" wrapText="1"/>
    </xf>
    <xf numFmtId="164" fontId="2" fillId="2" borderId="11" xfId="0" applyNumberFormat="1" applyFont="1" applyFill="1" applyBorder="1" applyAlignment="1">
      <alignment horizontal="center" vertical="center" wrapText="1"/>
    </xf>
    <xf numFmtId="164" fontId="1" fillId="0" borderId="11" xfId="0" applyNumberFormat="1" applyFont="1" applyBorder="1" applyAlignment="1">
      <alignment horizontal="center"/>
    </xf>
    <xf numFmtId="0" fontId="5" fillId="2" borderId="8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horizontal="center"/>
    </xf>
    <xf numFmtId="0" fontId="8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vertical="center" wrapText="1"/>
    </xf>
    <xf numFmtId="0" fontId="8" fillId="0" borderId="8" xfId="0" applyFont="1" applyBorder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8" xfId="0" applyFont="1" applyBorder="1" applyAlignment="1">
      <alignment wrapText="1"/>
    </xf>
    <xf numFmtId="0" fontId="5" fillId="2" borderId="8" xfId="0" applyFont="1" applyFill="1" applyBorder="1" applyAlignment="1">
      <alignment horizontal="center" vertical="center" wrapText="1"/>
    </xf>
    <xf numFmtId="3" fontId="7" fillId="0" borderId="11" xfId="0" applyNumberFormat="1" applyFont="1" applyBorder="1" applyAlignment="1">
      <alignment horizontal="center" vertical="center" wrapText="1"/>
    </xf>
    <xf numFmtId="165" fontId="6" fillId="2" borderId="8" xfId="0" applyNumberFormat="1" applyFont="1" applyFill="1" applyBorder="1" applyAlignment="1">
      <alignment horizontal="center"/>
    </xf>
    <xf numFmtId="4" fontId="8" fillId="0" borderId="8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165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8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/>
    </xf>
    <xf numFmtId="2" fontId="0" fillId="0" borderId="0" xfId="0" applyNumberFormat="1" applyAlignment="1">
      <alignment vertical="center"/>
    </xf>
    <xf numFmtId="0" fontId="0" fillId="2" borderId="8" xfId="0" applyFill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8" xfId="0" applyNumberFormat="1" applyBorder="1" applyAlignment="1">
      <alignment horizontal="center" vertical="center"/>
    </xf>
    <xf numFmtId="3" fontId="0" fillId="0" borderId="0" xfId="0" applyNumberFormat="1"/>
    <xf numFmtId="0" fontId="9" fillId="0" borderId="8" xfId="0" applyFont="1" applyBorder="1" applyAlignment="1">
      <alignment horizontal="center"/>
    </xf>
    <xf numFmtId="0" fontId="9" fillId="2" borderId="8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165" fontId="9" fillId="0" borderId="8" xfId="0" applyNumberFormat="1" applyFont="1" applyBorder="1" applyAlignment="1">
      <alignment horizontal="center"/>
    </xf>
    <xf numFmtId="165" fontId="9" fillId="0" borderId="8" xfId="0" applyNumberFormat="1" applyFont="1" applyBorder="1" applyAlignment="1">
      <alignment horizontal="center" vertical="center"/>
    </xf>
    <xf numFmtId="165" fontId="11" fillId="2" borderId="4" xfId="0" applyNumberFormat="1" applyFont="1" applyFill="1" applyBorder="1" applyAlignment="1">
      <alignment horizontal="center"/>
    </xf>
    <xf numFmtId="165" fontId="9" fillId="2" borderId="8" xfId="0" applyNumberFormat="1" applyFont="1" applyFill="1" applyBorder="1" applyAlignment="1">
      <alignment horizontal="center" vertical="center" wrapText="1"/>
    </xf>
    <xf numFmtId="4" fontId="9" fillId="2" borderId="8" xfId="0" applyNumberFormat="1" applyFont="1" applyFill="1" applyBorder="1" applyAlignment="1">
      <alignment horizontal="center" vertical="center" wrapText="1"/>
    </xf>
    <xf numFmtId="165" fontId="11" fillId="2" borderId="8" xfId="0" applyNumberFormat="1" applyFont="1" applyFill="1" applyBorder="1" applyAlignment="1">
      <alignment horizontal="center" vertical="center" wrapText="1"/>
    </xf>
    <xf numFmtId="4" fontId="11" fillId="2" borderId="8" xfId="0" applyNumberFormat="1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left" vertical="center" wrapText="1"/>
    </xf>
    <xf numFmtId="0" fontId="12" fillId="0" borderId="8" xfId="0" applyFont="1" applyBorder="1" applyAlignment="1">
      <alignment vertical="center" wrapText="1"/>
    </xf>
    <xf numFmtId="0" fontId="0" fillId="0" borderId="8" xfId="0" applyBorder="1" applyAlignment="1">
      <alignment vertical="center"/>
    </xf>
    <xf numFmtId="0" fontId="8" fillId="0" borderId="8" xfId="0" applyFont="1" applyBorder="1" applyAlignment="1">
      <alignment horizontal="center" wrapText="1"/>
    </xf>
    <xf numFmtId="4" fontId="1" fillId="0" borderId="8" xfId="0" applyNumberFormat="1" applyFont="1" applyBorder="1" applyAlignment="1">
      <alignment horizont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7" fillId="2" borderId="11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102"/>
  <sheetViews>
    <sheetView tabSelected="1" topLeftCell="A91" zoomScaleNormal="100" workbookViewId="0">
      <selection activeCell="C104" sqref="C104"/>
    </sheetView>
  </sheetViews>
  <sheetFormatPr baseColWidth="10" defaultColWidth="11" defaultRowHeight="14.25"/>
  <cols>
    <col min="1" max="1" width="7.875" customWidth="1"/>
    <col min="2" max="2" width="45.625" customWidth="1"/>
    <col min="3" max="3" width="12.875" customWidth="1"/>
    <col min="4" max="4" width="10.375" customWidth="1"/>
    <col min="5" max="5" width="14.875" customWidth="1"/>
    <col min="6" max="6" width="16.75" customWidth="1"/>
    <col min="7" max="7" width="18.375" customWidth="1"/>
    <col min="8" max="8" width="13.25" customWidth="1"/>
    <col min="9" max="9" width="13.875" bestFit="1" customWidth="1"/>
    <col min="11" max="11" width="16.875" bestFit="1" customWidth="1"/>
    <col min="12" max="12" width="15.875" bestFit="1" customWidth="1"/>
  </cols>
  <sheetData>
    <row r="3" spans="1:9" ht="15" customHeight="1">
      <c r="A3" s="60" t="s">
        <v>0</v>
      </c>
      <c r="B3" s="60" t="s">
        <v>1</v>
      </c>
      <c r="C3" s="60" t="s">
        <v>2</v>
      </c>
      <c r="D3" s="60" t="s">
        <v>3</v>
      </c>
      <c r="E3" s="60" t="s">
        <v>4</v>
      </c>
      <c r="F3" s="60" t="s">
        <v>5</v>
      </c>
      <c r="G3" s="60" t="s">
        <v>6</v>
      </c>
      <c r="H3" s="44" t="s">
        <v>7</v>
      </c>
      <c r="I3" s="45"/>
    </row>
    <row r="4" spans="1:9" ht="44.25" customHeight="1">
      <c r="A4" s="61"/>
      <c r="B4" s="61"/>
      <c r="C4" s="61"/>
      <c r="D4" s="61"/>
      <c r="E4" s="62"/>
      <c r="F4" s="62"/>
      <c r="G4" s="62"/>
      <c r="H4" s="46"/>
      <c r="I4" s="47"/>
    </row>
    <row r="5" spans="1:9" ht="29.25" customHeight="1">
      <c r="A5" s="62"/>
      <c r="B5" s="62"/>
      <c r="C5" s="62"/>
      <c r="D5" s="62"/>
      <c r="E5" s="31" t="s">
        <v>8</v>
      </c>
      <c r="F5" s="31" t="s">
        <v>8</v>
      </c>
      <c r="G5" s="31" t="s">
        <v>8</v>
      </c>
      <c r="H5" s="31" t="s">
        <v>8</v>
      </c>
      <c r="I5" s="31" t="s">
        <v>9</v>
      </c>
    </row>
    <row r="6" spans="1:9" ht="13.5" customHeight="1">
      <c r="A6" s="48" t="s">
        <v>94</v>
      </c>
      <c r="B6" s="49"/>
      <c r="C6" s="49"/>
      <c r="D6" s="49"/>
      <c r="E6" s="49"/>
      <c r="F6" s="49"/>
      <c r="G6" s="49"/>
      <c r="H6" s="49"/>
      <c r="I6" s="50"/>
    </row>
    <row r="7" spans="1:9" ht="13.5" customHeight="1">
      <c r="A7" s="1">
        <v>1</v>
      </c>
      <c r="B7" s="39" t="s">
        <v>10</v>
      </c>
      <c r="C7" s="17" t="s">
        <v>11</v>
      </c>
      <c r="D7" s="30">
        <v>280</v>
      </c>
      <c r="E7" s="18">
        <v>30820</v>
      </c>
      <c r="F7" s="35">
        <v>26800</v>
      </c>
      <c r="G7" s="35">
        <v>32160</v>
      </c>
      <c r="H7" s="35">
        <f>AVERAGE(E7:G7)</f>
        <v>29926.666666666668</v>
      </c>
      <c r="I7" s="36">
        <f>H7*D7</f>
        <v>8379466.666666667</v>
      </c>
    </row>
    <row r="8" spans="1:9" ht="13.5" customHeight="1">
      <c r="A8" s="1">
        <v>2</v>
      </c>
      <c r="B8" s="39" t="s">
        <v>112</v>
      </c>
      <c r="C8" s="17" t="s">
        <v>11</v>
      </c>
      <c r="D8" s="30">
        <v>100</v>
      </c>
      <c r="E8" s="18">
        <v>30820</v>
      </c>
      <c r="F8" s="35">
        <v>26800</v>
      </c>
      <c r="G8" s="32">
        <v>32160</v>
      </c>
      <c r="H8" s="35">
        <f t="shared" ref="H8:H25" si="0">AVERAGE(E8:G8)</f>
        <v>29926.666666666668</v>
      </c>
      <c r="I8" s="36">
        <f t="shared" ref="I8:I25" si="1">H8*D8</f>
        <v>2992666.666666667</v>
      </c>
    </row>
    <row r="9" spans="1:9" ht="15.75" customHeight="1">
      <c r="A9" s="1">
        <v>3</v>
      </c>
      <c r="B9" s="40" t="s">
        <v>12</v>
      </c>
      <c r="C9" s="17" t="s">
        <v>11</v>
      </c>
      <c r="D9" s="29">
        <v>269</v>
      </c>
      <c r="E9" s="18">
        <v>10810</v>
      </c>
      <c r="F9" s="32">
        <v>9400</v>
      </c>
      <c r="G9" s="32">
        <v>11280</v>
      </c>
      <c r="H9" s="35">
        <f t="shared" si="0"/>
        <v>10496.666666666666</v>
      </c>
      <c r="I9" s="36">
        <f t="shared" si="1"/>
        <v>2823603.333333333</v>
      </c>
    </row>
    <row r="10" spans="1:9" ht="18" customHeight="1">
      <c r="A10" s="1">
        <v>4</v>
      </c>
      <c r="B10" s="40" t="s">
        <v>13</v>
      </c>
      <c r="C10" s="17" t="s">
        <v>11</v>
      </c>
      <c r="D10" s="17">
        <v>10</v>
      </c>
      <c r="E10" s="18">
        <v>64745</v>
      </c>
      <c r="F10" s="18">
        <v>56300</v>
      </c>
      <c r="G10" s="32">
        <v>67560</v>
      </c>
      <c r="H10" s="35">
        <f t="shared" si="0"/>
        <v>62868.333333333336</v>
      </c>
      <c r="I10" s="36">
        <f t="shared" si="1"/>
        <v>628683.33333333337</v>
      </c>
    </row>
    <row r="11" spans="1:9" ht="15" customHeight="1">
      <c r="A11" s="1">
        <v>5</v>
      </c>
      <c r="B11" s="2" t="s">
        <v>14</v>
      </c>
      <c r="C11" s="17" t="s">
        <v>11</v>
      </c>
      <c r="D11" s="17">
        <v>6</v>
      </c>
      <c r="E11" s="18">
        <v>416875</v>
      </c>
      <c r="F11" s="18">
        <v>362500</v>
      </c>
      <c r="G11" s="32">
        <v>435000</v>
      </c>
      <c r="H11" s="35">
        <f t="shared" si="0"/>
        <v>404791.66666666669</v>
      </c>
      <c r="I11" s="36">
        <f t="shared" si="1"/>
        <v>2428750</v>
      </c>
    </row>
    <row r="12" spans="1:9" ht="16.5" customHeight="1">
      <c r="A12" s="1">
        <v>6</v>
      </c>
      <c r="B12" s="2" t="s">
        <v>15</v>
      </c>
      <c r="C12" s="17" t="s">
        <v>11</v>
      </c>
      <c r="D12" s="17">
        <v>5</v>
      </c>
      <c r="E12" s="18">
        <v>143750</v>
      </c>
      <c r="F12" s="18">
        <v>125000</v>
      </c>
      <c r="G12" s="32">
        <v>150000</v>
      </c>
      <c r="H12" s="35">
        <f t="shared" si="0"/>
        <v>139583.33333333334</v>
      </c>
      <c r="I12" s="36">
        <f t="shared" si="1"/>
        <v>697916.66666666674</v>
      </c>
    </row>
    <row r="13" spans="1:9" ht="15" customHeight="1">
      <c r="A13" s="1">
        <v>7</v>
      </c>
      <c r="B13" s="2" t="s">
        <v>16</v>
      </c>
      <c r="C13" s="17" t="s">
        <v>11</v>
      </c>
      <c r="D13" s="17">
        <v>5</v>
      </c>
      <c r="E13" s="18">
        <v>93495</v>
      </c>
      <c r="F13" s="18">
        <v>81300</v>
      </c>
      <c r="G13" s="32">
        <v>97560</v>
      </c>
      <c r="H13" s="35">
        <f t="shared" si="0"/>
        <v>90785</v>
      </c>
      <c r="I13" s="36">
        <f t="shared" si="1"/>
        <v>453925</v>
      </c>
    </row>
    <row r="14" spans="1:9" ht="15" customHeight="1">
      <c r="A14" s="1">
        <v>8</v>
      </c>
      <c r="B14" s="2" t="s">
        <v>17</v>
      </c>
      <c r="C14" s="17" t="s">
        <v>11</v>
      </c>
      <c r="D14" s="17">
        <v>5</v>
      </c>
      <c r="E14" s="18">
        <v>92575</v>
      </c>
      <c r="F14" s="18">
        <v>80500</v>
      </c>
      <c r="G14" s="32">
        <v>96600</v>
      </c>
      <c r="H14" s="35">
        <f t="shared" si="0"/>
        <v>89891.666666666672</v>
      </c>
      <c r="I14" s="36">
        <f t="shared" si="1"/>
        <v>449458.33333333337</v>
      </c>
    </row>
    <row r="15" spans="1:9" ht="27" customHeight="1">
      <c r="A15" s="1">
        <v>9</v>
      </c>
      <c r="B15" s="2" t="s">
        <v>18</v>
      </c>
      <c r="C15" s="19" t="s">
        <v>11</v>
      </c>
      <c r="D15" s="19">
        <v>4</v>
      </c>
      <c r="E15" s="20">
        <v>244375</v>
      </c>
      <c r="F15" s="20">
        <v>212500</v>
      </c>
      <c r="G15" s="33">
        <v>255000</v>
      </c>
      <c r="H15" s="35">
        <f t="shared" si="0"/>
        <v>237291.66666666666</v>
      </c>
      <c r="I15" s="36">
        <f t="shared" si="1"/>
        <v>949166.66666666663</v>
      </c>
    </row>
    <row r="16" spans="1:9" ht="16.5" customHeight="1">
      <c r="A16" s="1">
        <v>10</v>
      </c>
      <c r="B16" s="2" t="s">
        <v>19</v>
      </c>
      <c r="C16" s="17" t="s">
        <v>11</v>
      </c>
      <c r="D16" s="17">
        <v>1</v>
      </c>
      <c r="E16" s="18">
        <v>8924000</v>
      </c>
      <c r="F16" s="18">
        <v>7760000</v>
      </c>
      <c r="G16" s="32">
        <v>9312000</v>
      </c>
      <c r="H16" s="35">
        <f t="shared" si="0"/>
        <v>8665333.333333334</v>
      </c>
      <c r="I16" s="36">
        <f t="shared" si="1"/>
        <v>8665333.333333334</v>
      </c>
    </row>
    <row r="17" spans="1:9" ht="45.75" customHeight="1">
      <c r="A17" s="1">
        <v>11</v>
      </c>
      <c r="B17" s="2" t="s">
        <v>20</v>
      </c>
      <c r="C17" s="19" t="s">
        <v>11</v>
      </c>
      <c r="D17" s="19">
        <v>4</v>
      </c>
      <c r="E17" s="20">
        <v>4312500</v>
      </c>
      <c r="F17" s="20">
        <v>3750000</v>
      </c>
      <c r="G17" s="33">
        <v>4500000</v>
      </c>
      <c r="H17" s="35">
        <f t="shared" si="0"/>
        <v>4187500</v>
      </c>
      <c r="I17" s="36">
        <f t="shared" si="1"/>
        <v>16750000</v>
      </c>
    </row>
    <row r="18" spans="1:9" ht="20.25" customHeight="1">
      <c r="A18" s="1">
        <v>12</v>
      </c>
      <c r="B18" s="2" t="s">
        <v>21</v>
      </c>
      <c r="C18" s="17" t="s">
        <v>11</v>
      </c>
      <c r="D18" s="19">
        <v>5</v>
      </c>
      <c r="E18" s="20">
        <v>102580</v>
      </c>
      <c r="F18" s="20">
        <v>89200</v>
      </c>
      <c r="G18" s="33">
        <v>107040</v>
      </c>
      <c r="H18" s="35">
        <f t="shared" si="0"/>
        <v>99606.666666666672</v>
      </c>
      <c r="I18" s="36">
        <f t="shared" si="1"/>
        <v>498033.33333333337</v>
      </c>
    </row>
    <row r="19" spans="1:9" ht="19.5" customHeight="1">
      <c r="A19" s="1">
        <v>13</v>
      </c>
      <c r="B19" s="2" t="s">
        <v>22</v>
      </c>
      <c r="C19" s="17" t="s">
        <v>11</v>
      </c>
      <c r="D19" s="19">
        <v>4</v>
      </c>
      <c r="E19" s="20">
        <v>79063</v>
      </c>
      <c r="F19" s="20">
        <v>68750</v>
      </c>
      <c r="G19" s="33">
        <v>82500</v>
      </c>
      <c r="H19" s="35">
        <f t="shared" si="0"/>
        <v>76771</v>
      </c>
      <c r="I19" s="36">
        <f t="shared" si="1"/>
        <v>307084</v>
      </c>
    </row>
    <row r="20" spans="1:9" ht="27" customHeight="1">
      <c r="A20" s="1">
        <v>14</v>
      </c>
      <c r="B20" s="2" t="s">
        <v>23</v>
      </c>
      <c r="C20" s="19" t="s">
        <v>11</v>
      </c>
      <c r="D20" s="19">
        <v>1</v>
      </c>
      <c r="E20" s="20">
        <v>14375000</v>
      </c>
      <c r="F20" s="20">
        <v>12500000</v>
      </c>
      <c r="G20" s="33">
        <v>15000000</v>
      </c>
      <c r="H20" s="35">
        <f t="shared" si="0"/>
        <v>13958333.333333334</v>
      </c>
      <c r="I20" s="36">
        <f t="shared" si="1"/>
        <v>13958333.333333334</v>
      </c>
    </row>
    <row r="21" spans="1:9" ht="17.25" customHeight="1">
      <c r="A21" s="1">
        <v>15</v>
      </c>
      <c r="B21" s="5" t="s">
        <v>24</v>
      </c>
      <c r="C21" s="6" t="s">
        <v>11</v>
      </c>
      <c r="D21" s="6">
        <v>5</v>
      </c>
      <c r="E21" s="14">
        <v>82800</v>
      </c>
      <c r="F21" s="14">
        <v>72000</v>
      </c>
      <c r="G21" s="34">
        <v>86400</v>
      </c>
      <c r="H21" s="37">
        <f t="shared" si="0"/>
        <v>80400</v>
      </c>
      <c r="I21" s="38">
        <f t="shared" si="1"/>
        <v>402000</v>
      </c>
    </row>
    <row r="22" spans="1:9" ht="27" customHeight="1">
      <c r="A22" s="1">
        <v>16</v>
      </c>
      <c r="B22" s="2" t="s">
        <v>25</v>
      </c>
      <c r="C22" s="19" t="s">
        <v>11</v>
      </c>
      <c r="D22" s="19">
        <v>4</v>
      </c>
      <c r="E22" s="20">
        <v>69690</v>
      </c>
      <c r="F22" s="20">
        <v>60600</v>
      </c>
      <c r="G22" s="33">
        <v>72720</v>
      </c>
      <c r="H22" s="35">
        <f t="shared" si="0"/>
        <v>67670</v>
      </c>
      <c r="I22" s="36">
        <f t="shared" si="1"/>
        <v>270680</v>
      </c>
    </row>
    <row r="23" spans="1:9" ht="28.5" customHeight="1">
      <c r="A23" s="1">
        <v>17</v>
      </c>
      <c r="B23" s="2" t="s">
        <v>26</v>
      </c>
      <c r="C23" s="19" t="s">
        <v>11</v>
      </c>
      <c r="D23" s="19">
        <v>3</v>
      </c>
      <c r="E23" s="20">
        <v>178250</v>
      </c>
      <c r="F23" s="20">
        <v>155000</v>
      </c>
      <c r="G23" s="33">
        <v>186000</v>
      </c>
      <c r="H23" s="35">
        <f t="shared" si="0"/>
        <v>173083.33333333334</v>
      </c>
      <c r="I23" s="36">
        <f t="shared" si="1"/>
        <v>519250</v>
      </c>
    </row>
    <row r="24" spans="1:9" ht="28.5" customHeight="1">
      <c r="A24" s="1">
        <v>18</v>
      </c>
      <c r="B24" s="2" t="s">
        <v>27</v>
      </c>
      <c r="C24" s="19" t="s">
        <v>11</v>
      </c>
      <c r="D24" s="19">
        <v>6</v>
      </c>
      <c r="E24" s="20">
        <v>287385</v>
      </c>
      <c r="F24" s="20">
        <v>249900</v>
      </c>
      <c r="G24" s="33">
        <v>299880</v>
      </c>
      <c r="H24" s="35">
        <f t="shared" si="0"/>
        <v>279055</v>
      </c>
      <c r="I24" s="36">
        <f t="shared" si="1"/>
        <v>1674330</v>
      </c>
    </row>
    <row r="25" spans="1:9" s="21" customFormat="1" ht="61.5" customHeight="1">
      <c r="A25" s="1">
        <v>19</v>
      </c>
      <c r="B25" s="2" t="s">
        <v>28</v>
      </c>
      <c r="C25" s="19" t="s">
        <v>11</v>
      </c>
      <c r="D25" s="19">
        <v>1</v>
      </c>
      <c r="E25" s="20">
        <v>7187500</v>
      </c>
      <c r="F25" s="20">
        <v>6250000</v>
      </c>
      <c r="G25" s="33">
        <v>7500000</v>
      </c>
      <c r="H25" s="35">
        <f t="shared" si="0"/>
        <v>6979166.666666667</v>
      </c>
      <c r="I25" s="36">
        <f t="shared" si="1"/>
        <v>6979166.666666667</v>
      </c>
    </row>
    <row r="26" spans="1:9" ht="16.5" customHeight="1">
      <c r="A26" s="51" t="s">
        <v>90</v>
      </c>
      <c r="B26" s="52"/>
      <c r="C26" s="52"/>
      <c r="D26" s="52"/>
      <c r="E26" s="52"/>
      <c r="F26" s="52"/>
      <c r="G26" s="52"/>
      <c r="H26" s="53"/>
      <c r="I26" s="3">
        <f>SUM(I7:I25)</f>
        <v>69827847.333333343</v>
      </c>
    </row>
    <row r="27" spans="1:9" ht="15">
      <c r="A27" s="54" t="s">
        <v>29</v>
      </c>
      <c r="B27" s="55"/>
      <c r="C27" s="55"/>
      <c r="D27" s="55"/>
      <c r="E27" s="55"/>
      <c r="F27" s="55"/>
      <c r="G27" s="55"/>
      <c r="H27" s="55"/>
      <c r="I27" s="56"/>
    </row>
    <row r="28" spans="1:9" ht="28.5">
      <c r="A28" s="41">
        <v>20</v>
      </c>
      <c r="B28" s="2" t="s">
        <v>30</v>
      </c>
      <c r="C28" s="19" t="s">
        <v>31</v>
      </c>
      <c r="D28" s="19">
        <v>2</v>
      </c>
      <c r="E28" s="20">
        <v>98785</v>
      </c>
      <c r="F28" s="20">
        <v>85900</v>
      </c>
      <c r="G28" s="20">
        <v>103080</v>
      </c>
      <c r="H28" s="22">
        <f>AVERAGE(E28:G28)</f>
        <v>95921.666666666672</v>
      </c>
      <c r="I28" s="22">
        <f>H28*D28</f>
        <v>191843.33333333334</v>
      </c>
    </row>
    <row r="29" spans="1:9" ht="28.5">
      <c r="A29" s="41">
        <v>21</v>
      </c>
      <c r="B29" s="2" t="s">
        <v>32</v>
      </c>
      <c r="C29" s="19" t="s">
        <v>31</v>
      </c>
      <c r="D29" s="17">
        <v>2</v>
      </c>
      <c r="E29" s="18">
        <v>1509375</v>
      </c>
      <c r="F29" s="18">
        <v>1312500</v>
      </c>
      <c r="G29" s="18">
        <v>1575000</v>
      </c>
      <c r="H29" s="23">
        <f t="shared" ref="H29:H52" si="2">AVERAGE(E29:G29)</f>
        <v>1465625</v>
      </c>
      <c r="I29" s="23">
        <f t="shared" ref="I29:I52" si="3">H29*D29</f>
        <v>2931250</v>
      </c>
    </row>
    <row r="30" spans="1:9">
      <c r="A30" s="41">
        <v>22</v>
      </c>
      <c r="B30" s="2" t="s">
        <v>33</v>
      </c>
      <c r="C30" s="19" t="s">
        <v>31</v>
      </c>
      <c r="D30" s="17">
        <v>4</v>
      </c>
      <c r="E30" s="18">
        <v>283475</v>
      </c>
      <c r="F30" s="18">
        <v>246500</v>
      </c>
      <c r="G30" s="18">
        <v>295800</v>
      </c>
      <c r="H30" s="23">
        <f t="shared" si="2"/>
        <v>275258.33333333331</v>
      </c>
      <c r="I30" s="23">
        <f t="shared" si="3"/>
        <v>1101033.3333333333</v>
      </c>
    </row>
    <row r="31" spans="1:9">
      <c r="A31" s="41">
        <v>23</v>
      </c>
      <c r="B31" s="2" t="s">
        <v>34</v>
      </c>
      <c r="C31" s="19" t="s">
        <v>35</v>
      </c>
      <c r="D31" s="17">
        <v>3</v>
      </c>
      <c r="E31" s="18">
        <v>18688</v>
      </c>
      <c r="F31" s="18">
        <v>16250</v>
      </c>
      <c r="G31" s="18">
        <v>19500</v>
      </c>
      <c r="H31" s="23">
        <f t="shared" si="2"/>
        <v>18146</v>
      </c>
      <c r="I31" s="23">
        <f t="shared" si="3"/>
        <v>54438</v>
      </c>
    </row>
    <row r="32" spans="1:9" s="21" customFormat="1">
      <c r="A32" s="41">
        <v>24</v>
      </c>
      <c r="B32" s="2" t="s">
        <v>36</v>
      </c>
      <c r="C32" s="19" t="s">
        <v>11</v>
      </c>
      <c r="D32" s="19">
        <v>6</v>
      </c>
      <c r="E32" s="20">
        <v>92460</v>
      </c>
      <c r="F32" s="20">
        <v>80400</v>
      </c>
      <c r="G32" s="20">
        <v>96480</v>
      </c>
      <c r="H32" s="22">
        <f t="shared" si="2"/>
        <v>89780</v>
      </c>
      <c r="I32" s="22">
        <f t="shared" si="3"/>
        <v>538680</v>
      </c>
    </row>
    <row r="33" spans="1:14" s="21" customFormat="1">
      <c r="A33" s="41">
        <v>25</v>
      </c>
      <c r="B33" s="2" t="s">
        <v>37</v>
      </c>
      <c r="C33" s="19" t="s">
        <v>38</v>
      </c>
      <c r="D33" s="19">
        <v>4</v>
      </c>
      <c r="E33" s="20">
        <v>64688</v>
      </c>
      <c r="F33" s="20">
        <v>56250</v>
      </c>
      <c r="G33" s="20">
        <v>67500</v>
      </c>
      <c r="H33" s="22">
        <f t="shared" si="2"/>
        <v>62812.666666666664</v>
      </c>
      <c r="I33" s="22">
        <f t="shared" si="3"/>
        <v>251250.66666666666</v>
      </c>
    </row>
    <row r="34" spans="1:14" s="21" customFormat="1" ht="28.5">
      <c r="A34" s="41">
        <v>26</v>
      </c>
      <c r="B34" s="2" t="s">
        <v>39</v>
      </c>
      <c r="C34" s="19" t="s">
        <v>11</v>
      </c>
      <c r="D34" s="19">
        <v>150</v>
      </c>
      <c r="E34" s="20">
        <v>24725</v>
      </c>
      <c r="F34" s="20">
        <v>21500</v>
      </c>
      <c r="G34" s="20">
        <v>25800</v>
      </c>
      <c r="H34" s="22">
        <f t="shared" si="2"/>
        <v>24008.333333333332</v>
      </c>
      <c r="I34" s="22">
        <f t="shared" si="3"/>
        <v>3601250</v>
      </c>
    </row>
    <row r="35" spans="1:14" s="21" customFormat="1" ht="28.5">
      <c r="A35" s="41">
        <v>27</v>
      </c>
      <c r="B35" s="2" t="s">
        <v>40</v>
      </c>
      <c r="C35" s="19" t="s">
        <v>11</v>
      </c>
      <c r="D35" s="19">
        <v>10</v>
      </c>
      <c r="E35" s="20">
        <v>24725</v>
      </c>
      <c r="F35" s="20">
        <v>21500</v>
      </c>
      <c r="G35" s="20">
        <v>25800</v>
      </c>
      <c r="H35" s="22">
        <f t="shared" si="2"/>
        <v>24008.333333333332</v>
      </c>
      <c r="I35" s="22">
        <f t="shared" si="3"/>
        <v>240083.33333333331</v>
      </c>
      <c r="N35" s="24"/>
    </row>
    <row r="36" spans="1:14">
      <c r="A36" s="41">
        <v>28</v>
      </c>
      <c r="B36" s="2" t="s">
        <v>41</v>
      </c>
      <c r="C36" s="19" t="s">
        <v>11</v>
      </c>
      <c r="D36" s="17">
        <v>3</v>
      </c>
      <c r="E36" s="18">
        <v>99705</v>
      </c>
      <c r="F36" s="18">
        <v>86700</v>
      </c>
      <c r="G36" s="18">
        <v>104040</v>
      </c>
      <c r="H36" s="23">
        <f t="shared" si="2"/>
        <v>96815</v>
      </c>
      <c r="I36" s="23">
        <f t="shared" si="3"/>
        <v>290445</v>
      </c>
    </row>
    <row r="37" spans="1:14" s="21" customFormat="1">
      <c r="A37" s="41">
        <v>29</v>
      </c>
      <c r="B37" s="2" t="s">
        <v>42</v>
      </c>
      <c r="C37" s="19" t="s">
        <v>11</v>
      </c>
      <c r="D37" s="19">
        <v>239</v>
      </c>
      <c r="E37" s="20">
        <v>190</v>
      </c>
      <c r="F37" s="20">
        <v>165.16</v>
      </c>
      <c r="G37" s="20">
        <v>198</v>
      </c>
      <c r="H37" s="22">
        <f t="shared" si="2"/>
        <v>184.38666666666666</v>
      </c>
      <c r="I37" s="22">
        <f t="shared" si="3"/>
        <v>44068.41333333333</v>
      </c>
    </row>
    <row r="38" spans="1:14">
      <c r="A38" s="41">
        <v>30</v>
      </c>
      <c r="B38" s="2" t="s">
        <v>43</v>
      </c>
      <c r="C38" s="19" t="s">
        <v>38</v>
      </c>
      <c r="D38" s="25">
        <v>3</v>
      </c>
      <c r="E38" s="18">
        <v>163875</v>
      </c>
      <c r="F38" s="18">
        <v>142500</v>
      </c>
      <c r="G38" s="18">
        <v>171000</v>
      </c>
      <c r="H38" s="23">
        <f t="shared" si="2"/>
        <v>159125</v>
      </c>
      <c r="I38" s="23">
        <f t="shared" si="3"/>
        <v>477375</v>
      </c>
    </row>
    <row r="39" spans="1:14">
      <c r="A39" s="41">
        <v>31</v>
      </c>
      <c r="B39" s="2" t="s">
        <v>44</v>
      </c>
      <c r="C39" s="19" t="s">
        <v>11</v>
      </c>
      <c r="D39" s="25">
        <v>3</v>
      </c>
      <c r="E39" s="18">
        <v>79120</v>
      </c>
      <c r="F39" s="18">
        <v>68800</v>
      </c>
      <c r="G39" s="18">
        <v>82560</v>
      </c>
      <c r="H39" s="23">
        <f t="shared" si="2"/>
        <v>76826.666666666672</v>
      </c>
      <c r="I39" s="23">
        <f t="shared" si="3"/>
        <v>230480</v>
      </c>
    </row>
    <row r="40" spans="1:14">
      <c r="A40" s="41">
        <v>32</v>
      </c>
      <c r="B40" s="2" t="s">
        <v>45</v>
      </c>
      <c r="C40" s="19" t="s">
        <v>35</v>
      </c>
      <c r="D40" s="25">
        <v>5</v>
      </c>
      <c r="E40" s="18">
        <v>35995</v>
      </c>
      <c r="F40" s="18">
        <v>31300</v>
      </c>
      <c r="G40" s="18">
        <v>37560</v>
      </c>
      <c r="H40" s="23">
        <f t="shared" si="2"/>
        <v>34951.666666666664</v>
      </c>
      <c r="I40" s="23">
        <f t="shared" si="3"/>
        <v>174758.33333333331</v>
      </c>
    </row>
    <row r="41" spans="1:14">
      <c r="A41" s="41">
        <v>33</v>
      </c>
      <c r="B41" s="2" t="s">
        <v>46</v>
      </c>
      <c r="C41" s="19" t="s">
        <v>38</v>
      </c>
      <c r="D41" s="25">
        <v>3</v>
      </c>
      <c r="E41" s="18">
        <v>40250</v>
      </c>
      <c r="F41" s="18">
        <v>35000</v>
      </c>
      <c r="G41" s="18">
        <v>42000</v>
      </c>
      <c r="H41" s="23">
        <f t="shared" si="2"/>
        <v>39083.333333333336</v>
      </c>
      <c r="I41" s="23">
        <f t="shared" si="3"/>
        <v>117250</v>
      </c>
    </row>
    <row r="42" spans="1:14">
      <c r="A42" s="41">
        <v>34</v>
      </c>
      <c r="B42" s="2" t="s">
        <v>47</v>
      </c>
      <c r="C42" s="19" t="s">
        <v>38</v>
      </c>
      <c r="D42" s="25">
        <v>3</v>
      </c>
      <c r="E42" s="18">
        <v>43988</v>
      </c>
      <c r="F42" s="18">
        <v>38250</v>
      </c>
      <c r="G42" s="18">
        <v>45900</v>
      </c>
      <c r="H42" s="23">
        <f t="shared" si="2"/>
        <v>42712.666666666664</v>
      </c>
      <c r="I42" s="23">
        <f t="shared" si="3"/>
        <v>128138</v>
      </c>
    </row>
    <row r="43" spans="1:14">
      <c r="A43" s="41">
        <v>35</v>
      </c>
      <c r="B43" s="2" t="s">
        <v>48</v>
      </c>
      <c r="C43" s="19" t="s">
        <v>38</v>
      </c>
      <c r="D43" s="25">
        <v>3</v>
      </c>
      <c r="E43" s="18">
        <v>35938</v>
      </c>
      <c r="F43" s="18">
        <v>31250</v>
      </c>
      <c r="G43" s="18">
        <v>37500</v>
      </c>
      <c r="H43" s="23">
        <f t="shared" si="2"/>
        <v>34896</v>
      </c>
      <c r="I43" s="23">
        <f t="shared" si="3"/>
        <v>104688</v>
      </c>
    </row>
    <row r="44" spans="1:14" s="21" customFormat="1">
      <c r="A44" s="41">
        <v>36</v>
      </c>
      <c r="B44" s="2" t="s">
        <v>49</v>
      </c>
      <c r="C44" s="19" t="s">
        <v>50</v>
      </c>
      <c r="D44" s="19">
        <v>3</v>
      </c>
      <c r="E44" s="20">
        <v>212750</v>
      </c>
      <c r="F44" s="20">
        <v>185000</v>
      </c>
      <c r="G44" s="20">
        <v>222000</v>
      </c>
      <c r="H44" s="22">
        <f t="shared" si="2"/>
        <v>206583.33333333334</v>
      </c>
      <c r="I44" s="22">
        <f t="shared" si="3"/>
        <v>619750</v>
      </c>
    </row>
    <row r="45" spans="1:14">
      <c r="A45" s="41">
        <v>37</v>
      </c>
      <c r="B45" s="2" t="s">
        <v>51</v>
      </c>
      <c r="C45" s="19" t="s">
        <v>50</v>
      </c>
      <c r="D45" s="17">
        <v>5</v>
      </c>
      <c r="E45" s="18">
        <v>273125</v>
      </c>
      <c r="F45" s="18">
        <v>237500</v>
      </c>
      <c r="G45" s="18">
        <v>285000</v>
      </c>
      <c r="H45" s="23">
        <f t="shared" si="2"/>
        <v>265208.33333333331</v>
      </c>
      <c r="I45" s="23">
        <f t="shared" si="3"/>
        <v>1326041.6666666665</v>
      </c>
    </row>
    <row r="46" spans="1:14" s="21" customFormat="1">
      <c r="A46" s="41">
        <v>38</v>
      </c>
      <c r="B46" s="2" t="s">
        <v>52</v>
      </c>
      <c r="C46" s="19" t="s">
        <v>50</v>
      </c>
      <c r="D46" s="19">
        <v>2</v>
      </c>
      <c r="E46" s="20">
        <v>202688</v>
      </c>
      <c r="F46" s="20">
        <v>176250</v>
      </c>
      <c r="G46" s="20">
        <v>211500</v>
      </c>
      <c r="H46" s="22">
        <f t="shared" si="2"/>
        <v>196812.66666666666</v>
      </c>
      <c r="I46" s="22">
        <f t="shared" si="3"/>
        <v>393625.33333333331</v>
      </c>
    </row>
    <row r="47" spans="1:14">
      <c r="A47" s="41">
        <v>39</v>
      </c>
      <c r="B47" s="2" t="s">
        <v>53</v>
      </c>
      <c r="C47" s="19" t="s">
        <v>50</v>
      </c>
      <c r="D47" s="17">
        <v>1</v>
      </c>
      <c r="E47" s="18">
        <v>140875</v>
      </c>
      <c r="F47" s="18">
        <v>122500</v>
      </c>
      <c r="G47" s="18">
        <v>147000</v>
      </c>
      <c r="H47" s="23">
        <f t="shared" si="2"/>
        <v>136791.66666666666</v>
      </c>
      <c r="I47" s="23">
        <f t="shared" si="3"/>
        <v>136791.66666666666</v>
      </c>
    </row>
    <row r="48" spans="1:14" s="21" customFormat="1">
      <c r="A48" s="41">
        <v>40</v>
      </c>
      <c r="B48" s="2" t="s">
        <v>54</v>
      </c>
      <c r="C48" s="19" t="s">
        <v>38</v>
      </c>
      <c r="D48" s="19">
        <v>2</v>
      </c>
      <c r="E48" s="20">
        <v>133688</v>
      </c>
      <c r="F48" s="20">
        <v>116250</v>
      </c>
      <c r="G48" s="20">
        <v>139500</v>
      </c>
      <c r="H48" s="22">
        <f t="shared" si="2"/>
        <v>129812.66666666667</v>
      </c>
      <c r="I48" s="22">
        <f t="shared" si="3"/>
        <v>259625.33333333334</v>
      </c>
    </row>
    <row r="49" spans="1:9">
      <c r="A49" s="41">
        <v>41</v>
      </c>
      <c r="B49" s="2" t="s">
        <v>55</v>
      </c>
      <c r="C49" s="19" t="s">
        <v>38</v>
      </c>
      <c r="D49" s="17">
        <v>2</v>
      </c>
      <c r="E49" s="18">
        <v>310500</v>
      </c>
      <c r="F49" s="18">
        <v>270000</v>
      </c>
      <c r="G49" s="18">
        <v>324000</v>
      </c>
      <c r="H49" s="23">
        <f t="shared" si="2"/>
        <v>301500</v>
      </c>
      <c r="I49" s="23">
        <f t="shared" si="3"/>
        <v>603000</v>
      </c>
    </row>
    <row r="50" spans="1:9">
      <c r="A50" s="41">
        <v>42</v>
      </c>
      <c r="B50" s="2" t="s">
        <v>56</v>
      </c>
      <c r="C50" s="19" t="s">
        <v>38</v>
      </c>
      <c r="D50" s="17">
        <v>3</v>
      </c>
      <c r="E50" s="18">
        <v>69000</v>
      </c>
      <c r="F50" s="18">
        <v>60000</v>
      </c>
      <c r="G50" s="18">
        <v>72000</v>
      </c>
      <c r="H50" s="23">
        <f t="shared" si="2"/>
        <v>67000</v>
      </c>
      <c r="I50" s="23">
        <f t="shared" si="3"/>
        <v>201000</v>
      </c>
    </row>
    <row r="51" spans="1:9">
      <c r="A51" s="41">
        <v>43</v>
      </c>
      <c r="B51" s="2" t="s">
        <v>57</v>
      </c>
      <c r="C51" s="19" t="s">
        <v>38</v>
      </c>
      <c r="D51" s="17">
        <v>3</v>
      </c>
      <c r="E51" s="18">
        <v>69000</v>
      </c>
      <c r="F51" s="26">
        <v>60000</v>
      </c>
      <c r="G51" s="18">
        <v>72000</v>
      </c>
      <c r="H51" s="23">
        <f t="shared" si="2"/>
        <v>67000</v>
      </c>
      <c r="I51" s="23">
        <f t="shared" si="3"/>
        <v>201000</v>
      </c>
    </row>
    <row r="52" spans="1:9" s="21" customFormat="1">
      <c r="A52" s="41">
        <v>44</v>
      </c>
      <c r="B52" s="2" t="s">
        <v>58</v>
      </c>
      <c r="C52" s="19" t="s">
        <v>38</v>
      </c>
      <c r="D52" s="19">
        <v>2</v>
      </c>
      <c r="E52" s="27">
        <v>74750</v>
      </c>
      <c r="F52" s="27">
        <v>65000</v>
      </c>
      <c r="G52" s="20">
        <v>78000</v>
      </c>
      <c r="H52" s="22">
        <f t="shared" si="2"/>
        <v>72583.333333333328</v>
      </c>
      <c r="I52" s="22">
        <f t="shared" si="3"/>
        <v>145166.66666666666</v>
      </c>
    </row>
    <row r="53" spans="1:9" ht="15">
      <c r="A53" s="57" t="s">
        <v>90</v>
      </c>
      <c r="B53" s="58"/>
      <c r="C53" s="58"/>
      <c r="D53" s="58"/>
      <c r="E53" s="58"/>
      <c r="F53" s="58"/>
      <c r="G53" s="58"/>
      <c r="H53" s="59"/>
      <c r="I53" s="4">
        <f>SUM(I28:I52)</f>
        <v>14363032.080000002</v>
      </c>
    </row>
    <row r="54" spans="1:9" ht="15">
      <c r="A54" s="54" t="s">
        <v>59</v>
      </c>
      <c r="B54" s="55"/>
      <c r="C54" s="55"/>
      <c r="D54" s="55"/>
      <c r="E54" s="55"/>
      <c r="F54" s="55"/>
      <c r="G54" s="55"/>
      <c r="H54" s="55"/>
      <c r="I54" s="56"/>
    </row>
    <row r="55" spans="1:9">
      <c r="A55" s="41">
        <v>45</v>
      </c>
      <c r="B55" s="2" t="s">
        <v>60</v>
      </c>
      <c r="C55" s="19" t="s">
        <v>35</v>
      </c>
      <c r="D55" s="19">
        <v>2</v>
      </c>
      <c r="E55" s="20">
        <v>402500</v>
      </c>
      <c r="F55" s="20">
        <v>350000</v>
      </c>
      <c r="G55" s="20">
        <v>420000</v>
      </c>
      <c r="H55" s="20">
        <f>AVERAGE(E55:G55)</f>
        <v>390833.33333333331</v>
      </c>
      <c r="I55" s="20">
        <f>H55*D55</f>
        <v>781666.66666666663</v>
      </c>
    </row>
    <row r="56" spans="1:9">
      <c r="A56" s="41">
        <v>46</v>
      </c>
      <c r="B56" s="2" t="s">
        <v>61</v>
      </c>
      <c r="C56" s="19" t="s">
        <v>35</v>
      </c>
      <c r="D56" s="17">
        <v>1</v>
      </c>
      <c r="E56" s="18">
        <v>64688</v>
      </c>
      <c r="F56" s="18">
        <v>56250</v>
      </c>
      <c r="G56" s="18">
        <v>67500</v>
      </c>
      <c r="H56" s="18">
        <f t="shared" ref="H56:H74" si="4">AVERAGE(E56:G56)</f>
        <v>62812.666666666664</v>
      </c>
      <c r="I56" s="18">
        <f t="shared" ref="I56:I74" si="5">H56*D56</f>
        <v>62812.666666666664</v>
      </c>
    </row>
    <row r="57" spans="1:9">
      <c r="A57" s="41">
        <v>47</v>
      </c>
      <c r="B57" s="2" t="s">
        <v>62</v>
      </c>
      <c r="C57" s="19" t="s">
        <v>35</v>
      </c>
      <c r="D57" s="17">
        <v>5</v>
      </c>
      <c r="E57" s="18">
        <v>56063</v>
      </c>
      <c r="F57" s="18">
        <v>48750</v>
      </c>
      <c r="G57" s="18">
        <v>58500</v>
      </c>
      <c r="H57" s="18">
        <f t="shared" si="4"/>
        <v>54437.666666666664</v>
      </c>
      <c r="I57" s="18">
        <f t="shared" si="5"/>
        <v>272188.33333333331</v>
      </c>
    </row>
    <row r="58" spans="1:9">
      <c r="A58" s="41">
        <v>48</v>
      </c>
      <c r="B58" s="2" t="s">
        <v>63</v>
      </c>
      <c r="C58" s="19" t="s">
        <v>35</v>
      </c>
      <c r="D58" s="17">
        <v>5</v>
      </c>
      <c r="E58" s="18">
        <v>64688</v>
      </c>
      <c r="F58" s="18">
        <v>56250</v>
      </c>
      <c r="G58" s="18">
        <v>67500</v>
      </c>
      <c r="H58" s="18">
        <f t="shared" si="4"/>
        <v>62812.666666666664</v>
      </c>
      <c r="I58" s="18">
        <f t="shared" si="5"/>
        <v>314063.33333333331</v>
      </c>
    </row>
    <row r="59" spans="1:9">
      <c r="A59" s="41">
        <v>49</v>
      </c>
      <c r="B59" s="2" t="s">
        <v>64</v>
      </c>
      <c r="C59" s="19" t="s">
        <v>35</v>
      </c>
      <c r="D59" s="17">
        <v>4</v>
      </c>
      <c r="E59" s="18">
        <v>577875</v>
      </c>
      <c r="F59" s="18">
        <v>502500</v>
      </c>
      <c r="G59" s="18">
        <v>603000</v>
      </c>
      <c r="H59" s="18">
        <f t="shared" si="4"/>
        <v>561125</v>
      </c>
      <c r="I59" s="18">
        <f t="shared" si="5"/>
        <v>2244500</v>
      </c>
    </row>
    <row r="60" spans="1:9">
      <c r="A60" s="41">
        <v>50</v>
      </c>
      <c r="B60" s="2" t="s">
        <v>65</v>
      </c>
      <c r="C60" s="19" t="s">
        <v>35</v>
      </c>
      <c r="D60" s="17">
        <v>2</v>
      </c>
      <c r="E60" s="18">
        <v>114310</v>
      </c>
      <c r="F60" s="18">
        <v>99400</v>
      </c>
      <c r="G60" s="18">
        <v>119280</v>
      </c>
      <c r="H60" s="18">
        <f t="shared" si="4"/>
        <v>110996.66666666667</v>
      </c>
      <c r="I60" s="18">
        <f t="shared" si="5"/>
        <v>221993.33333333334</v>
      </c>
    </row>
    <row r="61" spans="1:9">
      <c r="A61" s="41">
        <v>51</v>
      </c>
      <c r="B61" s="2" t="s">
        <v>66</v>
      </c>
      <c r="C61" s="19" t="s">
        <v>35</v>
      </c>
      <c r="D61" s="17">
        <v>2</v>
      </c>
      <c r="E61" s="18">
        <v>690000</v>
      </c>
      <c r="F61" s="18">
        <v>600000</v>
      </c>
      <c r="G61" s="18">
        <v>720000</v>
      </c>
      <c r="H61" s="18">
        <f t="shared" si="4"/>
        <v>670000</v>
      </c>
      <c r="I61" s="18">
        <f t="shared" si="5"/>
        <v>1340000</v>
      </c>
    </row>
    <row r="62" spans="1:9">
      <c r="A62" s="41">
        <v>52</v>
      </c>
      <c r="B62" s="2" t="s">
        <v>67</v>
      </c>
      <c r="C62" s="19" t="s">
        <v>35</v>
      </c>
      <c r="D62" s="17">
        <v>2</v>
      </c>
      <c r="E62" s="18">
        <v>328613</v>
      </c>
      <c r="F62" s="18">
        <v>285750</v>
      </c>
      <c r="G62" s="18">
        <v>342900</v>
      </c>
      <c r="H62" s="18">
        <f t="shared" si="4"/>
        <v>319087.66666666669</v>
      </c>
      <c r="I62" s="18">
        <f t="shared" si="5"/>
        <v>638175.33333333337</v>
      </c>
    </row>
    <row r="63" spans="1:9">
      <c r="A63" s="41">
        <v>53</v>
      </c>
      <c r="B63" s="2" t="s">
        <v>68</v>
      </c>
      <c r="C63" s="19" t="s">
        <v>35</v>
      </c>
      <c r="D63" s="17">
        <v>2</v>
      </c>
      <c r="E63" s="18">
        <v>71875</v>
      </c>
      <c r="F63" s="18">
        <v>62500</v>
      </c>
      <c r="G63" s="18">
        <v>75000</v>
      </c>
      <c r="H63" s="18">
        <f t="shared" si="4"/>
        <v>69791.666666666672</v>
      </c>
      <c r="I63" s="18">
        <f t="shared" si="5"/>
        <v>139583.33333333334</v>
      </c>
    </row>
    <row r="64" spans="1:9">
      <c r="A64" s="41">
        <v>54</v>
      </c>
      <c r="B64" s="2" t="s">
        <v>69</v>
      </c>
      <c r="C64" s="19" t="s">
        <v>35</v>
      </c>
      <c r="D64" s="17">
        <v>80</v>
      </c>
      <c r="E64" s="18">
        <v>20930</v>
      </c>
      <c r="F64" s="18">
        <v>18200</v>
      </c>
      <c r="G64" s="18">
        <v>21840</v>
      </c>
      <c r="H64" s="18">
        <f t="shared" si="4"/>
        <v>20323.333333333332</v>
      </c>
      <c r="I64" s="18">
        <f t="shared" si="5"/>
        <v>1625866.6666666665</v>
      </c>
    </row>
    <row r="65" spans="1:9">
      <c r="A65" s="41">
        <v>55</v>
      </c>
      <c r="B65" s="2" t="s">
        <v>70</v>
      </c>
      <c r="C65" s="19" t="s">
        <v>35</v>
      </c>
      <c r="D65" s="17">
        <v>2</v>
      </c>
      <c r="E65" s="18">
        <v>36685</v>
      </c>
      <c r="F65" s="18">
        <v>31900</v>
      </c>
      <c r="G65" s="18">
        <v>38280</v>
      </c>
      <c r="H65" s="18">
        <f t="shared" si="4"/>
        <v>35621.666666666664</v>
      </c>
      <c r="I65" s="18">
        <f t="shared" si="5"/>
        <v>71243.333333333328</v>
      </c>
    </row>
    <row r="66" spans="1:9" s="21" customFormat="1">
      <c r="A66" s="41">
        <v>56</v>
      </c>
      <c r="B66" s="2" t="s">
        <v>71</v>
      </c>
      <c r="C66" s="19" t="s">
        <v>35</v>
      </c>
      <c r="D66" s="19">
        <v>450</v>
      </c>
      <c r="E66" s="20">
        <v>22080</v>
      </c>
      <c r="F66" s="20">
        <v>19200</v>
      </c>
      <c r="G66" s="20">
        <v>23040</v>
      </c>
      <c r="H66" s="20">
        <f t="shared" si="4"/>
        <v>21440</v>
      </c>
      <c r="I66" s="20">
        <f t="shared" si="5"/>
        <v>9648000</v>
      </c>
    </row>
    <row r="67" spans="1:9">
      <c r="A67" s="41">
        <v>57</v>
      </c>
      <c r="B67" s="2" t="s">
        <v>72</v>
      </c>
      <c r="C67" s="19" t="s">
        <v>35</v>
      </c>
      <c r="D67" s="17">
        <v>1</v>
      </c>
      <c r="E67" s="18">
        <v>237188</v>
      </c>
      <c r="F67" s="18">
        <v>206250</v>
      </c>
      <c r="G67" s="18">
        <v>247500</v>
      </c>
      <c r="H67" s="18">
        <f t="shared" si="4"/>
        <v>230312.66666666666</v>
      </c>
      <c r="I67" s="18">
        <f t="shared" si="5"/>
        <v>230312.66666666666</v>
      </c>
    </row>
    <row r="68" spans="1:9">
      <c r="A68" s="41">
        <v>58</v>
      </c>
      <c r="B68" s="2" t="s">
        <v>73</v>
      </c>
      <c r="C68" s="19" t="s">
        <v>35</v>
      </c>
      <c r="D68" s="17">
        <v>2</v>
      </c>
      <c r="E68" s="18">
        <v>112125</v>
      </c>
      <c r="F68" s="18">
        <v>97500</v>
      </c>
      <c r="G68" s="18">
        <v>117000</v>
      </c>
      <c r="H68" s="18">
        <f t="shared" si="4"/>
        <v>108875</v>
      </c>
      <c r="I68" s="18">
        <f t="shared" si="5"/>
        <v>217750</v>
      </c>
    </row>
    <row r="69" spans="1:9">
      <c r="A69" s="41">
        <v>59</v>
      </c>
      <c r="B69" s="2" t="s">
        <v>74</v>
      </c>
      <c r="C69" s="19" t="s">
        <v>35</v>
      </c>
      <c r="D69" s="17">
        <v>10</v>
      </c>
      <c r="E69" s="18">
        <v>158125</v>
      </c>
      <c r="F69" s="18">
        <v>137500</v>
      </c>
      <c r="G69" s="18">
        <v>165000</v>
      </c>
      <c r="H69" s="18">
        <f t="shared" si="4"/>
        <v>153541.66666666666</v>
      </c>
      <c r="I69" s="18">
        <f t="shared" si="5"/>
        <v>1535416.6666666665</v>
      </c>
    </row>
    <row r="70" spans="1:9">
      <c r="A70" s="41">
        <v>60</v>
      </c>
      <c r="B70" s="2" t="s">
        <v>75</v>
      </c>
      <c r="C70" s="19" t="s">
        <v>35</v>
      </c>
      <c r="D70" s="17">
        <v>10</v>
      </c>
      <c r="E70" s="18">
        <v>337813</v>
      </c>
      <c r="F70" s="18">
        <v>293750</v>
      </c>
      <c r="G70" s="18">
        <v>352500</v>
      </c>
      <c r="H70" s="18">
        <f t="shared" si="4"/>
        <v>328021</v>
      </c>
      <c r="I70" s="18">
        <f t="shared" si="5"/>
        <v>3280210</v>
      </c>
    </row>
    <row r="71" spans="1:9">
      <c r="A71" s="41">
        <v>61</v>
      </c>
      <c r="B71" s="2" t="s">
        <v>76</v>
      </c>
      <c r="C71" s="19" t="s">
        <v>35</v>
      </c>
      <c r="D71" s="17">
        <v>4</v>
      </c>
      <c r="E71" s="18">
        <v>184000</v>
      </c>
      <c r="F71" s="18">
        <v>160000</v>
      </c>
      <c r="G71" s="18">
        <v>192000</v>
      </c>
      <c r="H71" s="18">
        <f t="shared" si="4"/>
        <v>178666.66666666666</v>
      </c>
      <c r="I71" s="18">
        <f t="shared" si="5"/>
        <v>714666.66666666663</v>
      </c>
    </row>
    <row r="72" spans="1:9">
      <c r="A72" s="41">
        <v>62</v>
      </c>
      <c r="B72" s="2" t="s">
        <v>77</v>
      </c>
      <c r="C72" s="19" t="s">
        <v>35</v>
      </c>
      <c r="D72" s="17">
        <v>4</v>
      </c>
      <c r="E72" s="18">
        <v>186875</v>
      </c>
      <c r="F72" s="18">
        <v>162500</v>
      </c>
      <c r="G72" s="18">
        <v>195000</v>
      </c>
      <c r="H72" s="18">
        <f t="shared" si="4"/>
        <v>181458.33333333334</v>
      </c>
      <c r="I72" s="18">
        <f t="shared" si="5"/>
        <v>725833.33333333337</v>
      </c>
    </row>
    <row r="73" spans="1:9">
      <c r="A73" s="41">
        <v>63</v>
      </c>
      <c r="B73" s="2" t="s">
        <v>78</v>
      </c>
      <c r="C73" s="19" t="s">
        <v>35</v>
      </c>
      <c r="D73" s="17">
        <v>400</v>
      </c>
      <c r="E73" s="18">
        <v>6440</v>
      </c>
      <c r="F73" s="18">
        <v>5600</v>
      </c>
      <c r="G73" s="18">
        <v>6720</v>
      </c>
      <c r="H73" s="18">
        <f t="shared" si="4"/>
        <v>6253.333333333333</v>
      </c>
      <c r="I73" s="18">
        <f t="shared" si="5"/>
        <v>2501333.333333333</v>
      </c>
    </row>
    <row r="74" spans="1:9">
      <c r="A74" s="41">
        <v>64</v>
      </c>
      <c r="B74" s="2" t="s">
        <v>79</v>
      </c>
      <c r="C74" s="19" t="s">
        <v>35</v>
      </c>
      <c r="D74" s="17">
        <v>20</v>
      </c>
      <c r="E74" s="18">
        <v>5980</v>
      </c>
      <c r="F74" s="18">
        <v>5200</v>
      </c>
      <c r="G74" s="18">
        <v>6240</v>
      </c>
      <c r="H74" s="18">
        <f t="shared" si="4"/>
        <v>5806.666666666667</v>
      </c>
      <c r="I74" s="18">
        <f t="shared" si="5"/>
        <v>116133.33333333334</v>
      </c>
    </row>
    <row r="75" spans="1:9" ht="15">
      <c r="A75" s="57" t="s">
        <v>90</v>
      </c>
      <c r="B75" s="58"/>
      <c r="C75" s="58"/>
      <c r="D75" s="58"/>
      <c r="E75" s="58"/>
      <c r="F75" s="58"/>
      <c r="G75" s="58"/>
      <c r="H75" s="59"/>
      <c r="I75" s="4">
        <f>SUM(I55:I74)</f>
        <v>26681749</v>
      </c>
    </row>
    <row r="76" spans="1:9" ht="15">
      <c r="A76" s="54" t="s">
        <v>93</v>
      </c>
      <c r="B76" s="55"/>
      <c r="C76" s="55"/>
      <c r="D76" s="55"/>
      <c r="E76" s="55"/>
      <c r="F76" s="55"/>
      <c r="G76" s="55"/>
      <c r="H76" s="55"/>
      <c r="I76" s="56"/>
    </row>
    <row r="77" spans="1:9" ht="15">
      <c r="A77" s="66" t="s">
        <v>80</v>
      </c>
      <c r="B77" s="68" t="s">
        <v>81</v>
      </c>
      <c r="C77" s="68" t="s">
        <v>82</v>
      </c>
      <c r="D77" s="68" t="s">
        <v>83</v>
      </c>
      <c r="E77" s="68" t="s">
        <v>84</v>
      </c>
      <c r="F77" s="68" t="s">
        <v>85</v>
      </c>
      <c r="G77" s="68" t="s">
        <v>86</v>
      </c>
      <c r="H77" s="63" t="s">
        <v>87</v>
      </c>
      <c r="I77" s="64"/>
    </row>
    <row r="78" spans="1:9" ht="15">
      <c r="A78" s="67"/>
      <c r="B78" s="69"/>
      <c r="C78" s="69"/>
      <c r="D78" s="69"/>
      <c r="E78" s="69"/>
      <c r="F78" s="69"/>
      <c r="G78" s="69"/>
      <c r="H78" s="16" t="s">
        <v>89</v>
      </c>
      <c r="I78" s="16" t="s">
        <v>88</v>
      </c>
    </row>
    <row r="79" spans="1:9">
      <c r="A79" s="42">
        <v>65</v>
      </c>
      <c r="B79" s="8" t="s">
        <v>95</v>
      </c>
      <c r="C79" s="7" t="s">
        <v>38</v>
      </c>
      <c r="D79" s="7">
        <v>16</v>
      </c>
      <c r="E79" s="15">
        <v>25000</v>
      </c>
      <c r="F79" s="15">
        <v>24200</v>
      </c>
      <c r="G79" s="15">
        <v>18600</v>
      </c>
      <c r="H79" s="15">
        <f>AVERAGE(E79:G79)</f>
        <v>22600</v>
      </c>
      <c r="I79" s="15">
        <f>H79*D79</f>
        <v>361600</v>
      </c>
    </row>
    <row r="80" spans="1:9">
      <c r="A80" s="42">
        <v>66</v>
      </c>
      <c r="B80" s="8" t="s">
        <v>96</v>
      </c>
      <c r="C80" s="7" t="s">
        <v>38</v>
      </c>
      <c r="D80" s="7">
        <v>8</v>
      </c>
      <c r="E80" s="15">
        <v>85000</v>
      </c>
      <c r="F80" s="15">
        <v>23200</v>
      </c>
      <c r="G80" s="15">
        <v>182705</v>
      </c>
      <c r="H80" s="15">
        <f t="shared" ref="H80:H95" si="6">AVERAGE(E80:G80)</f>
        <v>96968.333333333328</v>
      </c>
      <c r="I80" s="15">
        <f t="shared" ref="I80:I95" si="7">H80*D80</f>
        <v>775746.66666666663</v>
      </c>
    </row>
    <row r="81" spans="1:9">
      <c r="A81" s="42">
        <v>67</v>
      </c>
      <c r="B81" s="8" t="s">
        <v>97</v>
      </c>
      <c r="C81" s="7" t="s">
        <v>38</v>
      </c>
      <c r="D81" s="7">
        <v>2</v>
      </c>
      <c r="E81" s="15">
        <v>25000</v>
      </c>
      <c r="F81" s="15">
        <v>56000</v>
      </c>
      <c r="G81" s="15">
        <v>26800</v>
      </c>
      <c r="H81" s="15">
        <f t="shared" si="6"/>
        <v>35933.333333333336</v>
      </c>
      <c r="I81" s="15">
        <f t="shared" si="7"/>
        <v>71866.666666666672</v>
      </c>
    </row>
    <row r="82" spans="1:9">
      <c r="A82" s="42">
        <v>68</v>
      </c>
      <c r="B82" s="9" t="s">
        <v>98</v>
      </c>
      <c r="C82" s="7" t="s">
        <v>50</v>
      </c>
      <c r="D82" s="7">
        <v>10</v>
      </c>
      <c r="E82" s="15">
        <v>120000</v>
      </c>
      <c r="F82" s="15">
        <v>115300</v>
      </c>
      <c r="G82" s="15">
        <v>145900</v>
      </c>
      <c r="H82" s="15">
        <f t="shared" si="6"/>
        <v>127066.66666666667</v>
      </c>
      <c r="I82" s="15">
        <f t="shared" si="7"/>
        <v>1270666.6666666667</v>
      </c>
    </row>
    <row r="83" spans="1:9">
      <c r="A83" s="42">
        <v>69</v>
      </c>
      <c r="B83" s="9" t="s">
        <v>99</v>
      </c>
      <c r="C83" s="7" t="s">
        <v>50</v>
      </c>
      <c r="D83" s="7">
        <v>5</v>
      </c>
      <c r="E83" s="15">
        <v>190000</v>
      </c>
      <c r="F83" s="15">
        <v>126200</v>
      </c>
      <c r="G83" s="15">
        <v>165200</v>
      </c>
      <c r="H83" s="15">
        <f t="shared" si="6"/>
        <v>160466.66666666666</v>
      </c>
      <c r="I83" s="15">
        <f t="shared" si="7"/>
        <v>802333.33333333326</v>
      </c>
    </row>
    <row r="84" spans="1:9">
      <c r="A84" s="42">
        <v>70</v>
      </c>
      <c r="B84" s="9" t="s">
        <v>100</v>
      </c>
      <c r="C84" s="7" t="s">
        <v>50</v>
      </c>
      <c r="D84" s="7">
        <v>10</v>
      </c>
      <c r="E84" s="15">
        <v>160000</v>
      </c>
      <c r="F84" s="15">
        <v>108900</v>
      </c>
      <c r="G84" s="15">
        <v>156700</v>
      </c>
      <c r="H84" s="15">
        <f t="shared" si="6"/>
        <v>141866.66666666666</v>
      </c>
      <c r="I84" s="15">
        <f t="shared" si="7"/>
        <v>1418666.6666666665</v>
      </c>
    </row>
    <row r="85" spans="1:9">
      <c r="A85" s="42">
        <v>71</v>
      </c>
      <c r="B85" s="10" t="s">
        <v>101</v>
      </c>
      <c r="C85" s="7" t="s">
        <v>38</v>
      </c>
      <c r="D85" s="7">
        <v>8</v>
      </c>
      <c r="E85" s="15">
        <v>65000</v>
      </c>
      <c r="F85" s="15">
        <v>48600</v>
      </c>
      <c r="G85" s="15">
        <v>45700</v>
      </c>
      <c r="H85" s="15">
        <f t="shared" si="6"/>
        <v>53100</v>
      </c>
      <c r="I85" s="15">
        <f t="shared" si="7"/>
        <v>424800</v>
      </c>
    </row>
    <row r="86" spans="1:9">
      <c r="A86" s="42">
        <v>72</v>
      </c>
      <c r="B86" s="8" t="s">
        <v>102</v>
      </c>
      <c r="C86" s="7" t="s">
        <v>38</v>
      </c>
      <c r="D86" s="7">
        <v>64</v>
      </c>
      <c r="E86" s="15">
        <v>35000</v>
      </c>
      <c r="F86" s="15">
        <v>28100</v>
      </c>
      <c r="G86" s="15">
        <v>24450</v>
      </c>
      <c r="H86" s="15">
        <f t="shared" si="6"/>
        <v>29183.333333333332</v>
      </c>
      <c r="I86" s="15">
        <f t="shared" si="7"/>
        <v>1867733.3333333333</v>
      </c>
    </row>
    <row r="87" spans="1:9">
      <c r="A87" s="42">
        <v>73</v>
      </c>
      <c r="B87" s="8" t="s">
        <v>103</v>
      </c>
      <c r="C87" s="7" t="s">
        <v>38</v>
      </c>
      <c r="D87" s="7">
        <v>2</v>
      </c>
      <c r="E87" s="15">
        <v>30000</v>
      </c>
      <c r="F87" s="15">
        <v>33300</v>
      </c>
      <c r="G87" s="15">
        <v>34500</v>
      </c>
      <c r="H87" s="15">
        <f t="shared" si="6"/>
        <v>32600</v>
      </c>
      <c r="I87" s="15">
        <f t="shared" si="7"/>
        <v>65200</v>
      </c>
    </row>
    <row r="88" spans="1:9">
      <c r="A88" s="42">
        <v>74</v>
      </c>
      <c r="B88" s="9" t="s">
        <v>104</v>
      </c>
      <c r="C88" s="7" t="s">
        <v>38</v>
      </c>
      <c r="D88" s="7">
        <v>4</v>
      </c>
      <c r="E88" s="15">
        <v>45000</v>
      </c>
      <c r="F88" s="15">
        <v>50000</v>
      </c>
      <c r="G88" s="15">
        <v>18500</v>
      </c>
      <c r="H88" s="15">
        <f t="shared" si="6"/>
        <v>37833.333333333336</v>
      </c>
      <c r="I88" s="15">
        <f t="shared" si="7"/>
        <v>151333.33333333334</v>
      </c>
    </row>
    <row r="89" spans="1:9" ht="28.5">
      <c r="A89" s="42">
        <v>75</v>
      </c>
      <c r="B89" s="8" t="s">
        <v>105</v>
      </c>
      <c r="C89" s="7" t="s">
        <v>38</v>
      </c>
      <c r="D89" s="7">
        <v>4</v>
      </c>
      <c r="E89" s="15">
        <v>120000</v>
      </c>
      <c r="F89" s="15">
        <v>39500</v>
      </c>
      <c r="G89" s="15">
        <v>35000</v>
      </c>
      <c r="H89" s="15">
        <f t="shared" si="6"/>
        <v>64833.333333333336</v>
      </c>
      <c r="I89" s="15">
        <f t="shared" si="7"/>
        <v>259333.33333333334</v>
      </c>
    </row>
    <row r="90" spans="1:9">
      <c r="A90" s="42">
        <v>76</v>
      </c>
      <c r="B90" s="8" t="s">
        <v>106</v>
      </c>
      <c r="C90" s="7" t="s">
        <v>38</v>
      </c>
      <c r="D90" s="7">
        <v>4</v>
      </c>
      <c r="E90" s="15">
        <v>80000</v>
      </c>
      <c r="F90" s="15">
        <v>88400</v>
      </c>
      <c r="G90" s="15">
        <v>98400</v>
      </c>
      <c r="H90" s="15">
        <f t="shared" si="6"/>
        <v>88933.333333333328</v>
      </c>
      <c r="I90" s="15">
        <f t="shared" si="7"/>
        <v>355733.33333333331</v>
      </c>
    </row>
    <row r="91" spans="1:9">
      <c r="A91" s="42">
        <v>77</v>
      </c>
      <c r="B91" s="8" t="s">
        <v>107</v>
      </c>
      <c r="C91" s="7" t="s">
        <v>38</v>
      </c>
      <c r="D91" s="7">
        <v>4</v>
      </c>
      <c r="E91" s="15">
        <v>45000</v>
      </c>
      <c r="F91" s="15">
        <v>112200</v>
      </c>
      <c r="G91" s="15">
        <v>67400</v>
      </c>
      <c r="H91" s="15">
        <f t="shared" si="6"/>
        <v>74866.666666666672</v>
      </c>
      <c r="I91" s="15">
        <f t="shared" si="7"/>
        <v>299466.66666666669</v>
      </c>
    </row>
    <row r="92" spans="1:9" ht="28.5">
      <c r="A92" s="42">
        <v>78</v>
      </c>
      <c r="B92" s="8" t="s">
        <v>108</v>
      </c>
      <c r="C92" s="7" t="s">
        <v>38</v>
      </c>
      <c r="D92" s="7">
        <v>8</v>
      </c>
      <c r="E92" s="15">
        <v>80000</v>
      </c>
      <c r="F92" s="15">
        <v>23700</v>
      </c>
      <c r="G92" s="15">
        <v>82000</v>
      </c>
      <c r="H92" s="15">
        <f t="shared" si="6"/>
        <v>61900</v>
      </c>
      <c r="I92" s="15">
        <f t="shared" si="7"/>
        <v>495200</v>
      </c>
    </row>
    <row r="93" spans="1:9">
      <c r="A93" s="42">
        <v>79</v>
      </c>
      <c r="B93" s="8" t="s">
        <v>109</v>
      </c>
      <c r="C93" s="7" t="s">
        <v>38</v>
      </c>
      <c r="D93" s="7">
        <v>4</v>
      </c>
      <c r="E93" s="15">
        <v>350000</v>
      </c>
      <c r="F93" s="15">
        <v>348500</v>
      </c>
      <c r="G93" s="15">
        <v>360000</v>
      </c>
      <c r="H93" s="15">
        <f t="shared" si="6"/>
        <v>352833.33333333331</v>
      </c>
      <c r="I93" s="15">
        <f t="shared" si="7"/>
        <v>1411333.3333333333</v>
      </c>
    </row>
    <row r="94" spans="1:9">
      <c r="A94" s="42">
        <v>80</v>
      </c>
      <c r="B94" s="11" t="s">
        <v>110</v>
      </c>
      <c r="C94" s="7" t="s">
        <v>50</v>
      </c>
      <c r="D94" s="7">
        <v>20</v>
      </c>
      <c r="E94" s="15">
        <v>260000</v>
      </c>
      <c r="F94" s="15">
        <v>283500</v>
      </c>
      <c r="G94" s="15">
        <v>243450</v>
      </c>
      <c r="H94" s="15">
        <f t="shared" si="6"/>
        <v>262316.66666666669</v>
      </c>
      <c r="I94" s="15">
        <f t="shared" si="7"/>
        <v>5246333.333333334</v>
      </c>
    </row>
    <row r="95" spans="1:9">
      <c r="A95" s="42">
        <v>81</v>
      </c>
      <c r="B95" s="8" t="s">
        <v>111</v>
      </c>
      <c r="C95" s="7" t="s">
        <v>91</v>
      </c>
      <c r="D95" s="12">
        <v>10</v>
      </c>
      <c r="E95" s="15">
        <v>135000</v>
      </c>
      <c r="F95" s="15">
        <v>140000</v>
      </c>
      <c r="G95" s="15">
        <v>130000</v>
      </c>
      <c r="H95" s="15">
        <f t="shared" si="6"/>
        <v>135000</v>
      </c>
      <c r="I95" s="15">
        <f t="shared" si="7"/>
        <v>1350000</v>
      </c>
    </row>
    <row r="96" spans="1:9" ht="15" customHeight="1">
      <c r="A96" s="63" t="s">
        <v>90</v>
      </c>
      <c r="B96" s="65"/>
      <c r="C96" s="65"/>
      <c r="D96" s="65"/>
      <c r="E96" s="65"/>
      <c r="F96" s="65"/>
      <c r="G96" s="65"/>
      <c r="H96" s="64"/>
      <c r="I96" s="13">
        <f>SUM(I79:I95)</f>
        <v>16627346.666666668</v>
      </c>
    </row>
    <row r="97" spans="1:9" ht="15">
      <c r="A97" s="57" t="s">
        <v>92</v>
      </c>
      <c r="B97" s="58"/>
      <c r="C97" s="58"/>
      <c r="D97" s="58"/>
      <c r="E97" s="58"/>
      <c r="F97" s="58"/>
      <c r="G97" s="58"/>
      <c r="H97" s="59"/>
      <c r="I97" s="43">
        <f>SUM(I96+I75+I53+I26)</f>
        <v>127499975.08000001</v>
      </c>
    </row>
    <row r="102" spans="1:9">
      <c r="I102" s="28"/>
    </row>
  </sheetData>
  <mergeCells count="25">
    <mergeCell ref="H77:I77"/>
    <mergeCell ref="A96:H96"/>
    <mergeCell ref="A97:H97"/>
    <mergeCell ref="F3:F4"/>
    <mergeCell ref="E3:E4"/>
    <mergeCell ref="A54:I54"/>
    <mergeCell ref="A75:H75"/>
    <mergeCell ref="A76:I76"/>
    <mergeCell ref="A77:A78"/>
    <mergeCell ref="B77:B78"/>
    <mergeCell ref="C77:C78"/>
    <mergeCell ref="D77:D78"/>
    <mergeCell ref="E77:E78"/>
    <mergeCell ref="F77:F78"/>
    <mergeCell ref="G77:G78"/>
    <mergeCell ref="G3:G4"/>
    <mergeCell ref="H3:I4"/>
    <mergeCell ref="A6:I6"/>
    <mergeCell ref="A26:H26"/>
    <mergeCell ref="A27:I27"/>
    <mergeCell ref="A53:H53"/>
    <mergeCell ref="A3:A5"/>
    <mergeCell ref="B3:B5"/>
    <mergeCell ref="C3:C5"/>
    <mergeCell ref="D3:D5"/>
  </mergeCells>
  <pageMargins left="0.7" right="0.7" top="0.75" bottom="0.75" header="0.3" footer="0.3"/>
  <ignoredErrors>
    <ignoredError sqref="H7:H25 H28:H52 H55:H74 H79:H95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 Umata</dc:creator>
  <cp:lastModifiedBy>coron</cp:lastModifiedBy>
  <dcterms:created xsi:type="dcterms:W3CDTF">2024-08-13T23:13:23Z</dcterms:created>
  <dcterms:modified xsi:type="dcterms:W3CDTF">2024-10-01T23:47:17Z</dcterms:modified>
</cp:coreProperties>
</file>