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 Usuario\Downloads\"/>
    </mc:Choice>
  </mc:AlternateContent>
  <xr:revisionPtr revIDLastSave="0" documentId="13_ncr:1_{EB4EFF42-19EF-4569-8AB9-B9BAD2A3B2C7}" xr6:coauthVersionLast="46" xr6:coauthVersionMax="47" xr10:uidLastSave="{00000000-0000-0000-0000-000000000000}"/>
  <bookViews>
    <workbookView xWindow="-120" yWindow="-120" windowWidth="20730" windowHeight="11160" activeTab="2" xr2:uid="{BEBE6EE9-9205-45C1-93F4-7A5F30068748}"/>
  </bookViews>
  <sheets>
    <sheet name="PRECIO COTIZACIONES" sheetId="5" r:id="rId1"/>
    <sheet name="ANALISIS COTIZACIONES" sheetId="2" r:id="rId2"/>
    <sheet name="PRECIO DE REFERENCIA" sheetId="3" r:id="rId3"/>
  </sheets>
  <definedNames>
    <definedName name="_xlnm._FilterDatabase" localSheetId="1" hidden="1">'ANALISIS COTIZACIONES'!$A$1:$L$2</definedName>
    <definedName name="_xlnm._FilterDatabase" localSheetId="0" hidden="1">'PRECIO COTIZACIONES'!$A$1:$I$9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82" i="3" l="1"/>
  <c r="G677" i="3"/>
  <c r="G670" i="3"/>
  <c r="G651" i="3"/>
  <c r="G646" i="3"/>
  <c r="G638" i="3"/>
  <c r="G630" i="3"/>
  <c r="G624" i="3"/>
  <c r="G619" i="3"/>
  <c r="G612" i="3"/>
  <c r="G593" i="3"/>
  <c r="G588" i="3"/>
  <c r="G580" i="3"/>
  <c r="G572" i="3"/>
  <c r="G566" i="3"/>
  <c r="G561" i="3"/>
  <c r="G554" i="3"/>
  <c r="G535" i="3"/>
  <c r="G530" i="3"/>
  <c r="G522" i="3"/>
  <c r="G514" i="3"/>
  <c r="G507" i="3"/>
  <c r="G502" i="3"/>
  <c r="G497" i="3"/>
  <c r="G478" i="3"/>
  <c r="G473" i="3"/>
  <c r="G465" i="3"/>
  <c r="G456" i="3"/>
  <c r="G451" i="3"/>
  <c r="G445" i="3"/>
  <c r="G439" i="3"/>
  <c r="G420" i="3"/>
  <c r="G415" i="3"/>
  <c r="G407" i="3"/>
  <c r="G399" i="3"/>
  <c r="G392" i="3"/>
  <c r="G386" i="3"/>
  <c r="G381" i="3"/>
  <c r="G363" i="3"/>
  <c r="G358" i="3"/>
  <c r="G350" i="3"/>
  <c r="G342" i="3"/>
  <c r="G336" i="3"/>
  <c r="G330" i="3"/>
  <c r="G326" i="3"/>
  <c r="G307" i="3"/>
  <c r="G302" i="3"/>
  <c r="G294" i="3"/>
  <c r="G286" i="3"/>
  <c r="G280" i="3"/>
  <c r="G275" i="3"/>
  <c r="G269" i="3"/>
  <c r="G251" i="3"/>
  <c r="G246" i="3"/>
  <c r="G238" i="3"/>
  <c r="G229" i="3"/>
  <c r="G224" i="3"/>
  <c r="G218" i="3"/>
  <c r="G214" i="3"/>
  <c r="G195" i="3"/>
  <c r="G190" i="3"/>
  <c r="G182" i="3"/>
  <c r="G173" i="3"/>
  <c r="G168" i="3"/>
  <c r="G162" i="3"/>
  <c r="G158" i="3"/>
  <c r="G139" i="3"/>
  <c r="G134" i="3"/>
  <c r="G126" i="3"/>
  <c r="G118" i="3"/>
  <c r="G112" i="3"/>
  <c r="G106" i="3"/>
  <c r="G102" i="3"/>
  <c r="G83" i="3"/>
  <c r="G77" i="3"/>
  <c r="G70" i="3"/>
  <c r="G62" i="3"/>
  <c r="G56" i="3"/>
  <c r="G51" i="3"/>
  <c r="G44" i="3"/>
  <c r="G25" i="3"/>
  <c r="G19" i="3"/>
  <c r="G12" i="3"/>
  <c r="G4" i="3"/>
  <c r="G514" i="2"/>
  <c r="G445" i="2"/>
  <c r="H445" i="2"/>
  <c r="I445" i="2"/>
  <c r="J445" i="2"/>
  <c r="K445" i="2" s="1"/>
  <c r="L445" i="2" s="1"/>
  <c r="G330" i="2"/>
  <c r="H330" i="2"/>
  <c r="I330" i="2"/>
  <c r="J330" i="2"/>
  <c r="K330" i="2" s="1"/>
  <c r="G218" i="2"/>
  <c r="H218" i="2"/>
  <c r="I218" i="2"/>
  <c r="J218" i="2"/>
  <c r="G77" i="2"/>
  <c r="H77" i="2"/>
  <c r="I77" i="2"/>
  <c r="J77" i="2"/>
  <c r="K77" i="2" s="1"/>
  <c r="L77" i="2" s="1"/>
  <c r="G19" i="2"/>
  <c r="H19" i="2"/>
  <c r="I19" i="2"/>
  <c r="J19" i="2"/>
  <c r="K19" i="2" s="1"/>
  <c r="G4" i="2"/>
  <c r="G12" i="2"/>
  <c r="H26" i="2"/>
  <c r="I26" i="2"/>
  <c r="J26" i="2"/>
  <c r="K26" i="2" s="1"/>
  <c r="H27" i="2"/>
  <c r="I27" i="2"/>
  <c r="J27" i="2"/>
  <c r="K27" i="2" s="1"/>
  <c r="H28" i="2"/>
  <c r="I28" i="2"/>
  <c r="J28" i="2"/>
  <c r="K28" i="2" s="1"/>
  <c r="L28" i="2" s="1"/>
  <c r="H29" i="2"/>
  <c r="I29" i="2"/>
  <c r="J29" i="2"/>
  <c r="K29" i="2" s="1"/>
  <c r="H30" i="2"/>
  <c r="I30" i="2"/>
  <c r="J30" i="2"/>
  <c r="K30" i="2" s="1"/>
  <c r="H31" i="2"/>
  <c r="I31" i="2"/>
  <c r="J31" i="2"/>
  <c r="K31" i="2" s="1"/>
  <c r="H32" i="2"/>
  <c r="I32" i="2"/>
  <c r="J32" i="2"/>
  <c r="K32" i="2" s="1"/>
  <c r="L32" i="2" s="1"/>
  <c r="H33" i="2"/>
  <c r="I33" i="2"/>
  <c r="J33" i="2"/>
  <c r="K33" i="2" s="1"/>
  <c r="L33" i="2" s="1"/>
  <c r="H34" i="2"/>
  <c r="I34" i="2"/>
  <c r="J34" i="2"/>
  <c r="K34" i="2" s="1"/>
  <c r="H35" i="2"/>
  <c r="I35" i="2"/>
  <c r="J35" i="2"/>
  <c r="K35" i="2" s="1"/>
  <c r="H36" i="2"/>
  <c r="I36" i="2"/>
  <c r="J36" i="2"/>
  <c r="K36" i="2" s="1"/>
  <c r="H37" i="2"/>
  <c r="I37" i="2"/>
  <c r="J37" i="2"/>
  <c r="K37" i="2" s="1"/>
  <c r="L37" i="2" s="1"/>
  <c r="H38" i="2"/>
  <c r="I38" i="2"/>
  <c r="J38" i="2"/>
  <c r="K38" i="2" s="1"/>
  <c r="H39" i="2"/>
  <c r="I39" i="2"/>
  <c r="J39" i="2"/>
  <c r="K39" i="2" s="1"/>
  <c r="H40" i="2"/>
  <c r="I40" i="2"/>
  <c r="J40" i="2"/>
  <c r="H41" i="2"/>
  <c r="I41" i="2"/>
  <c r="J41" i="2"/>
  <c r="K41" i="2" s="1"/>
  <c r="L41" i="2" s="1"/>
  <c r="G44" i="2"/>
  <c r="H44" i="2"/>
  <c r="I44" i="2"/>
  <c r="J44" i="2"/>
  <c r="H45" i="2"/>
  <c r="I45" i="2"/>
  <c r="J45" i="2"/>
  <c r="K45" i="2" s="1"/>
  <c r="L45" i="2" s="1"/>
  <c r="H46" i="2"/>
  <c r="I46" i="2"/>
  <c r="J46" i="2"/>
  <c r="H47" i="2"/>
  <c r="I47" i="2"/>
  <c r="J47" i="2"/>
  <c r="K47" i="2" s="1"/>
  <c r="L47" i="2" s="1"/>
  <c r="H48" i="2"/>
  <c r="I48" i="2"/>
  <c r="J48" i="2"/>
  <c r="G51" i="2"/>
  <c r="H51" i="2"/>
  <c r="I51" i="2"/>
  <c r="J51" i="2"/>
  <c r="H52" i="2"/>
  <c r="I52" i="2"/>
  <c r="J52" i="2"/>
  <c r="H53" i="2"/>
  <c r="I53" i="2"/>
  <c r="J53" i="2"/>
  <c r="K53" i="2" s="1"/>
  <c r="L53" i="2" s="1"/>
  <c r="G56" i="2"/>
  <c r="H56" i="2"/>
  <c r="I56" i="2"/>
  <c r="J56" i="2"/>
  <c r="H57" i="2"/>
  <c r="I57" i="2"/>
  <c r="J57" i="2"/>
  <c r="K57" i="2" s="1"/>
  <c r="L57" i="2" s="1"/>
  <c r="H58" i="2"/>
  <c r="I58" i="2"/>
  <c r="J58" i="2"/>
  <c r="G62" i="2"/>
  <c r="H62" i="2"/>
  <c r="I62" i="2"/>
  <c r="J62" i="2"/>
  <c r="H63" i="2"/>
  <c r="I63" i="2"/>
  <c r="J63" i="2"/>
  <c r="K63" i="2" s="1"/>
  <c r="H64" i="2"/>
  <c r="I64" i="2"/>
  <c r="J64" i="2"/>
  <c r="K64" i="2" s="1"/>
  <c r="L64" i="2" s="1"/>
  <c r="H65" i="2"/>
  <c r="I65" i="2"/>
  <c r="J65" i="2"/>
  <c r="K65" i="2" s="1"/>
  <c r="L65" i="2" s="1"/>
  <c r="H66" i="2"/>
  <c r="I66" i="2"/>
  <c r="J66" i="2"/>
  <c r="H67" i="2"/>
  <c r="I67" i="2"/>
  <c r="J67" i="2"/>
  <c r="K67" i="2" s="1"/>
  <c r="G70" i="2"/>
  <c r="H70" i="2"/>
  <c r="I70" i="2"/>
  <c r="J70" i="2"/>
  <c r="H71" i="2"/>
  <c r="I71" i="2"/>
  <c r="J71" i="2"/>
  <c r="K71" i="2" s="1"/>
  <c r="H72" i="2"/>
  <c r="I72" i="2"/>
  <c r="J72" i="2"/>
  <c r="K72" i="2" s="1"/>
  <c r="H73" i="2"/>
  <c r="I73" i="2"/>
  <c r="J73" i="2"/>
  <c r="K73" i="2" s="1"/>
  <c r="L73" i="2" s="1"/>
  <c r="H74" i="2"/>
  <c r="I74" i="2"/>
  <c r="J74" i="2"/>
  <c r="H75" i="2"/>
  <c r="I75" i="2"/>
  <c r="J75" i="2"/>
  <c r="K75" i="2" s="1"/>
  <c r="H78" i="2"/>
  <c r="I78" i="2"/>
  <c r="J78" i="2"/>
  <c r="H79" i="2"/>
  <c r="I79" i="2"/>
  <c r="J79" i="2"/>
  <c r="K79" i="2" s="1"/>
  <c r="L79" i="2" s="1"/>
  <c r="H80" i="2"/>
  <c r="I80" i="2"/>
  <c r="J80" i="2"/>
  <c r="G83" i="2"/>
  <c r="H83" i="2"/>
  <c r="I83" i="2"/>
  <c r="J83" i="2"/>
  <c r="K83" i="2" s="1"/>
  <c r="L83" i="2" s="1"/>
  <c r="H84" i="2"/>
  <c r="I84" i="2"/>
  <c r="J84" i="2"/>
  <c r="K84" i="2" s="1"/>
  <c r="H85" i="2"/>
  <c r="I85" i="2"/>
  <c r="J85" i="2"/>
  <c r="K85" i="2" s="1"/>
  <c r="H86" i="2"/>
  <c r="I86" i="2"/>
  <c r="J86" i="2"/>
  <c r="K86" i="2" s="1"/>
  <c r="H87" i="2"/>
  <c r="I87" i="2"/>
  <c r="J87" i="2"/>
  <c r="K87" i="2" s="1"/>
  <c r="H88" i="2"/>
  <c r="I88" i="2"/>
  <c r="J88" i="2"/>
  <c r="K88" i="2" s="1"/>
  <c r="L88" i="2" s="1"/>
  <c r="H89" i="2"/>
  <c r="I89" i="2"/>
  <c r="J89" i="2"/>
  <c r="K89" i="2" s="1"/>
  <c r="L89" i="2" s="1"/>
  <c r="H90" i="2"/>
  <c r="I90" i="2"/>
  <c r="J90" i="2"/>
  <c r="K90" i="2" s="1"/>
  <c r="H91" i="2"/>
  <c r="I91" i="2"/>
  <c r="J91" i="2"/>
  <c r="K91" i="2"/>
  <c r="L91" i="2" s="1"/>
  <c r="H92" i="2"/>
  <c r="I92" i="2"/>
  <c r="J92" i="2"/>
  <c r="K92" i="2" s="1"/>
  <c r="H93" i="2"/>
  <c r="I93" i="2"/>
  <c r="J93" i="2"/>
  <c r="K93" i="2" s="1"/>
  <c r="L93" i="2" s="1"/>
  <c r="H94" i="2"/>
  <c r="I94" i="2"/>
  <c r="J94" i="2"/>
  <c r="K94" i="2" s="1"/>
  <c r="H95" i="2"/>
  <c r="I95" i="2"/>
  <c r="J95" i="2"/>
  <c r="K95" i="2" s="1"/>
  <c r="H96" i="2"/>
  <c r="I96" i="2"/>
  <c r="J96" i="2"/>
  <c r="K96" i="2" s="1"/>
  <c r="L96" i="2" s="1"/>
  <c r="H97" i="2"/>
  <c r="I97" i="2"/>
  <c r="J97" i="2"/>
  <c r="K97" i="2" s="1"/>
  <c r="L97" i="2" s="1"/>
  <c r="H98" i="2"/>
  <c r="I98" i="2"/>
  <c r="J98" i="2"/>
  <c r="H99" i="2"/>
  <c r="I99" i="2"/>
  <c r="J99" i="2"/>
  <c r="K99" i="2" s="1"/>
  <c r="L99" i="2" s="1"/>
  <c r="G102" i="2"/>
  <c r="H102" i="2"/>
  <c r="I102" i="2"/>
  <c r="J102" i="2"/>
  <c r="H103" i="2"/>
  <c r="I103" i="2"/>
  <c r="J103" i="2"/>
  <c r="K103" i="2" s="1"/>
  <c r="L103" i="2" s="1"/>
  <c r="H104" i="2"/>
  <c r="I104" i="2"/>
  <c r="J104" i="2"/>
  <c r="G106" i="2"/>
  <c r="H106" i="2"/>
  <c r="I106" i="2"/>
  <c r="J106" i="2"/>
  <c r="H107" i="2"/>
  <c r="I107" i="2"/>
  <c r="J107" i="2"/>
  <c r="K107" i="2" s="1"/>
  <c r="H108" i="2"/>
  <c r="I108" i="2"/>
  <c r="J108" i="2"/>
  <c r="H109" i="2"/>
  <c r="I109" i="2"/>
  <c r="J109" i="2"/>
  <c r="K109" i="2" s="1"/>
  <c r="G112" i="2"/>
  <c r="H112" i="2"/>
  <c r="I112" i="2"/>
  <c r="J112" i="2"/>
  <c r="H113" i="2"/>
  <c r="I113" i="2"/>
  <c r="J113" i="2"/>
  <c r="K113" i="2" s="1"/>
  <c r="H114" i="2"/>
  <c r="I114" i="2"/>
  <c r="J114" i="2"/>
  <c r="K114" i="2" s="1"/>
  <c r="L114" i="2" s="1"/>
  <c r="H115" i="2"/>
  <c r="I115" i="2"/>
  <c r="J115" i="2"/>
  <c r="K115" i="2" s="1"/>
  <c r="L115" i="2" s="1"/>
  <c r="G118" i="2"/>
  <c r="H118" i="2"/>
  <c r="I118" i="2"/>
  <c r="J118" i="2"/>
  <c r="K118" i="2" s="1"/>
  <c r="H119" i="2"/>
  <c r="I119" i="2"/>
  <c r="J119" i="2"/>
  <c r="K119" i="2" s="1"/>
  <c r="H120" i="2"/>
  <c r="I120" i="2"/>
  <c r="J120" i="2"/>
  <c r="K120" i="2" s="1"/>
  <c r="H121" i="2"/>
  <c r="I121" i="2"/>
  <c r="J121" i="2"/>
  <c r="K121" i="2" s="1"/>
  <c r="H122" i="2"/>
  <c r="I122" i="2"/>
  <c r="J122" i="2"/>
  <c r="K122" i="2" s="1"/>
  <c r="L122" i="2" s="1"/>
  <c r="H123" i="2"/>
  <c r="I123" i="2"/>
  <c r="J123" i="2"/>
  <c r="K123" i="2" s="1"/>
  <c r="G126" i="2"/>
  <c r="H126" i="2"/>
  <c r="I126" i="2"/>
  <c r="J126" i="2"/>
  <c r="H127" i="2"/>
  <c r="I127" i="2"/>
  <c r="J127" i="2"/>
  <c r="K127" i="2" s="1"/>
  <c r="H128" i="2"/>
  <c r="I128" i="2"/>
  <c r="J128" i="2"/>
  <c r="K128" i="2" s="1"/>
  <c r="H129" i="2"/>
  <c r="I129" i="2"/>
  <c r="J129" i="2"/>
  <c r="K129" i="2" s="1"/>
  <c r="L129" i="2" s="1"/>
  <c r="H130" i="2"/>
  <c r="I130" i="2"/>
  <c r="J130" i="2"/>
  <c r="K130" i="2" s="1"/>
  <c r="L130" i="2" s="1"/>
  <c r="H131" i="2"/>
  <c r="I131" i="2"/>
  <c r="J131" i="2"/>
  <c r="K131" i="2" s="1"/>
  <c r="G134" i="2"/>
  <c r="H134" i="2"/>
  <c r="I134" i="2"/>
  <c r="J134" i="2"/>
  <c r="H135" i="2"/>
  <c r="I135" i="2"/>
  <c r="J135" i="2"/>
  <c r="K135" i="2" s="1"/>
  <c r="H136" i="2"/>
  <c r="I136" i="2"/>
  <c r="J136" i="2"/>
  <c r="K136" i="2" s="1"/>
  <c r="G139" i="2"/>
  <c r="H139" i="2"/>
  <c r="I139" i="2"/>
  <c r="J139" i="2"/>
  <c r="H140" i="2"/>
  <c r="I140" i="2"/>
  <c r="J140" i="2"/>
  <c r="K140" i="2" s="1"/>
  <c r="H141" i="2"/>
  <c r="I141" i="2"/>
  <c r="J141" i="2"/>
  <c r="K141" i="2" s="1"/>
  <c r="L141" i="2" s="1"/>
  <c r="H142" i="2"/>
  <c r="I142" i="2"/>
  <c r="J142" i="2"/>
  <c r="K142" i="2" s="1"/>
  <c r="L142" i="2" s="1"/>
  <c r="H143" i="2"/>
  <c r="I143" i="2"/>
  <c r="J143" i="2"/>
  <c r="K143" i="2" s="1"/>
  <c r="H144" i="2"/>
  <c r="I144" i="2"/>
  <c r="J144" i="2"/>
  <c r="K144" i="2" s="1"/>
  <c r="H145" i="2"/>
  <c r="I145" i="2"/>
  <c r="J145" i="2"/>
  <c r="K145" i="2" s="1"/>
  <c r="L145" i="2" s="1"/>
  <c r="H146" i="2"/>
  <c r="I146" i="2"/>
  <c r="J146" i="2"/>
  <c r="K146" i="2"/>
  <c r="L146" i="2" s="1"/>
  <c r="H147" i="2"/>
  <c r="I147" i="2"/>
  <c r="J147" i="2"/>
  <c r="K147" i="2" s="1"/>
  <c r="H148" i="2"/>
  <c r="I148" i="2"/>
  <c r="J148" i="2"/>
  <c r="K148" i="2" s="1"/>
  <c r="H149" i="2"/>
  <c r="I149" i="2"/>
  <c r="J149" i="2"/>
  <c r="K149" i="2" s="1"/>
  <c r="H150" i="2"/>
  <c r="I150" i="2"/>
  <c r="J150" i="2"/>
  <c r="K150" i="2" s="1"/>
  <c r="L150" i="2" s="1"/>
  <c r="H151" i="2"/>
  <c r="I151" i="2"/>
  <c r="J151" i="2"/>
  <c r="K151" i="2" s="1"/>
  <c r="L151" i="2" s="1"/>
  <c r="H152" i="2"/>
  <c r="I152" i="2"/>
  <c r="J152" i="2"/>
  <c r="K152" i="2" s="1"/>
  <c r="H153" i="2"/>
  <c r="I153" i="2"/>
  <c r="J153" i="2"/>
  <c r="K153" i="2" s="1"/>
  <c r="H154" i="2"/>
  <c r="I154" i="2"/>
  <c r="J154" i="2"/>
  <c r="K154" i="2" s="1"/>
  <c r="H155" i="2"/>
  <c r="I155" i="2"/>
  <c r="J155" i="2"/>
  <c r="K155" i="2" s="1"/>
  <c r="L155" i="2" s="1"/>
  <c r="G158" i="2"/>
  <c r="H158" i="2"/>
  <c r="I158" i="2"/>
  <c r="J158" i="2"/>
  <c r="H159" i="2"/>
  <c r="I159" i="2"/>
  <c r="J159" i="2"/>
  <c r="K159" i="2" s="1"/>
  <c r="H160" i="2"/>
  <c r="I160" i="2"/>
  <c r="J160" i="2"/>
  <c r="K160" i="2" s="1"/>
  <c r="G162" i="2"/>
  <c r="H162" i="2"/>
  <c r="I162" i="2"/>
  <c r="J162" i="2"/>
  <c r="H163" i="2"/>
  <c r="I163" i="2"/>
  <c r="J163" i="2"/>
  <c r="K163" i="2" s="1"/>
  <c r="H164" i="2"/>
  <c r="I164" i="2"/>
  <c r="J164" i="2"/>
  <c r="H165" i="2"/>
  <c r="I165" i="2"/>
  <c r="J165" i="2"/>
  <c r="K165" i="2" s="1"/>
  <c r="G168" i="2"/>
  <c r="H168" i="2"/>
  <c r="I168" i="2"/>
  <c r="J168" i="2"/>
  <c r="K168" i="2" s="1"/>
  <c r="H169" i="2"/>
  <c r="I169" i="2"/>
  <c r="J169" i="2"/>
  <c r="K169" i="2" s="1"/>
  <c r="L169" i="2" s="1"/>
  <c r="H170" i="2"/>
  <c r="I170" i="2"/>
  <c r="J170" i="2"/>
  <c r="K170" i="2" s="1"/>
  <c r="L170" i="2" s="1"/>
  <c r="G173" i="2"/>
  <c r="H173" i="2"/>
  <c r="I173" i="2"/>
  <c r="J173" i="2"/>
  <c r="K173" i="2" s="1"/>
  <c r="H174" i="2"/>
  <c r="I174" i="2"/>
  <c r="J174" i="2"/>
  <c r="H175" i="2"/>
  <c r="I175" i="2"/>
  <c r="J175" i="2"/>
  <c r="K175" i="2" s="1"/>
  <c r="H176" i="2"/>
  <c r="I176" i="2"/>
  <c r="J176" i="2"/>
  <c r="K176" i="2" s="1"/>
  <c r="L176" i="2" s="1"/>
  <c r="H177" i="2"/>
  <c r="I177" i="2"/>
  <c r="J177" i="2"/>
  <c r="K177" i="2" s="1"/>
  <c r="H178" i="2"/>
  <c r="I178" i="2"/>
  <c r="J178" i="2"/>
  <c r="K178" i="2" s="1"/>
  <c r="L178" i="2" s="1"/>
  <c r="H179" i="2"/>
  <c r="I179" i="2"/>
  <c r="J179" i="2"/>
  <c r="K179" i="2" s="1"/>
  <c r="G182" i="2"/>
  <c r="H182" i="2"/>
  <c r="I182" i="2"/>
  <c r="J182" i="2"/>
  <c r="K182" i="2" s="1"/>
  <c r="H183" i="2"/>
  <c r="I183" i="2"/>
  <c r="J183" i="2"/>
  <c r="K183" i="2" s="1"/>
  <c r="H184" i="2"/>
  <c r="I184" i="2"/>
  <c r="J184" i="2"/>
  <c r="K184" i="2" s="1"/>
  <c r="H185" i="2"/>
  <c r="I185" i="2"/>
  <c r="J185" i="2"/>
  <c r="K185" i="2" s="1"/>
  <c r="H186" i="2"/>
  <c r="I186" i="2"/>
  <c r="J186" i="2"/>
  <c r="K186" i="2" s="1"/>
  <c r="H187" i="2"/>
  <c r="I187" i="2"/>
  <c r="J187" i="2"/>
  <c r="K187" i="2" s="1"/>
  <c r="L187" i="2" s="1"/>
  <c r="H188" i="2"/>
  <c r="I188" i="2"/>
  <c r="J188" i="2"/>
  <c r="K188" i="2" s="1"/>
  <c r="L188" i="2" s="1"/>
  <c r="G190" i="2"/>
  <c r="H190" i="2"/>
  <c r="I190" i="2"/>
  <c r="J190" i="2"/>
  <c r="H191" i="2"/>
  <c r="I191" i="2"/>
  <c r="J191" i="2"/>
  <c r="K191" i="2" s="1"/>
  <c r="L191" i="2" s="1"/>
  <c r="H192" i="2"/>
  <c r="I192" i="2"/>
  <c r="J192" i="2"/>
  <c r="K192" i="2" s="1"/>
  <c r="H193" i="2"/>
  <c r="I193" i="2"/>
  <c r="J193" i="2"/>
  <c r="K193" i="2" s="1"/>
  <c r="G195" i="2"/>
  <c r="H195" i="2"/>
  <c r="I195" i="2"/>
  <c r="J195" i="2"/>
  <c r="H196" i="2"/>
  <c r="I196" i="2"/>
  <c r="J196" i="2"/>
  <c r="K196" i="2" s="1"/>
  <c r="H197" i="2"/>
  <c r="I197" i="2"/>
  <c r="J197" i="2"/>
  <c r="K197" i="2"/>
  <c r="H198" i="2"/>
  <c r="I198" i="2"/>
  <c r="J198" i="2"/>
  <c r="K198" i="2" s="1"/>
  <c r="H199" i="2"/>
  <c r="I199" i="2"/>
  <c r="J199" i="2"/>
  <c r="K199" i="2" s="1"/>
  <c r="H200" i="2"/>
  <c r="I200" i="2"/>
  <c r="J200" i="2"/>
  <c r="K200" i="2" s="1"/>
  <c r="L200" i="2" s="1"/>
  <c r="H201" i="2"/>
  <c r="I201" i="2"/>
  <c r="J201" i="2"/>
  <c r="K201" i="2" s="1"/>
  <c r="L201" i="2" s="1"/>
  <c r="H202" i="2"/>
  <c r="I202" i="2"/>
  <c r="J202" i="2"/>
  <c r="K202" i="2" s="1"/>
  <c r="H203" i="2"/>
  <c r="I203" i="2"/>
  <c r="J203" i="2"/>
  <c r="K203" i="2" s="1"/>
  <c r="H204" i="2"/>
  <c r="I204" i="2"/>
  <c r="J204" i="2"/>
  <c r="K204" i="2" s="1"/>
  <c r="H205" i="2"/>
  <c r="I205" i="2"/>
  <c r="J205" i="2"/>
  <c r="K205" i="2" s="1"/>
  <c r="L205" i="2" s="1"/>
  <c r="H206" i="2"/>
  <c r="I206" i="2"/>
  <c r="J206" i="2"/>
  <c r="K206" i="2" s="1"/>
  <c r="H207" i="2"/>
  <c r="I207" i="2"/>
  <c r="J207" i="2"/>
  <c r="K207" i="2" s="1"/>
  <c r="H208" i="2"/>
  <c r="I208" i="2"/>
  <c r="J208" i="2"/>
  <c r="K208" i="2" s="1"/>
  <c r="H209" i="2"/>
  <c r="I209" i="2"/>
  <c r="J209" i="2"/>
  <c r="K209" i="2" s="1"/>
  <c r="L209" i="2" s="1"/>
  <c r="H210" i="2"/>
  <c r="I210" i="2"/>
  <c r="J210" i="2"/>
  <c r="K210" i="2" s="1"/>
  <c r="L210" i="2" s="1"/>
  <c r="H211" i="2"/>
  <c r="I211" i="2"/>
  <c r="J211" i="2"/>
  <c r="K211" i="2" s="1"/>
  <c r="L211" i="2" s="1"/>
  <c r="G214" i="2"/>
  <c r="H214" i="2"/>
  <c r="I214" i="2"/>
  <c r="J214" i="2"/>
  <c r="H215" i="2"/>
  <c r="I215" i="2"/>
  <c r="J215" i="2"/>
  <c r="K215" i="2" s="1"/>
  <c r="H216" i="2"/>
  <c r="I216" i="2"/>
  <c r="J216" i="2"/>
  <c r="K216" i="2"/>
  <c r="H219" i="2"/>
  <c r="I219" i="2"/>
  <c r="J219" i="2"/>
  <c r="K219" i="2" s="1"/>
  <c r="H220" i="2"/>
  <c r="I220" i="2"/>
  <c r="J220" i="2"/>
  <c r="K220" i="2" s="1"/>
  <c r="L220" i="2" s="1"/>
  <c r="H221" i="2"/>
  <c r="I221" i="2"/>
  <c r="J221" i="2"/>
  <c r="K221" i="2" s="1"/>
  <c r="L221" i="2" s="1"/>
  <c r="G224" i="2"/>
  <c r="H224" i="2"/>
  <c r="I224" i="2"/>
  <c r="J224" i="2"/>
  <c r="K224" i="2"/>
  <c r="H225" i="2"/>
  <c r="I225" i="2"/>
  <c r="J225" i="2"/>
  <c r="K225" i="2" s="1"/>
  <c r="H226" i="2"/>
  <c r="I226" i="2"/>
  <c r="J226" i="2"/>
  <c r="K226" i="2" s="1"/>
  <c r="G229" i="2"/>
  <c r="H229" i="2"/>
  <c r="I229" i="2"/>
  <c r="J229" i="2"/>
  <c r="H230" i="2"/>
  <c r="I230" i="2"/>
  <c r="J230" i="2"/>
  <c r="K230" i="2" s="1"/>
  <c r="L230" i="2" s="1"/>
  <c r="H231" i="2"/>
  <c r="I231" i="2"/>
  <c r="J231" i="2"/>
  <c r="K231" i="2" s="1"/>
  <c r="L231" i="2" s="1"/>
  <c r="H232" i="2"/>
  <c r="I232" i="2"/>
  <c r="J232" i="2"/>
  <c r="K232" i="2" s="1"/>
  <c r="L232" i="2" s="1"/>
  <c r="H233" i="2"/>
  <c r="I233" i="2"/>
  <c r="J233" i="2"/>
  <c r="K233" i="2" s="1"/>
  <c r="H234" i="2"/>
  <c r="I234" i="2"/>
  <c r="J234" i="2"/>
  <c r="K234" i="2" s="1"/>
  <c r="H235" i="2"/>
  <c r="I235" i="2"/>
  <c r="J235" i="2"/>
  <c r="K235" i="2" s="1"/>
  <c r="G238" i="2"/>
  <c r="H238" i="2"/>
  <c r="I238" i="2"/>
  <c r="J238" i="2"/>
  <c r="K238" i="2" s="1"/>
  <c r="L238" i="2" s="1"/>
  <c r="H239" i="2"/>
  <c r="I239" i="2"/>
  <c r="J239" i="2"/>
  <c r="K239" i="2" s="1"/>
  <c r="L239" i="2" s="1"/>
  <c r="H240" i="2"/>
  <c r="I240" i="2"/>
  <c r="J240" i="2"/>
  <c r="K240" i="2" s="1"/>
  <c r="H241" i="2"/>
  <c r="I241" i="2"/>
  <c r="J241" i="2"/>
  <c r="H242" i="2"/>
  <c r="I242" i="2"/>
  <c r="J242" i="2"/>
  <c r="K242" i="2" s="1"/>
  <c r="L242" i="2" s="1"/>
  <c r="H243" i="2"/>
  <c r="I243" i="2"/>
  <c r="J243" i="2"/>
  <c r="K243" i="2" s="1"/>
  <c r="L243" i="2" s="1"/>
  <c r="H244" i="2"/>
  <c r="I244" i="2"/>
  <c r="J244" i="2"/>
  <c r="K244" i="2" s="1"/>
  <c r="G246" i="2"/>
  <c r="H246" i="2"/>
  <c r="I246" i="2"/>
  <c r="J246" i="2"/>
  <c r="H247" i="2"/>
  <c r="I247" i="2"/>
  <c r="J247" i="2"/>
  <c r="K247" i="2" s="1"/>
  <c r="H248" i="2"/>
  <c r="I248" i="2"/>
  <c r="J248" i="2"/>
  <c r="K248" i="2" s="1"/>
  <c r="H249" i="2"/>
  <c r="I249" i="2"/>
  <c r="J249" i="2"/>
  <c r="G251" i="2"/>
  <c r="H251" i="2"/>
  <c r="I251" i="2"/>
  <c r="J251" i="2"/>
  <c r="H252" i="2"/>
  <c r="I252" i="2"/>
  <c r="J252" i="2"/>
  <c r="K252" i="2" s="1"/>
  <c r="L252" i="2" s="1"/>
  <c r="H253" i="2"/>
  <c r="I253" i="2"/>
  <c r="J253" i="2"/>
  <c r="K253" i="2" s="1"/>
  <c r="H254" i="2"/>
  <c r="I254" i="2"/>
  <c r="J254" i="2"/>
  <c r="K254" i="2" s="1"/>
  <c r="H255" i="2"/>
  <c r="I255" i="2"/>
  <c r="J255" i="2"/>
  <c r="K255" i="2" s="1"/>
  <c r="H256" i="2"/>
  <c r="I256" i="2"/>
  <c r="J256" i="2"/>
  <c r="K256" i="2" s="1"/>
  <c r="L256" i="2" s="1"/>
  <c r="H257" i="2"/>
  <c r="I257" i="2"/>
  <c r="J257" i="2"/>
  <c r="K257" i="2" s="1"/>
  <c r="H258" i="2"/>
  <c r="I258" i="2"/>
  <c r="J258" i="2"/>
  <c r="K258" i="2" s="1"/>
  <c r="H259" i="2"/>
  <c r="I259" i="2"/>
  <c r="J259" i="2"/>
  <c r="K259" i="2" s="1"/>
  <c r="H260" i="2"/>
  <c r="I260" i="2"/>
  <c r="J260" i="2"/>
  <c r="K260" i="2" s="1"/>
  <c r="H261" i="2"/>
  <c r="I261" i="2"/>
  <c r="J261" i="2"/>
  <c r="K261" i="2" s="1"/>
  <c r="L261" i="2" s="1"/>
  <c r="H262" i="2"/>
  <c r="I262" i="2"/>
  <c r="J262" i="2"/>
  <c r="K262" i="2" s="1"/>
  <c r="L262" i="2" s="1"/>
  <c r="H263" i="2"/>
  <c r="I263" i="2"/>
  <c r="J263" i="2"/>
  <c r="K263" i="2" s="1"/>
  <c r="H264" i="2"/>
  <c r="I264" i="2"/>
  <c r="J264" i="2"/>
  <c r="K264" i="2" s="1"/>
  <c r="L264" i="2" s="1"/>
  <c r="H265" i="2"/>
  <c r="I265" i="2"/>
  <c r="J265" i="2"/>
  <c r="K265" i="2" s="1"/>
  <c r="H266" i="2"/>
  <c r="I266" i="2"/>
  <c r="J266" i="2"/>
  <c r="K266" i="2" s="1"/>
  <c r="H267" i="2"/>
  <c r="I267" i="2"/>
  <c r="J267" i="2"/>
  <c r="K267" i="2" s="1"/>
  <c r="L267" i="2" s="1"/>
  <c r="G269" i="2"/>
  <c r="H269" i="2"/>
  <c r="I269" i="2"/>
  <c r="J269" i="2"/>
  <c r="K269" i="2" s="1"/>
  <c r="H270" i="2"/>
  <c r="I270" i="2"/>
  <c r="J270" i="2"/>
  <c r="K270" i="2" s="1"/>
  <c r="L270" i="2" s="1"/>
  <c r="H271" i="2"/>
  <c r="I271" i="2"/>
  <c r="J271" i="2"/>
  <c r="K271" i="2" s="1"/>
  <c r="H272" i="2"/>
  <c r="I272" i="2"/>
  <c r="J272" i="2"/>
  <c r="K272" i="2" s="1"/>
  <c r="H273" i="2"/>
  <c r="I273" i="2"/>
  <c r="J273" i="2"/>
  <c r="K273" i="2" s="1"/>
  <c r="G275" i="2"/>
  <c r="H275" i="2"/>
  <c r="I275" i="2"/>
  <c r="J275" i="2"/>
  <c r="K275" i="2" s="1"/>
  <c r="H276" i="2"/>
  <c r="I276" i="2"/>
  <c r="J276" i="2"/>
  <c r="K276" i="2" s="1"/>
  <c r="L276" i="2" s="1"/>
  <c r="H277" i="2"/>
  <c r="I277" i="2"/>
  <c r="J277" i="2"/>
  <c r="H278" i="2"/>
  <c r="I278" i="2"/>
  <c r="J278" i="2"/>
  <c r="K278" i="2"/>
  <c r="L278" i="2" s="1"/>
  <c r="G280" i="2"/>
  <c r="H280" i="2"/>
  <c r="I280" i="2"/>
  <c r="J280" i="2"/>
  <c r="K280" i="2" s="1"/>
  <c r="H281" i="2"/>
  <c r="I281" i="2"/>
  <c r="J281" i="2"/>
  <c r="H282" i="2"/>
  <c r="I282" i="2"/>
  <c r="J282" i="2"/>
  <c r="K282" i="2" s="1"/>
  <c r="L282" i="2" s="1"/>
  <c r="H283" i="2"/>
  <c r="I283" i="2"/>
  <c r="J283" i="2"/>
  <c r="K283" i="2" s="1"/>
  <c r="H284" i="2"/>
  <c r="I284" i="2"/>
  <c r="J284" i="2"/>
  <c r="K284" i="2" s="1"/>
  <c r="G286" i="2"/>
  <c r="H286" i="2"/>
  <c r="I286" i="2"/>
  <c r="J286" i="2"/>
  <c r="K286" i="2" s="1"/>
  <c r="H287" i="2"/>
  <c r="I287" i="2"/>
  <c r="J287" i="2"/>
  <c r="K287" i="2" s="1"/>
  <c r="H288" i="2"/>
  <c r="I288" i="2"/>
  <c r="J288" i="2"/>
  <c r="K288" i="2" s="1"/>
  <c r="L288" i="2" s="1"/>
  <c r="H289" i="2"/>
  <c r="I289" i="2"/>
  <c r="J289" i="2"/>
  <c r="H290" i="2"/>
  <c r="I290" i="2"/>
  <c r="J290" i="2"/>
  <c r="K290" i="2" s="1"/>
  <c r="H291" i="2"/>
  <c r="I291" i="2"/>
  <c r="J291" i="2"/>
  <c r="K291" i="2" s="1"/>
  <c r="H292" i="2"/>
  <c r="I292" i="2"/>
  <c r="J292" i="2"/>
  <c r="K292" i="2" s="1"/>
  <c r="L292" i="2" s="1"/>
  <c r="G294" i="2"/>
  <c r="H294" i="2"/>
  <c r="I294" i="2"/>
  <c r="J294" i="2"/>
  <c r="K294" i="2" s="1"/>
  <c r="L294" i="2" s="1"/>
  <c r="H295" i="2"/>
  <c r="I295" i="2"/>
  <c r="J295" i="2"/>
  <c r="K295" i="2" s="1"/>
  <c r="L295" i="2" s="1"/>
  <c r="H296" i="2"/>
  <c r="I296" i="2"/>
  <c r="J296" i="2"/>
  <c r="K296" i="2" s="1"/>
  <c r="H297" i="2"/>
  <c r="I297" i="2"/>
  <c r="J297" i="2"/>
  <c r="H298" i="2"/>
  <c r="I298" i="2"/>
  <c r="J298" i="2"/>
  <c r="K298" i="2" s="1"/>
  <c r="L298" i="2" s="1"/>
  <c r="H299" i="2"/>
  <c r="I299" i="2"/>
  <c r="J299" i="2"/>
  <c r="K299" i="2" s="1"/>
  <c r="H300" i="2"/>
  <c r="I300" i="2"/>
  <c r="J300" i="2"/>
  <c r="K300" i="2" s="1"/>
  <c r="G302" i="2"/>
  <c r="H302" i="2"/>
  <c r="I302" i="2"/>
  <c r="J302" i="2"/>
  <c r="K302" i="2" s="1"/>
  <c r="H303" i="2"/>
  <c r="I303" i="2"/>
  <c r="J303" i="2"/>
  <c r="K303" i="2" s="1"/>
  <c r="H304" i="2"/>
  <c r="I304" i="2"/>
  <c r="J304" i="2"/>
  <c r="K304" i="2" s="1"/>
  <c r="L304" i="2" s="1"/>
  <c r="H305" i="2"/>
  <c r="I305" i="2"/>
  <c r="J305" i="2"/>
  <c r="G307" i="2"/>
  <c r="H307" i="2"/>
  <c r="I307" i="2"/>
  <c r="J307" i="2"/>
  <c r="H308" i="2"/>
  <c r="I308" i="2"/>
  <c r="J308" i="2"/>
  <c r="K308" i="2" s="1"/>
  <c r="H309" i="2"/>
  <c r="I309" i="2"/>
  <c r="J309" i="2"/>
  <c r="K309" i="2" s="1"/>
  <c r="H310" i="2"/>
  <c r="I310" i="2"/>
  <c r="J310" i="2"/>
  <c r="K310" i="2" s="1"/>
  <c r="L310" i="2" s="1"/>
  <c r="H311" i="2"/>
  <c r="I311" i="2"/>
  <c r="J311" i="2"/>
  <c r="K311" i="2" s="1"/>
  <c r="L311" i="2" s="1"/>
  <c r="H312" i="2"/>
  <c r="I312" i="2"/>
  <c r="J312" i="2"/>
  <c r="K312" i="2" s="1"/>
  <c r="H313" i="2"/>
  <c r="I313" i="2"/>
  <c r="J313" i="2"/>
  <c r="K313" i="2" s="1"/>
  <c r="H314" i="2"/>
  <c r="I314" i="2"/>
  <c r="J314" i="2"/>
  <c r="K314" i="2" s="1"/>
  <c r="L314" i="2" s="1"/>
  <c r="H315" i="2"/>
  <c r="I315" i="2"/>
  <c r="J315" i="2"/>
  <c r="K315" i="2" s="1"/>
  <c r="L315" i="2" s="1"/>
  <c r="H316" i="2"/>
  <c r="I316" i="2"/>
  <c r="J316" i="2"/>
  <c r="K316" i="2" s="1"/>
  <c r="H317" i="2"/>
  <c r="I317" i="2"/>
  <c r="J317" i="2"/>
  <c r="K317" i="2" s="1"/>
  <c r="H318" i="2"/>
  <c r="I318" i="2"/>
  <c r="J318" i="2"/>
  <c r="K318" i="2" s="1"/>
  <c r="L318" i="2" s="1"/>
  <c r="H319" i="2"/>
  <c r="I319" i="2"/>
  <c r="J319" i="2"/>
  <c r="K319" i="2" s="1"/>
  <c r="H320" i="2"/>
  <c r="I320" i="2"/>
  <c r="J320" i="2"/>
  <c r="K320" i="2" s="1"/>
  <c r="H321" i="2"/>
  <c r="I321" i="2"/>
  <c r="J321" i="2"/>
  <c r="H322" i="2"/>
  <c r="I322" i="2"/>
  <c r="J322" i="2"/>
  <c r="K322" i="2" s="1"/>
  <c r="L322" i="2" s="1"/>
  <c r="H323" i="2"/>
  <c r="I323" i="2"/>
  <c r="J323" i="2"/>
  <c r="K323" i="2" s="1"/>
  <c r="G326" i="2"/>
  <c r="H326" i="2"/>
  <c r="I326" i="2"/>
  <c r="J326" i="2"/>
  <c r="K326" i="2" s="1"/>
  <c r="L326" i="2" s="1"/>
  <c r="H327" i="2"/>
  <c r="I327" i="2"/>
  <c r="J327" i="2"/>
  <c r="K327" i="2" s="1"/>
  <c r="H328" i="2"/>
  <c r="I328" i="2"/>
  <c r="J328" i="2"/>
  <c r="K328" i="2" s="1"/>
  <c r="H329" i="2"/>
  <c r="I329" i="2"/>
  <c r="J329" i="2"/>
  <c r="K329" i="2" s="1"/>
  <c r="H331" i="2"/>
  <c r="I331" i="2"/>
  <c r="J331" i="2"/>
  <c r="K331" i="2" s="1"/>
  <c r="H332" i="2"/>
  <c r="I332" i="2"/>
  <c r="J332" i="2"/>
  <c r="K332" i="2" s="1"/>
  <c r="H333" i="2"/>
  <c r="I333" i="2"/>
  <c r="J333" i="2"/>
  <c r="K333" i="2" s="1"/>
  <c r="H334" i="2"/>
  <c r="I334" i="2"/>
  <c r="J334" i="2"/>
  <c r="K334" i="2" s="1"/>
  <c r="G336" i="2"/>
  <c r="H336" i="2"/>
  <c r="I336" i="2"/>
  <c r="J336" i="2"/>
  <c r="K336" i="2" s="1"/>
  <c r="H337" i="2"/>
  <c r="I337" i="2"/>
  <c r="J337" i="2"/>
  <c r="H338" i="2"/>
  <c r="I338" i="2"/>
  <c r="J338" i="2"/>
  <c r="H339" i="2"/>
  <c r="I339" i="2"/>
  <c r="J339" i="2"/>
  <c r="H340" i="2"/>
  <c r="I340" i="2"/>
  <c r="J340" i="2"/>
  <c r="G342" i="2"/>
  <c r="H342" i="2"/>
  <c r="I342" i="2"/>
  <c r="J342" i="2"/>
  <c r="H343" i="2"/>
  <c r="I343" i="2"/>
  <c r="J343" i="2"/>
  <c r="K343" i="2" s="1"/>
  <c r="H344" i="2"/>
  <c r="I344" i="2"/>
  <c r="J344" i="2"/>
  <c r="K344" i="2" s="1"/>
  <c r="L344" i="2" s="1"/>
  <c r="H345" i="2"/>
  <c r="I345" i="2"/>
  <c r="J345" i="2"/>
  <c r="K345" i="2" s="1"/>
  <c r="H346" i="2"/>
  <c r="I346" i="2"/>
  <c r="J346" i="2"/>
  <c r="K346" i="2" s="1"/>
  <c r="H347" i="2"/>
  <c r="I347" i="2"/>
  <c r="J347" i="2"/>
  <c r="K347" i="2" s="1"/>
  <c r="H348" i="2"/>
  <c r="I348" i="2"/>
  <c r="J348" i="2"/>
  <c r="K348" i="2" s="1"/>
  <c r="G350" i="2"/>
  <c r="H350" i="2"/>
  <c r="I350" i="2"/>
  <c r="J350" i="2"/>
  <c r="H351" i="2"/>
  <c r="I351" i="2"/>
  <c r="J351" i="2"/>
  <c r="K351" i="2" s="1"/>
  <c r="H352" i="2"/>
  <c r="I352" i="2"/>
  <c r="J352" i="2"/>
  <c r="K352" i="2" s="1"/>
  <c r="H353" i="2"/>
  <c r="I353" i="2"/>
  <c r="J353" i="2"/>
  <c r="H354" i="2"/>
  <c r="I354" i="2"/>
  <c r="J354" i="2"/>
  <c r="K354" i="2" s="1"/>
  <c r="L354" i="2" s="1"/>
  <c r="H355" i="2"/>
  <c r="I355" i="2"/>
  <c r="J355" i="2"/>
  <c r="K355" i="2" s="1"/>
  <c r="H356" i="2"/>
  <c r="I356" i="2"/>
  <c r="J356" i="2"/>
  <c r="K356" i="2" s="1"/>
  <c r="G358" i="2"/>
  <c r="H358" i="2"/>
  <c r="I358" i="2"/>
  <c r="J358" i="2"/>
  <c r="H359" i="2"/>
  <c r="I359" i="2"/>
  <c r="J359" i="2"/>
  <c r="K359" i="2" s="1"/>
  <c r="H360" i="2"/>
  <c r="I360" i="2"/>
  <c r="J360" i="2"/>
  <c r="K360" i="2" s="1"/>
  <c r="L360" i="2" s="1"/>
  <c r="H361" i="2"/>
  <c r="I361" i="2"/>
  <c r="J361" i="2"/>
  <c r="K361" i="2" s="1"/>
  <c r="G363" i="2"/>
  <c r="H363" i="2"/>
  <c r="I363" i="2"/>
  <c r="J363" i="2"/>
  <c r="H364" i="2"/>
  <c r="I364" i="2"/>
  <c r="J364" i="2"/>
  <c r="K364" i="2" s="1"/>
  <c r="H365" i="2"/>
  <c r="I365" i="2"/>
  <c r="J365" i="2"/>
  <c r="K365" i="2" s="1"/>
  <c r="H366" i="2"/>
  <c r="I366" i="2"/>
  <c r="J366" i="2"/>
  <c r="K366" i="2" s="1"/>
  <c r="H367" i="2"/>
  <c r="I367" i="2"/>
  <c r="J367" i="2"/>
  <c r="K367" i="2" s="1"/>
  <c r="H368" i="2"/>
  <c r="I368" i="2"/>
  <c r="J368" i="2"/>
  <c r="K368" i="2" s="1"/>
  <c r="H369" i="2"/>
  <c r="I369" i="2"/>
  <c r="J369" i="2"/>
  <c r="K369" i="2" s="1"/>
  <c r="H370" i="2"/>
  <c r="I370" i="2"/>
  <c r="J370" i="2"/>
  <c r="K370" i="2" s="1"/>
  <c r="H371" i="2"/>
  <c r="I371" i="2"/>
  <c r="J371" i="2"/>
  <c r="K371" i="2" s="1"/>
  <c r="H372" i="2"/>
  <c r="I372" i="2"/>
  <c r="J372" i="2"/>
  <c r="K372" i="2" s="1"/>
  <c r="H373" i="2"/>
  <c r="I373" i="2"/>
  <c r="J373" i="2"/>
  <c r="K373" i="2" s="1"/>
  <c r="H374" i="2"/>
  <c r="I374" i="2"/>
  <c r="J374" i="2"/>
  <c r="K374" i="2" s="1"/>
  <c r="H375" i="2"/>
  <c r="I375" i="2"/>
  <c r="J375" i="2"/>
  <c r="K375" i="2" s="1"/>
  <c r="H376" i="2"/>
  <c r="I376" i="2"/>
  <c r="J376" i="2"/>
  <c r="K376" i="2" s="1"/>
  <c r="H377" i="2"/>
  <c r="I377" i="2"/>
  <c r="J377" i="2"/>
  <c r="K377" i="2" s="1"/>
  <c r="H378" i="2"/>
  <c r="I378" i="2"/>
  <c r="J378" i="2"/>
  <c r="K378" i="2" s="1"/>
  <c r="L378" i="2" s="1"/>
  <c r="H379" i="2"/>
  <c r="I379" i="2"/>
  <c r="J379" i="2"/>
  <c r="K379" i="2" s="1"/>
  <c r="H380" i="2"/>
  <c r="I380" i="2"/>
  <c r="J380" i="2"/>
  <c r="K380" i="2" s="1"/>
  <c r="G381" i="2"/>
  <c r="H381" i="2"/>
  <c r="I381" i="2"/>
  <c r="J381" i="2"/>
  <c r="H382" i="2"/>
  <c r="I382" i="2"/>
  <c r="J382" i="2"/>
  <c r="K382" i="2" s="1"/>
  <c r="H383" i="2"/>
  <c r="I383" i="2"/>
  <c r="J383" i="2"/>
  <c r="K383" i="2" s="1"/>
  <c r="L383" i="2" s="1"/>
  <c r="H384" i="2"/>
  <c r="I384" i="2"/>
  <c r="J384" i="2"/>
  <c r="K384" i="2" s="1"/>
  <c r="G386" i="2"/>
  <c r="H386" i="2"/>
  <c r="I386" i="2"/>
  <c r="J386" i="2"/>
  <c r="H387" i="2"/>
  <c r="I387" i="2"/>
  <c r="J387" i="2"/>
  <c r="K387" i="2" s="1"/>
  <c r="H388" i="2"/>
  <c r="I388" i="2"/>
  <c r="J388" i="2"/>
  <c r="K388" i="2" s="1"/>
  <c r="H389" i="2"/>
  <c r="I389" i="2"/>
  <c r="J389" i="2"/>
  <c r="K389" i="2" s="1"/>
  <c r="G392" i="2"/>
  <c r="H392" i="2"/>
  <c r="I392" i="2"/>
  <c r="J392" i="2"/>
  <c r="H393" i="2"/>
  <c r="I393" i="2"/>
  <c r="J393" i="2"/>
  <c r="K393" i="2" s="1"/>
  <c r="H394" i="2"/>
  <c r="I394" i="2"/>
  <c r="J394" i="2"/>
  <c r="H395" i="2"/>
  <c r="I395" i="2"/>
  <c r="J395" i="2"/>
  <c r="G399" i="2"/>
  <c r="H399" i="2"/>
  <c r="I399" i="2"/>
  <c r="J399" i="2"/>
  <c r="H400" i="2"/>
  <c r="I400" i="2"/>
  <c r="J400" i="2"/>
  <c r="K400" i="2" s="1"/>
  <c r="H401" i="2"/>
  <c r="I401" i="2"/>
  <c r="J401" i="2"/>
  <c r="K401" i="2" s="1"/>
  <c r="H402" i="2"/>
  <c r="I402" i="2"/>
  <c r="J402" i="2"/>
  <c r="H403" i="2"/>
  <c r="I403" i="2"/>
  <c r="J403" i="2"/>
  <c r="H404" i="2"/>
  <c r="I404" i="2"/>
  <c r="J404" i="2"/>
  <c r="H405" i="2"/>
  <c r="I405" i="2"/>
  <c r="J405" i="2"/>
  <c r="G407" i="2"/>
  <c r="H407" i="2"/>
  <c r="I407" i="2"/>
  <c r="J407" i="2"/>
  <c r="H408" i="2"/>
  <c r="I408" i="2"/>
  <c r="J408" i="2"/>
  <c r="K408" i="2" s="1"/>
  <c r="H409" i="2"/>
  <c r="I409" i="2"/>
  <c r="J409" i="2"/>
  <c r="K409" i="2" s="1"/>
  <c r="H410" i="2"/>
  <c r="I410" i="2"/>
  <c r="J410" i="2"/>
  <c r="K410" i="2" s="1"/>
  <c r="L410" i="2" s="1"/>
  <c r="H411" i="2"/>
  <c r="I411" i="2"/>
  <c r="J411" i="2"/>
  <c r="K411" i="2" s="1"/>
  <c r="H412" i="2"/>
  <c r="I412" i="2"/>
  <c r="J412" i="2"/>
  <c r="K412" i="2" s="1"/>
  <c r="G415" i="2"/>
  <c r="H415" i="2"/>
  <c r="I415" i="2"/>
  <c r="J415" i="2"/>
  <c r="H416" i="2"/>
  <c r="I416" i="2"/>
  <c r="J416" i="2"/>
  <c r="K416" i="2" s="1"/>
  <c r="H417" i="2"/>
  <c r="I417" i="2"/>
  <c r="J417" i="2"/>
  <c r="K417" i="2" s="1"/>
  <c r="H418" i="2"/>
  <c r="I418" i="2"/>
  <c r="J418" i="2"/>
  <c r="K418" i="2" s="1"/>
  <c r="G420" i="2"/>
  <c r="H420" i="2"/>
  <c r="I420" i="2"/>
  <c r="J420" i="2"/>
  <c r="H421" i="2"/>
  <c r="I421" i="2"/>
  <c r="J421" i="2"/>
  <c r="K421" i="2" s="1"/>
  <c r="H422" i="2"/>
  <c r="I422" i="2"/>
  <c r="J422" i="2"/>
  <c r="K422" i="2" s="1"/>
  <c r="H423" i="2"/>
  <c r="I423" i="2"/>
  <c r="J423" i="2"/>
  <c r="K423" i="2" s="1"/>
  <c r="L423" i="2" s="1"/>
  <c r="H424" i="2"/>
  <c r="I424" i="2"/>
  <c r="J424" i="2"/>
  <c r="K424" i="2" s="1"/>
  <c r="H425" i="2"/>
  <c r="I425" i="2"/>
  <c r="J425" i="2"/>
  <c r="K425" i="2" s="1"/>
  <c r="H426" i="2"/>
  <c r="I426" i="2"/>
  <c r="J426" i="2"/>
  <c r="K426" i="2" s="1"/>
  <c r="H427" i="2"/>
  <c r="I427" i="2"/>
  <c r="J427" i="2"/>
  <c r="K427" i="2" s="1"/>
  <c r="H428" i="2"/>
  <c r="I428" i="2"/>
  <c r="J428" i="2"/>
  <c r="K428" i="2" s="1"/>
  <c r="H429" i="2"/>
  <c r="I429" i="2"/>
  <c r="J429" i="2"/>
  <c r="K429" i="2" s="1"/>
  <c r="H430" i="2"/>
  <c r="I430" i="2"/>
  <c r="J430" i="2"/>
  <c r="K430" i="2" s="1"/>
  <c r="H431" i="2"/>
  <c r="I431" i="2"/>
  <c r="J431" i="2"/>
  <c r="K431" i="2" s="1"/>
  <c r="H432" i="2"/>
  <c r="I432" i="2"/>
  <c r="J432" i="2"/>
  <c r="K432" i="2" s="1"/>
  <c r="H433" i="2"/>
  <c r="I433" i="2"/>
  <c r="J433" i="2"/>
  <c r="K433" i="2" s="1"/>
  <c r="H434" i="2"/>
  <c r="I434" i="2"/>
  <c r="J434" i="2"/>
  <c r="H435" i="2"/>
  <c r="I435" i="2"/>
  <c r="J435" i="2"/>
  <c r="H436" i="2"/>
  <c r="I436" i="2"/>
  <c r="J436" i="2"/>
  <c r="H437" i="2"/>
  <c r="I437" i="2"/>
  <c r="J437" i="2"/>
  <c r="K437" i="2" s="1"/>
  <c r="G439" i="2"/>
  <c r="H439" i="2"/>
  <c r="I439" i="2"/>
  <c r="J439" i="2"/>
  <c r="H440" i="2"/>
  <c r="I440" i="2"/>
  <c r="J440" i="2"/>
  <c r="K440" i="2" s="1"/>
  <c r="H441" i="2"/>
  <c r="I441" i="2"/>
  <c r="J441" i="2"/>
  <c r="H442" i="2"/>
  <c r="I442" i="2"/>
  <c r="J442" i="2"/>
  <c r="H443" i="2"/>
  <c r="I443" i="2"/>
  <c r="J443" i="2"/>
  <c r="H444" i="2"/>
  <c r="I444" i="2"/>
  <c r="J444" i="2"/>
  <c r="H446" i="2"/>
  <c r="I446" i="2"/>
  <c r="J446" i="2"/>
  <c r="K446" i="2" s="1"/>
  <c r="H447" i="2"/>
  <c r="I447" i="2"/>
  <c r="J447" i="2"/>
  <c r="K447" i="2" s="1"/>
  <c r="H448" i="2"/>
  <c r="I448" i="2"/>
  <c r="J448" i="2"/>
  <c r="K448" i="2" s="1"/>
  <c r="H449" i="2"/>
  <c r="I449" i="2"/>
  <c r="J449" i="2"/>
  <c r="G451" i="2"/>
  <c r="H451" i="2"/>
  <c r="I451" i="2"/>
  <c r="J451" i="2"/>
  <c r="H452" i="2"/>
  <c r="I452" i="2"/>
  <c r="J452" i="2"/>
  <c r="H453" i="2"/>
  <c r="I453" i="2"/>
  <c r="J453" i="2"/>
  <c r="K453" i="2" s="1"/>
  <c r="H454" i="2"/>
  <c r="I454" i="2"/>
  <c r="J454" i="2"/>
  <c r="K454" i="2" s="1"/>
  <c r="G456" i="2"/>
  <c r="H456" i="2"/>
  <c r="I456" i="2"/>
  <c r="J456" i="2"/>
  <c r="H457" i="2"/>
  <c r="I457" i="2"/>
  <c r="J457" i="2"/>
  <c r="H458" i="2"/>
  <c r="I458" i="2"/>
  <c r="J458" i="2"/>
  <c r="K458" i="2" s="1"/>
  <c r="H459" i="2"/>
  <c r="I459" i="2"/>
  <c r="J459" i="2"/>
  <c r="K459" i="2" s="1"/>
  <c r="H460" i="2"/>
  <c r="I460" i="2"/>
  <c r="J460" i="2"/>
  <c r="K460" i="2" s="1"/>
  <c r="H461" i="2"/>
  <c r="I461" i="2"/>
  <c r="J461" i="2"/>
  <c r="K461" i="2" s="1"/>
  <c r="H462" i="2"/>
  <c r="I462" i="2"/>
  <c r="J462" i="2"/>
  <c r="K462" i="2" s="1"/>
  <c r="L462" i="2" s="1"/>
  <c r="G465" i="2"/>
  <c r="H465" i="2"/>
  <c r="I465" i="2"/>
  <c r="J465" i="2"/>
  <c r="H466" i="2"/>
  <c r="I466" i="2"/>
  <c r="J466" i="2"/>
  <c r="K466" i="2" s="1"/>
  <c r="H467" i="2"/>
  <c r="I467" i="2"/>
  <c r="J467" i="2"/>
  <c r="K467" i="2" s="1"/>
  <c r="H468" i="2"/>
  <c r="I468" i="2"/>
  <c r="J468" i="2"/>
  <c r="H469" i="2"/>
  <c r="I469" i="2"/>
  <c r="J469" i="2"/>
  <c r="K469" i="2" s="1"/>
  <c r="L469" i="2" s="1"/>
  <c r="H470" i="2"/>
  <c r="I470" i="2"/>
  <c r="J470" i="2"/>
  <c r="K470" i="2" s="1"/>
  <c r="L470" i="2" s="1"/>
  <c r="H471" i="2"/>
  <c r="I471" i="2"/>
  <c r="J471" i="2"/>
  <c r="G473" i="2"/>
  <c r="H473" i="2"/>
  <c r="I473" i="2"/>
  <c r="J473" i="2"/>
  <c r="H474" i="2"/>
  <c r="I474" i="2"/>
  <c r="J474" i="2"/>
  <c r="K474" i="2" s="1"/>
  <c r="H475" i="2"/>
  <c r="I475" i="2"/>
  <c r="J475" i="2"/>
  <c r="K475" i="2" s="1"/>
  <c r="H476" i="2"/>
  <c r="I476" i="2"/>
  <c r="J476" i="2"/>
  <c r="K476" i="2" s="1"/>
  <c r="L476" i="2" s="1"/>
  <c r="G478" i="2"/>
  <c r="H478" i="2"/>
  <c r="I478" i="2"/>
  <c r="J478" i="2"/>
  <c r="K478" i="2" s="1"/>
  <c r="L478" i="2" s="1"/>
  <c r="H479" i="2"/>
  <c r="I479" i="2"/>
  <c r="J479" i="2"/>
  <c r="K479" i="2" s="1"/>
  <c r="H480" i="2"/>
  <c r="I480" i="2"/>
  <c r="J480" i="2"/>
  <c r="K480" i="2" s="1"/>
  <c r="H481" i="2"/>
  <c r="I481" i="2"/>
  <c r="J481" i="2"/>
  <c r="K481" i="2" s="1"/>
  <c r="H482" i="2"/>
  <c r="I482" i="2"/>
  <c r="J482" i="2"/>
  <c r="K482" i="2" s="1"/>
  <c r="H483" i="2"/>
  <c r="I483" i="2"/>
  <c r="J483" i="2"/>
  <c r="K483" i="2" s="1"/>
  <c r="H484" i="2"/>
  <c r="I484" i="2"/>
  <c r="J484" i="2"/>
  <c r="K484" i="2" s="1"/>
  <c r="L484" i="2" s="1"/>
  <c r="H485" i="2"/>
  <c r="I485" i="2"/>
  <c r="J485" i="2"/>
  <c r="K485" i="2" s="1"/>
  <c r="H486" i="2"/>
  <c r="I486" i="2"/>
  <c r="J486" i="2"/>
  <c r="K486" i="2" s="1"/>
  <c r="H487" i="2"/>
  <c r="I487" i="2"/>
  <c r="J487" i="2"/>
  <c r="K487" i="2" s="1"/>
  <c r="H488" i="2"/>
  <c r="I488" i="2"/>
  <c r="J488" i="2"/>
  <c r="K488" i="2" s="1"/>
  <c r="H489" i="2"/>
  <c r="I489" i="2"/>
  <c r="J489" i="2"/>
  <c r="K489" i="2" s="1"/>
  <c r="H490" i="2"/>
  <c r="I490" i="2"/>
  <c r="J490" i="2"/>
  <c r="K490" i="2" s="1"/>
  <c r="H491" i="2"/>
  <c r="I491" i="2"/>
  <c r="J491" i="2"/>
  <c r="K491" i="2" s="1"/>
  <c r="H492" i="2"/>
  <c r="I492" i="2"/>
  <c r="J492" i="2"/>
  <c r="K492" i="2" s="1"/>
  <c r="L492" i="2" s="1"/>
  <c r="H493" i="2"/>
  <c r="I493" i="2"/>
  <c r="J493" i="2"/>
  <c r="K493" i="2" s="1"/>
  <c r="H494" i="2"/>
  <c r="I494" i="2"/>
  <c r="J494" i="2"/>
  <c r="K494" i="2" s="1"/>
  <c r="H495" i="2"/>
  <c r="I495" i="2"/>
  <c r="J495" i="2"/>
  <c r="G497" i="2"/>
  <c r="H497" i="2"/>
  <c r="I497" i="2"/>
  <c r="J497" i="2"/>
  <c r="K497" i="2" s="1"/>
  <c r="H498" i="2"/>
  <c r="I498" i="2"/>
  <c r="J498" i="2"/>
  <c r="H499" i="2"/>
  <c r="I499" i="2"/>
  <c r="J499" i="2"/>
  <c r="H500" i="2"/>
  <c r="I500" i="2"/>
  <c r="J500" i="2"/>
  <c r="K500" i="2" s="1"/>
  <c r="G502" i="2"/>
  <c r="H502" i="2"/>
  <c r="I502" i="2"/>
  <c r="J502" i="2"/>
  <c r="H503" i="2"/>
  <c r="I503" i="2"/>
  <c r="J503" i="2"/>
  <c r="K503" i="2" s="1"/>
  <c r="L503" i="2" s="1"/>
  <c r="H504" i="2"/>
  <c r="I504" i="2"/>
  <c r="J504" i="2"/>
  <c r="K504" i="2" s="1"/>
  <c r="H505" i="2"/>
  <c r="I505" i="2"/>
  <c r="J505" i="2"/>
  <c r="K505" i="2" s="1"/>
  <c r="G507" i="2"/>
  <c r="H507" i="2"/>
  <c r="I507" i="2"/>
  <c r="J507" i="2"/>
  <c r="H508" i="2"/>
  <c r="I508" i="2"/>
  <c r="J508" i="2"/>
  <c r="K508" i="2" s="1"/>
  <c r="L508" i="2" s="1"/>
  <c r="H509" i="2"/>
  <c r="I509" i="2"/>
  <c r="J509" i="2"/>
  <c r="H510" i="2"/>
  <c r="I510" i="2"/>
  <c r="J510" i="2"/>
  <c r="K510" i="2"/>
  <c r="L510" i="2" s="1"/>
  <c r="H514" i="2"/>
  <c r="I514" i="2"/>
  <c r="J514" i="2"/>
  <c r="K514" i="2" s="1"/>
  <c r="H515" i="2"/>
  <c r="L515" i="2" s="1"/>
  <c r="I515" i="2"/>
  <c r="J515" i="2"/>
  <c r="K515" i="2" s="1"/>
  <c r="H516" i="2"/>
  <c r="I516" i="2"/>
  <c r="J516" i="2"/>
  <c r="K516" i="2" s="1"/>
  <c r="L516" i="2" s="1"/>
  <c r="H517" i="2"/>
  <c r="I517" i="2"/>
  <c r="J517" i="2"/>
  <c r="H518" i="2"/>
  <c r="I518" i="2"/>
  <c r="J518" i="2"/>
  <c r="K518" i="2"/>
  <c r="L518" i="2" s="1"/>
  <c r="H519" i="2"/>
  <c r="I519" i="2"/>
  <c r="J519" i="2"/>
  <c r="K519" i="2" s="1"/>
  <c r="H520" i="2"/>
  <c r="I520" i="2"/>
  <c r="J520" i="2"/>
  <c r="K520" i="2" s="1"/>
  <c r="G522" i="2"/>
  <c r="H522" i="2"/>
  <c r="I522" i="2"/>
  <c r="J522" i="2"/>
  <c r="K522" i="2" s="1"/>
  <c r="H523" i="2"/>
  <c r="I523" i="2"/>
  <c r="J523" i="2"/>
  <c r="K523" i="2" s="1"/>
  <c r="H524" i="2"/>
  <c r="I524" i="2"/>
  <c r="J524" i="2"/>
  <c r="K524" i="2" s="1"/>
  <c r="L524" i="2" s="1"/>
  <c r="H525" i="2"/>
  <c r="I525" i="2"/>
  <c r="J525" i="2"/>
  <c r="H526" i="2"/>
  <c r="I526" i="2"/>
  <c r="J526" i="2"/>
  <c r="K526" i="2" s="1"/>
  <c r="H527" i="2"/>
  <c r="I527" i="2"/>
  <c r="J527" i="2"/>
  <c r="K527" i="2" s="1"/>
  <c r="H528" i="2"/>
  <c r="I528" i="2"/>
  <c r="J528" i="2"/>
  <c r="K528" i="2" s="1"/>
  <c r="L528" i="2" s="1"/>
  <c r="G530" i="2"/>
  <c r="G535" i="2"/>
  <c r="H535" i="2"/>
  <c r="I535" i="2"/>
  <c r="J535" i="2"/>
  <c r="H536" i="2"/>
  <c r="I536" i="2"/>
  <c r="J536" i="2"/>
  <c r="K536" i="2" s="1"/>
  <c r="L536" i="2" s="1"/>
  <c r="H537" i="2"/>
  <c r="I537" i="2"/>
  <c r="J537" i="2"/>
  <c r="K537" i="2" s="1"/>
  <c r="H538" i="2"/>
  <c r="I538" i="2"/>
  <c r="J538" i="2"/>
  <c r="K538" i="2" s="1"/>
  <c r="H539" i="2"/>
  <c r="I539" i="2"/>
  <c r="J539" i="2"/>
  <c r="K539" i="2" s="1"/>
  <c r="H540" i="2"/>
  <c r="I540" i="2"/>
  <c r="J540" i="2"/>
  <c r="K540" i="2" s="1"/>
  <c r="L540" i="2" s="1"/>
  <c r="H541" i="2"/>
  <c r="I541" i="2"/>
  <c r="J541" i="2"/>
  <c r="K541" i="2" s="1"/>
  <c r="H542" i="2"/>
  <c r="I542" i="2"/>
  <c r="J542" i="2"/>
  <c r="K542" i="2" s="1"/>
  <c r="L542" i="2" s="1"/>
  <c r="H543" i="2"/>
  <c r="I543" i="2"/>
  <c r="J543" i="2"/>
  <c r="K543" i="2" s="1"/>
  <c r="H544" i="2"/>
  <c r="I544" i="2"/>
  <c r="J544" i="2"/>
  <c r="K544" i="2" s="1"/>
  <c r="H545" i="2"/>
  <c r="I545" i="2"/>
  <c r="J545" i="2"/>
  <c r="K545" i="2" s="1"/>
  <c r="L545" i="2" s="1"/>
  <c r="H546" i="2"/>
  <c r="I546" i="2"/>
  <c r="J546" i="2"/>
  <c r="K546" i="2" s="1"/>
  <c r="L546" i="2" s="1"/>
  <c r="H547" i="2"/>
  <c r="I547" i="2"/>
  <c r="J547" i="2"/>
  <c r="K547" i="2" s="1"/>
  <c r="H548" i="2"/>
  <c r="I548" i="2"/>
  <c r="J548" i="2"/>
  <c r="K548" i="2" s="1"/>
  <c r="H549" i="2"/>
  <c r="I549" i="2"/>
  <c r="J549" i="2"/>
  <c r="H550" i="2"/>
  <c r="I550" i="2"/>
  <c r="J550" i="2"/>
  <c r="K550" i="2" s="1"/>
  <c r="L550" i="2" s="1"/>
  <c r="H551" i="2"/>
  <c r="I551" i="2"/>
  <c r="J551" i="2"/>
  <c r="K551" i="2" s="1"/>
  <c r="H552" i="2"/>
  <c r="I552" i="2"/>
  <c r="J552" i="2"/>
  <c r="K552" i="2" s="1"/>
  <c r="G554" i="2"/>
  <c r="H554" i="2"/>
  <c r="I554" i="2"/>
  <c r="J554" i="2"/>
  <c r="H555" i="2"/>
  <c r="I555" i="2"/>
  <c r="J555" i="2"/>
  <c r="K555" i="2" s="1"/>
  <c r="H556" i="2"/>
  <c r="I556" i="2"/>
  <c r="J556" i="2"/>
  <c r="K556" i="2" s="1"/>
  <c r="L556" i="2" s="1"/>
  <c r="H557" i="2"/>
  <c r="I557" i="2"/>
  <c r="J557" i="2"/>
  <c r="H558" i="2"/>
  <c r="I558" i="2"/>
  <c r="J558" i="2"/>
  <c r="K558" i="2"/>
  <c r="L558" i="2" s="1"/>
  <c r="H559" i="2"/>
  <c r="I559" i="2"/>
  <c r="J559" i="2"/>
  <c r="K559" i="2" s="1"/>
  <c r="G561" i="2"/>
  <c r="H561" i="2"/>
  <c r="I561" i="2"/>
  <c r="J561" i="2"/>
  <c r="H562" i="2"/>
  <c r="I562" i="2"/>
  <c r="J562" i="2"/>
  <c r="K562" i="2" s="1"/>
  <c r="H563" i="2"/>
  <c r="I563" i="2"/>
  <c r="J563" i="2"/>
  <c r="K563" i="2" s="1"/>
  <c r="H564" i="2"/>
  <c r="I564" i="2"/>
  <c r="J564" i="2"/>
  <c r="K564" i="2" s="1"/>
  <c r="G566" i="2"/>
  <c r="H566" i="2"/>
  <c r="I566" i="2"/>
  <c r="J566" i="2"/>
  <c r="H567" i="2"/>
  <c r="I567" i="2"/>
  <c r="J567" i="2"/>
  <c r="K568" i="2"/>
  <c r="L568" i="2" s="1"/>
  <c r="H568" i="2"/>
  <c r="I568" i="2"/>
  <c r="J568" i="2"/>
  <c r="H569" i="2"/>
  <c r="I569" i="2"/>
  <c r="J569" i="2"/>
  <c r="H570" i="2"/>
  <c r="I570" i="2"/>
  <c r="J570" i="2"/>
  <c r="K570" i="2" s="1"/>
  <c r="G572" i="2"/>
  <c r="H572" i="2"/>
  <c r="I572" i="2"/>
  <c r="J572" i="2"/>
  <c r="H573" i="2"/>
  <c r="I573" i="2"/>
  <c r="J573" i="2"/>
  <c r="K573" i="2" s="1"/>
  <c r="H574" i="2"/>
  <c r="I574" i="2"/>
  <c r="J574" i="2"/>
  <c r="K574" i="2" s="1"/>
  <c r="L574" i="2" s="1"/>
  <c r="H575" i="2"/>
  <c r="I575" i="2"/>
  <c r="J575" i="2"/>
  <c r="K575" i="2" s="1"/>
  <c r="L575" i="2" s="1"/>
  <c r="H576" i="2"/>
  <c r="I576" i="2"/>
  <c r="J576" i="2"/>
  <c r="K576" i="2" s="1"/>
  <c r="H577" i="2"/>
  <c r="I577" i="2"/>
  <c r="J577" i="2"/>
  <c r="K577" i="2" s="1"/>
  <c r="H578" i="2"/>
  <c r="I578" i="2"/>
  <c r="J578" i="2"/>
  <c r="K578" i="2" s="1"/>
  <c r="L578" i="2" s="1"/>
  <c r="G580" i="2"/>
  <c r="H580" i="2"/>
  <c r="I580" i="2"/>
  <c r="J580" i="2"/>
  <c r="K580" i="2"/>
  <c r="L580" i="2" s="1"/>
  <c r="H581" i="2"/>
  <c r="I581" i="2"/>
  <c r="J581" i="2"/>
  <c r="K581" i="2" s="1"/>
  <c r="L581" i="2" s="1"/>
  <c r="H582" i="2"/>
  <c r="I582" i="2"/>
  <c r="J582" i="2"/>
  <c r="K582" i="2" s="1"/>
  <c r="L582" i="2" s="1"/>
  <c r="H583" i="2"/>
  <c r="I583" i="2"/>
  <c r="J583" i="2"/>
  <c r="K583" i="2" s="1"/>
  <c r="H584" i="2"/>
  <c r="I584" i="2"/>
  <c r="J584" i="2"/>
  <c r="K584" i="2" s="1"/>
  <c r="H585" i="2"/>
  <c r="I585" i="2"/>
  <c r="J585" i="2"/>
  <c r="K585" i="2" s="1"/>
  <c r="H586" i="2"/>
  <c r="I586" i="2"/>
  <c r="J586" i="2"/>
  <c r="K586" i="2" s="1"/>
  <c r="L586" i="2" s="1"/>
  <c r="G588" i="2"/>
  <c r="H588" i="2"/>
  <c r="I588" i="2"/>
  <c r="J588" i="2"/>
  <c r="H589" i="2"/>
  <c r="I589" i="2"/>
  <c r="J589" i="2"/>
  <c r="K590" i="2"/>
  <c r="L590" i="2" s="1"/>
  <c r="H590" i="2"/>
  <c r="I590" i="2"/>
  <c r="J590" i="2"/>
  <c r="H591" i="2"/>
  <c r="I591" i="2"/>
  <c r="J591" i="2"/>
  <c r="G593" i="2"/>
  <c r="H593" i="2"/>
  <c r="I593" i="2"/>
  <c r="J593" i="2"/>
  <c r="K593" i="2" s="1"/>
  <c r="H594" i="2"/>
  <c r="I594" i="2"/>
  <c r="J594" i="2"/>
  <c r="K594" i="2" s="1"/>
  <c r="L594" i="2" s="1"/>
  <c r="H595" i="2"/>
  <c r="I595" i="2"/>
  <c r="J595" i="2"/>
  <c r="K595" i="2" s="1"/>
  <c r="L595" i="2" s="1"/>
  <c r="H596" i="2"/>
  <c r="I596" i="2"/>
  <c r="J596" i="2"/>
  <c r="K596" i="2" s="1"/>
  <c r="H597" i="2"/>
  <c r="I597" i="2"/>
  <c r="J597" i="2"/>
  <c r="K597" i="2" s="1"/>
  <c r="H598" i="2"/>
  <c r="I598" i="2"/>
  <c r="J598" i="2"/>
  <c r="K598" i="2" s="1"/>
  <c r="L598" i="2" s="1"/>
  <c r="H599" i="2"/>
  <c r="I599" i="2"/>
  <c r="J599" i="2"/>
  <c r="K599" i="2" s="1"/>
  <c r="H600" i="2"/>
  <c r="I600" i="2"/>
  <c r="J600" i="2"/>
  <c r="K600" i="2"/>
  <c r="L600" i="2" s="1"/>
  <c r="H601" i="2"/>
  <c r="I601" i="2"/>
  <c r="J601" i="2"/>
  <c r="K601" i="2" s="1"/>
  <c r="H602" i="2"/>
  <c r="I602" i="2"/>
  <c r="J602" i="2"/>
  <c r="K602" i="2" s="1"/>
  <c r="H603" i="2"/>
  <c r="I603" i="2"/>
  <c r="J603" i="2"/>
  <c r="K603" i="2" s="1"/>
  <c r="L603" i="2" s="1"/>
  <c r="H604" i="2"/>
  <c r="I604" i="2"/>
  <c r="J604" i="2"/>
  <c r="K604" i="2" s="1"/>
  <c r="L604" i="2" s="1"/>
  <c r="H605" i="2"/>
  <c r="I605" i="2"/>
  <c r="J605" i="2"/>
  <c r="K605" i="2" s="1"/>
  <c r="H606" i="2"/>
  <c r="I606" i="2"/>
  <c r="J606" i="2"/>
  <c r="K606" i="2" s="1"/>
  <c r="H607" i="2"/>
  <c r="I607" i="2"/>
  <c r="J607" i="2"/>
  <c r="K608" i="2"/>
  <c r="L608" i="2" s="1"/>
  <c r="H608" i="2"/>
  <c r="I608" i="2"/>
  <c r="J608" i="2"/>
  <c r="H609" i="2"/>
  <c r="I609" i="2"/>
  <c r="J609" i="2"/>
  <c r="K609" i="2" s="1"/>
  <c r="L609" i="2" s="1"/>
  <c r="H610" i="2"/>
  <c r="I610" i="2"/>
  <c r="J610" i="2"/>
  <c r="K610" i="2" s="1"/>
  <c r="G612" i="2"/>
  <c r="H612" i="2"/>
  <c r="I612" i="2"/>
  <c r="J612" i="2"/>
  <c r="H613" i="2"/>
  <c r="I613" i="2"/>
  <c r="J613" i="2"/>
  <c r="K613" i="2" s="1"/>
  <c r="H614" i="2"/>
  <c r="I614" i="2"/>
  <c r="J614" i="2"/>
  <c r="K614" i="2" s="1"/>
  <c r="L614" i="2" s="1"/>
  <c r="H615" i="2"/>
  <c r="I615" i="2"/>
  <c r="J615" i="2"/>
  <c r="K615" i="2" s="1"/>
  <c r="H616" i="2"/>
  <c r="I616" i="2"/>
  <c r="J616" i="2"/>
  <c r="K616" i="2" s="1"/>
  <c r="H617" i="2"/>
  <c r="I617" i="2"/>
  <c r="J617" i="2"/>
  <c r="G619" i="2"/>
  <c r="H619" i="2"/>
  <c r="I619" i="2"/>
  <c r="J619" i="2"/>
  <c r="K619" i="2" s="1"/>
  <c r="H620" i="2"/>
  <c r="I620" i="2"/>
  <c r="J620" i="2"/>
  <c r="K620" i="2" s="1"/>
  <c r="L620" i="2" s="1"/>
  <c r="H621" i="2"/>
  <c r="I621" i="2"/>
  <c r="J621" i="2"/>
  <c r="K621" i="2" s="1"/>
  <c r="L621" i="2" s="1"/>
  <c r="H622" i="2"/>
  <c r="I622" i="2"/>
  <c r="J622" i="2"/>
  <c r="G624" i="2"/>
  <c r="H624" i="2"/>
  <c r="I624" i="2"/>
  <c r="J624" i="2"/>
  <c r="H625" i="2"/>
  <c r="I625" i="2"/>
  <c r="J625" i="2"/>
  <c r="K625" i="2" s="1"/>
  <c r="H626" i="2"/>
  <c r="I626" i="2"/>
  <c r="J626" i="2"/>
  <c r="K626" i="2" s="1"/>
  <c r="L626" i="2" s="1"/>
  <c r="H627" i="2"/>
  <c r="I627" i="2"/>
  <c r="J627" i="2"/>
  <c r="G630" i="2"/>
  <c r="H630" i="2"/>
  <c r="I630" i="2"/>
  <c r="J630" i="2"/>
  <c r="K630" i="2" s="1"/>
  <c r="L630" i="2" s="1"/>
  <c r="H631" i="2"/>
  <c r="I631" i="2"/>
  <c r="J631" i="2"/>
  <c r="K631" i="2" s="1"/>
  <c r="H632" i="2"/>
  <c r="I632" i="2"/>
  <c r="J632" i="2"/>
  <c r="K632" i="2" s="1"/>
  <c r="H633" i="2"/>
  <c r="I633" i="2"/>
  <c r="J633" i="2"/>
  <c r="K633" i="2" s="1"/>
  <c r="H634" i="2"/>
  <c r="I634" i="2"/>
  <c r="J634" i="2"/>
  <c r="K634" i="2" s="1"/>
  <c r="L634" i="2" s="1"/>
  <c r="H635" i="2"/>
  <c r="I635" i="2"/>
  <c r="J635" i="2"/>
  <c r="K636" i="2"/>
  <c r="L636" i="2" s="1"/>
  <c r="H636" i="2"/>
  <c r="I636" i="2"/>
  <c r="J636" i="2"/>
  <c r="G638" i="2"/>
  <c r="K638" i="2" s="1"/>
  <c r="L638" i="2" s="1"/>
  <c r="H638" i="2"/>
  <c r="I638" i="2"/>
  <c r="J638" i="2"/>
  <c r="H639" i="2"/>
  <c r="I639" i="2"/>
  <c r="J639" i="2"/>
  <c r="K639" i="2" s="1"/>
  <c r="H640" i="2"/>
  <c r="I640" i="2"/>
  <c r="J640" i="2"/>
  <c r="K640" i="2" s="1"/>
  <c r="L640" i="2" s="1"/>
  <c r="H641" i="2"/>
  <c r="I641" i="2"/>
  <c r="J641" i="2"/>
  <c r="K641" i="2" s="1"/>
  <c r="L641" i="2" s="1"/>
  <c r="H642" i="2"/>
  <c r="I642" i="2"/>
  <c r="J642" i="2"/>
  <c r="H643" i="2"/>
  <c r="I643" i="2"/>
  <c r="J643" i="2"/>
  <c r="K643" i="2" s="1"/>
  <c r="H644" i="2"/>
  <c r="I644" i="2"/>
  <c r="J644" i="2"/>
  <c r="K644" i="2" s="1"/>
  <c r="G646" i="2"/>
  <c r="H646" i="2"/>
  <c r="I646" i="2"/>
  <c r="J646" i="2"/>
  <c r="H647" i="2"/>
  <c r="I647" i="2"/>
  <c r="J647" i="2"/>
  <c r="K647" i="2" s="1"/>
  <c r="L647" i="2" s="1"/>
  <c r="H648" i="2"/>
  <c r="I648" i="2"/>
  <c r="J648" i="2"/>
  <c r="H649" i="2"/>
  <c r="I649" i="2"/>
  <c r="J649" i="2"/>
  <c r="K649" i="2" s="1"/>
  <c r="G651" i="2"/>
  <c r="H651" i="2"/>
  <c r="I651" i="2"/>
  <c r="J651" i="2"/>
  <c r="H652" i="2"/>
  <c r="I652" i="2"/>
  <c r="J652" i="2"/>
  <c r="K652" i="2" s="1"/>
  <c r="H653" i="2"/>
  <c r="I653" i="2"/>
  <c r="J653" i="2"/>
  <c r="K653" i="2" s="1"/>
  <c r="L653" i="2" s="1"/>
  <c r="H654" i="2"/>
  <c r="I654" i="2"/>
  <c r="J654" i="2"/>
  <c r="K654" i="2" s="1"/>
  <c r="H655" i="2"/>
  <c r="I655" i="2"/>
  <c r="J655" i="2"/>
  <c r="K655" i="2" s="1"/>
  <c r="H656" i="2"/>
  <c r="I656" i="2"/>
  <c r="J656" i="2"/>
  <c r="K656" i="2" s="1"/>
  <c r="L656" i="2" s="1"/>
  <c r="H657" i="2"/>
  <c r="I657" i="2"/>
  <c r="J657" i="2"/>
  <c r="K657" i="2" s="1"/>
  <c r="H658" i="2"/>
  <c r="I658" i="2"/>
  <c r="J658" i="2"/>
  <c r="K658" i="2" s="1"/>
  <c r="H659" i="2"/>
  <c r="I659" i="2"/>
  <c r="J659" i="2"/>
  <c r="K659" i="2" s="1"/>
  <c r="H660" i="2"/>
  <c r="I660" i="2"/>
  <c r="J660" i="2"/>
  <c r="K660" i="2" s="1"/>
  <c r="H661" i="2"/>
  <c r="I661" i="2"/>
  <c r="J661" i="2"/>
  <c r="K661" i="2" s="1"/>
  <c r="H662" i="2"/>
  <c r="I662" i="2"/>
  <c r="J662" i="2"/>
  <c r="K662" i="2" s="1"/>
  <c r="H663" i="2"/>
  <c r="I663" i="2"/>
  <c r="J663" i="2"/>
  <c r="K663" i="2" s="1"/>
  <c r="H664" i="2"/>
  <c r="I664" i="2"/>
  <c r="J664" i="2"/>
  <c r="K664" i="2"/>
  <c r="L664" i="2" s="1"/>
  <c r="H665" i="2"/>
  <c r="I665" i="2"/>
  <c r="J665" i="2"/>
  <c r="K665" i="2" s="1"/>
  <c r="H666" i="2"/>
  <c r="I666" i="2"/>
  <c r="J666" i="2"/>
  <c r="K666" i="2" s="1"/>
  <c r="H667" i="2"/>
  <c r="I667" i="2"/>
  <c r="J667" i="2"/>
  <c r="K667" i="2" s="1"/>
  <c r="G670" i="2"/>
  <c r="H670" i="2"/>
  <c r="I670" i="2"/>
  <c r="J670" i="2"/>
  <c r="H671" i="2"/>
  <c r="I671" i="2"/>
  <c r="J671" i="2"/>
  <c r="K671" i="2" s="1"/>
  <c r="H672" i="2"/>
  <c r="I672" i="2"/>
  <c r="J672" i="2"/>
  <c r="K672" i="2" s="1"/>
  <c r="H673" i="2"/>
  <c r="I673" i="2"/>
  <c r="J673" i="2"/>
  <c r="K673" i="2" s="1"/>
  <c r="H674" i="2"/>
  <c r="I674" i="2"/>
  <c r="J674" i="2"/>
  <c r="K674" i="2" s="1"/>
  <c r="L674" i="2" s="1"/>
  <c r="G677" i="2"/>
  <c r="H677" i="2"/>
  <c r="I677" i="2"/>
  <c r="J677" i="2"/>
  <c r="H678" i="2"/>
  <c r="I678" i="2"/>
  <c r="J678" i="2"/>
  <c r="K678" i="2" s="1"/>
  <c r="H679" i="2"/>
  <c r="I679" i="2"/>
  <c r="J679" i="2"/>
  <c r="K679" i="2" s="1"/>
  <c r="G682" i="2"/>
  <c r="H682" i="2"/>
  <c r="I682" i="2"/>
  <c r="J682" i="2"/>
  <c r="H683" i="2"/>
  <c r="I683" i="2"/>
  <c r="J683" i="2"/>
  <c r="K683" i="2" s="1"/>
  <c r="H684" i="2"/>
  <c r="I684" i="2"/>
  <c r="J684" i="2"/>
  <c r="K684" i="2" s="1"/>
  <c r="L684" i="2" s="1"/>
  <c r="H5" i="2"/>
  <c r="I5" i="2"/>
  <c r="J5" i="2"/>
  <c r="K5" i="2" s="1"/>
  <c r="H6" i="2"/>
  <c r="I6" i="2"/>
  <c r="J6" i="2"/>
  <c r="K6" i="2"/>
  <c r="H7" i="2"/>
  <c r="I7" i="2"/>
  <c r="J7" i="2"/>
  <c r="H8" i="2"/>
  <c r="I8" i="2"/>
  <c r="J8" i="2"/>
  <c r="K8" i="2" s="1"/>
  <c r="H9" i="2"/>
  <c r="I9" i="2"/>
  <c r="J9" i="2"/>
  <c r="K9" i="2" s="1"/>
  <c r="H10" i="2"/>
  <c r="I10" i="2"/>
  <c r="J10" i="2"/>
  <c r="K10" i="2" s="1"/>
  <c r="H12" i="2"/>
  <c r="I12" i="2"/>
  <c r="J12" i="2"/>
  <c r="H13" i="2"/>
  <c r="I13" i="2"/>
  <c r="J13" i="2"/>
  <c r="K13" i="2" s="1"/>
  <c r="H14" i="2"/>
  <c r="I14" i="2"/>
  <c r="J14" i="2"/>
  <c r="K14" i="2" s="1"/>
  <c r="L14" i="2" s="1"/>
  <c r="H15" i="2"/>
  <c r="I15" i="2"/>
  <c r="J15" i="2"/>
  <c r="K15" i="2" s="1"/>
  <c r="H16" i="2"/>
  <c r="I16" i="2"/>
  <c r="J16" i="2"/>
  <c r="K16" i="2" s="1"/>
  <c r="H17" i="2"/>
  <c r="I17" i="2"/>
  <c r="J17" i="2"/>
  <c r="K17" i="2" s="1"/>
  <c r="H20" i="2"/>
  <c r="I20" i="2"/>
  <c r="J20" i="2"/>
  <c r="K20" i="2" s="1"/>
  <c r="L20" i="2" s="1"/>
  <c r="H21" i="2"/>
  <c r="I21" i="2"/>
  <c r="J21" i="2"/>
  <c r="K21" i="2" s="1"/>
  <c r="H22" i="2"/>
  <c r="I22" i="2"/>
  <c r="J22" i="2"/>
  <c r="K22" i="2" s="1"/>
  <c r="G25" i="2"/>
  <c r="H25" i="2"/>
  <c r="I25" i="2"/>
  <c r="J25" i="2"/>
  <c r="I4" i="2"/>
  <c r="K677" i="2" l="1"/>
  <c r="L677" i="2" s="1"/>
  <c r="K670" i="2"/>
  <c r="L670" i="2" s="1"/>
  <c r="L662" i="2"/>
  <c r="L658" i="2"/>
  <c r="L654" i="2"/>
  <c r="K572" i="2"/>
  <c r="L537" i="2"/>
  <c r="L481" i="2"/>
  <c r="K456" i="2"/>
  <c r="L456" i="2" s="1"/>
  <c r="K439" i="2"/>
  <c r="K415" i="2"/>
  <c r="K381" i="2"/>
  <c r="K358" i="2"/>
  <c r="L234" i="2"/>
  <c r="K214" i="2"/>
  <c r="L214" i="2" s="1"/>
  <c r="K126" i="2"/>
  <c r="K112" i="2"/>
  <c r="L112" i="2" s="1"/>
  <c r="L109" i="2"/>
  <c r="K51" i="2"/>
  <c r="L39" i="2"/>
  <c r="L21" i="2"/>
  <c r="L15" i="2"/>
  <c r="L10" i="2"/>
  <c r="L5" i="2"/>
  <c r="L564" i="2"/>
  <c r="L551" i="2"/>
  <c r="L493" i="2"/>
  <c r="L447" i="2"/>
  <c r="L440" i="2"/>
  <c r="L416" i="2"/>
  <c r="L409" i="2"/>
  <c r="L377" i="2"/>
  <c r="L359" i="2"/>
  <c r="L347" i="2"/>
  <c r="L320" i="2"/>
  <c r="L316" i="2"/>
  <c r="L302" i="2"/>
  <c r="L300" i="2"/>
  <c r="L296" i="2"/>
  <c r="L286" i="2"/>
  <c r="L284" i="2"/>
  <c r="L280" i="2"/>
  <c r="L271" i="2"/>
  <c r="L248" i="2"/>
  <c r="L226" i="2"/>
  <c r="L204" i="2"/>
  <c r="L199" i="2"/>
  <c r="L192" i="2"/>
  <c r="L179" i="2"/>
  <c r="L168" i="2"/>
  <c r="L159" i="2"/>
  <c r="L143" i="2"/>
  <c r="L127" i="2"/>
  <c r="L95" i="2"/>
  <c r="L75" i="2"/>
  <c r="L63" i="2"/>
  <c r="L27" i="2"/>
  <c r="L19" i="2"/>
  <c r="L678" i="2"/>
  <c r="L663" i="2"/>
  <c r="K12" i="2"/>
  <c r="K535" i="2"/>
  <c r="K502" i="2"/>
  <c r="L502" i="2" s="1"/>
  <c r="L500" i="2"/>
  <c r="K465" i="2"/>
  <c r="L465" i="2" s="1"/>
  <c r="K392" i="2"/>
  <c r="L392" i="2" s="1"/>
  <c r="K350" i="2"/>
  <c r="L348" i="2"/>
  <c r="L303" i="2"/>
  <c r="L287" i="2"/>
  <c r="L260" i="2"/>
  <c r="L255" i="2"/>
  <c r="K251" i="2"/>
  <c r="L251" i="2" s="1"/>
  <c r="K195" i="2"/>
  <c r="L195" i="2" s="1"/>
  <c r="K162" i="2"/>
  <c r="L162" i="2" s="1"/>
  <c r="L160" i="2"/>
  <c r="L144" i="2"/>
  <c r="L87" i="2"/>
  <c r="K25" i="2"/>
  <c r="L25" i="2" s="1"/>
  <c r="L22" i="2"/>
  <c r="L16" i="2"/>
  <c r="K682" i="2"/>
  <c r="L682" i="2" s="1"/>
  <c r="L679" i="2"/>
  <c r="L672" i="2"/>
  <c r="L660" i="2"/>
  <c r="L655" i="2"/>
  <c r="K651" i="2"/>
  <c r="L651" i="2" s="1"/>
  <c r="L572" i="2"/>
  <c r="L570" i="2"/>
  <c r="L460" i="2"/>
  <c r="L185" i="2"/>
  <c r="L135" i="2"/>
  <c r="L85" i="2"/>
  <c r="L67" i="2"/>
  <c r="L51" i="2"/>
  <c r="L35" i="2"/>
  <c r="L6" i="2"/>
  <c r="L17" i="2"/>
  <c r="L683" i="2"/>
  <c r="L673" i="2"/>
  <c r="L666" i="2"/>
  <c r="L661" i="2"/>
  <c r="L652" i="2"/>
  <c r="L644" i="2"/>
  <c r="L632" i="2"/>
  <c r="L619" i="2"/>
  <c r="L613" i="2"/>
  <c r="L526" i="2"/>
  <c r="L290" i="2"/>
  <c r="L175" i="2"/>
  <c r="L136" i="2"/>
  <c r="L71" i="2"/>
  <c r="L153" i="2"/>
  <c r="L121" i="2"/>
  <c r="L107" i="2"/>
  <c r="L330" i="2"/>
  <c r="L649" i="2"/>
  <c r="L643" i="2"/>
  <c r="L631" i="2"/>
  <c r="K624" i="2"/>
  <c r="L624" i="2" s="1"/>
  <c r="L616" i="2"/>
  <c r="L610" i="2"/>
  <c r="L601" i="2"/>
  <c r="L596" i="2"/>
  <c r="L583" i="2"/>
  <c r="L576" i="2"/>
  <c r="K561" i="2"/>
  <c r="L561" i="2" s="1"/>
  <c r="L559" i="2"/>
  <c r="K554" i="2"/>
  <c r="L554" i="2" s="1"/>
  <c r="L552" i="2"/>
  <c r="L543" i="2"/>
  <c r="L538" i="2"/>
  <c r="L519" i="2"/>
  <c r="L504" i="2"/>
  <c r="L494" i="2"/>
  <c r="L489" i="2"/>
  <c r="L485" i="2"/>
  <c r="L453" i="2"/>
  <c r="L430" i="2"/>
  <c r="L424" i="2"/>
  <c r="K420" i="2"/>
  <c r="L420" i="2" s="1"/>
  <c r="L411" i="2"/>
  <c r="K386" i="2"/>
  <c r="L386" i="2" s="1"/>
  <c r="L384" i="2"/>
  <c r="L379" i="2"/>
  <c r="K363" i="2"/>
  <c r="L355" i="2"/>
  <c r="L351" i="2"/>
  <c r="L345" i="2"/>
  <c r="L334" i="2"/>
  <c r="L327" i="2"/>
  <c r="L323" i="2"/>
  <c r="L312" i="2"/>
  <c r="K307" i="2"/>
  <c r="L307" i="2" s="1"/>
  <c r="L265" i="2"/>
  <c r="L258" i="2"/>
  <c r="K246" i="2"/>
  <c r="L246" i="2" s="1"/>
  <c r="L244" i="2"/>
  <c r="L240" i="2"/>
  <c r="L216" i="2"/>
  <c r="L197" i="2"/>
  <c r="L196" i="2"/>
  <c r="L152" i="2"/>
  <c r="L147" i="2"/>
  <c r="K139" i="2"/>
  <c r="L139" i="2" s="1"/>
  <c r="L131" i="2"/>
  <c r="L120" i="2"/>
  <c r="L92" i="2"/>
  <c r="L84" i="2"/>
  <c r="L29" i="2"/>
  <c r="K218" i="2"/>
  <c r="L218" i="2" s="1"/>
  <c r="L606" i="2"/>
  <c r="L602" i="2"/>
  <c r="L593" i="2"/>
  <c r="L584" i="2"/>
  <c r="L573" i="2"/>
  <c r="L562" i="2"/>
  <c r="L548" i="2"/>
  <c r="L544" i="2"/>
  <c r="L535" i="2"/>
  <c r="L527" i="2"/>
  <c r="L520" i="2"/>
  <c r="K507" i="2"/>
  <c r="L507" i="2" s="1"/>
  <c r="L505" i="2"/>
  <c r="L497" i="2"/>
  <c r="L486" i="2"/>
  <c r="L474" i="2"/>
  <c r="L454" i="2"/>
  <c r="L437" i="2"/>
  <c r="L415" i="2"/>
  <c r="L412" i="2"/>
  <c r="L408" i="2"/>
  <c r="L400" i="2"/>
  <c r="L381" i="2"/>
  <c r="L380" i="2"/>
  <c r="L376" i="2"/>
  <c r="L374" i="2"/>
  <c r="L368" i="2"/>
  <c r="L366" i="2"/>
  <c r="L356" i="2"/>
  <c r="L352" i="2"/>
  <c r="L346" i="2"/>
  <c r="L328" i="2"/>
  <c r="L319" i="2"/>
  <c r="L308" i="2"/>
  <c r="L299" i="2"/>
  <c r="L291" i="2"/>
  <c r="L283" i="2"/>
  <c r="L275" i="2"/>
  <c r="L266" i="2"/>
  <c r="L259" i="2"/>
  <c r="L254" i="2"/>
  <c r="L225" i="2"/>
  <c r="L219" i="2"/>
  <c r="L198" i="2"/>
  <c r="L186" i="2"/>
  <c r="L177" i="2"/>
  <c r="L163" i="2"/>
  <c r="L154" i="2"/>
  <c r="L148" i="2"/>
  <c r="L140" i="2"/>
  <c r="L126" i="2"/>
  <c r="L123" i="2"/>
  <c r="L113" i="2"/>
  <c r="L72" i="2"/>
  <c r="L36" i="2"/>
  <c r="L30" i="2"/>
  <c r="L26" i="2"/>
  <c r="K588" i="2"/>
  <c r="L588" i="2" s="1"/>
  <c r="K566" i="2"/>
  <c r="L566" i="2" s="1"/>
  <c r="L523" i="2"/>
  <c r="L491" i="2"/>
  <c r="L483" i="2"/>
  <c r="L475" i="2"/>
  <c r="L459" i="2"/>
  <c r="L183" i="2"/>
  <c r="L119" i="2"/>
  <c r="L12" i="2"/>
  <c r="L8" i="2"/>
  <c r="L665" i="2"/>
  <c r="L657" i="2"/>
  <c r="L639" i="2"/>
  <c r="K635" i="2"/>
  <c r="L635" i="2" s="1"/>
  <c r="K627" i="2"/>
  <c r="L627" i="2" s="1"/>
  <c r="K617" i="2"/>
  <c r="L617" i="2" s="1"/>
  <c r="K607" i="2"/>
  <c r="L607" i="2" s="1"/>
  <c r="L599" i="2"/>
  <c r="K591" i="2"/>
  <c r="L591" i="2" s="1"/>
  <c r="K589" i="2"/>
  <c r="L589" i="2" s="1"/>
  <c r="K569" i="2"/>
  <c r="L569" i="2" s="1"/>
  <c r="K567" i="2"/>
  <c r="L567" i="2" s="1"/>
  <c r="K557" i="2"/>
  <c r="L557" i="2" s="1"/>
  <c r="K549" i="2"/>
  <c r="L549" i="2" s="1"/>
  <c r="L541" i="2"/>
  <c r="K525" i="2"/>
  <c r="L525" i="2" s="1"/>
  <c r="K517" i="2"/>
  <c r="L517" i="2" s="1"/>
  <c r="K509" i="2"/>
  <c r="L509" i="2" s="1"/>
  <c r="K499" i="2"/>
  <c r="K498" i="2"/>
  <c r="L498" i="2" s="1"/>
  <c r="L490" i="2"/>
  <c r="L482" i="2"/>
  <c r="L448" i="2"/>
  <c r="L336" i="2"/>
  <c r="L13" i="2"/>
  <c r="L9" i="2"/>
  <c r="L671" i="2"/>
  <c r="L667" i="2"/>
  <c r="L659" i="2"/>
  <c r="K648" i="2"/>
  <c r="L648" i="2" s="1"/>
  <c r="K646" i="2"/>
  <c r="L646" i="2" s="1"/>
  <c r="L633" i="2"/>
  <c r="L625" i="2"/>
  <c r="K622" i="2"/>
  <c r="L622" i="2" s="1"/>
  <c r="L615" i="2"/>
  <c r="K612" i="2"/>
  <c r="L612" i="2" s="1"/>
  <c r="L605" i="2"/>
  <c r="L597" i="2"/>
  <c r="L585" i="2"/>
  <c r="L577" i="2"/>
  <c r="L563" i="2"/>
  <c r="L555" i="2"/>
  <c r="L547" i="2"/>
  <c r="L539" i="2"/>
  <c r="L522" i="2"/>
  <c r="L514" i="2"/>
  <c r="K495" i="2"/>
  <c r="L495" i="2" s="1"/>
  <c r="L488" i="2"/>
  <c r="L487" i="2"/>
  <c r="L480" i="2"/>
  <c r="L479" i="2"/>
  <c r="L432" i="2"/>
  <c r="K642" i="2"/>
  <c r="L642" i="2" s="1"/>
  <c r="L499" i="2"/>
  <c r="K473" i="2"/>
  <c r="L473" i="2" s="1"/>
  <c r="K471" i="2"/>
  <c r="L471" i="2" s="1"/>
  <c r="L467" i="2"/>
  <c r="K452" i="2"/>
  <c r="L452" i="2" s="1"/>
  <c r="K451" i="2"/>
  <c r="L451" i="2" s="1"/>
  <c r="K449" i="2"/>
  <c r="L449" i="2" s="1"/>
  <c r="K436" i="2"/>
  <c r="L436" i="2" s="1"/>
  <c r="K435" i="2"/>
  <c r="L435" i="2" s="1"/>
  <c r="K434" i="2"/>
  <c r="L434" i="2" s="1"/>
  <c r="L433" i="2"/>
  <c r="L422" i="2"/>
  <c r="K407" i="2"/>
  <c r="L407" i="2" s="1"/>
  <c r="K405" i="2"/>
  <c r="L405" i="2" s="1"/>
  <c r="K404" i="2"/>
  <c r="L404" i="2" s="1"/>
  <c r="K403" i="2"/>
  <c r="L403" i="2" s="1"/>
  <c r="K402" i="2"/>
  <c r="L402" i="2" s="1"/>
  <c r="L401" i="2"/>
  <c r="L375" i="2"/>
  <c r="L373" i="2"/>
  <c r="L372" i="2"/>
  <c r="L371" i="2"/>
  <c r="L370" i="2"/>
  <c r="L369" i="2"/>
  <c r="L358" i="2"/>
  <c r="L343" i="2"/>
  <c r="K342" i="2"/>
  <c r="L342" i="2" s="1"/>
  <c r="K340" i="2"/>
  <c r="L340" i="2" s="1"/>
  <c r="K339" i="2"/>
  <c r="L339" i="2" s="1"/>
  <c r="K338" i="2"/>
  <c r="L338" i="2" s="1"/>
  <c r="K337" i="2"/>
  <c r="L337" i="2" s="1"/>
  <c r="K321" i="2"/>
  <c r="L321" i="2" s="1"/>
  <c r="L317" i="2"/>
  <c r="L313" i="2"/>
  <c r="L309" i="2"/>
  <c r="K305" i="2"/>
  <c r="L305" i="2" s="1"/>
  <c r="K297" i="2"/>
  <c r="L297" i="2" s="1"/>
  <c r="K289" i="2"/>
  <c r="L289" i="2" s="1"/>
  <c r="K281" i="2"/>
  <c r="L281" i="2" s="1"/>
  <c r="K277" i="2"/>
  <c r="L277" i="2" s="1"/>
  <c r="L272" i="2"/>
  <c r="L263" i="2"/>
  <c r="L257" i="2"/>
  <c r="L235" i="2"/>
  <c r="L207" i="2"/>
  <c r="L206" i="2"/>
  <c r="L193" i="2"/>
  <c r="L184" i="2"/>
  <c r="K468" i="2"/>
  <c r="L468" i="2" s="1"/>
  <c r="L461" i="2"/>
  <c r="L446" i="2"/>
  <c r="L439" i="2"/>
  <c r="L431" i="2"/>
  <c r="L429" i="2"/>
  <c r="L428" i="2"/>
  <c r="L427" i="2"/>
  <c r="L426" i="2"/>
  <c r="L425" i="2"/>
  <c r="K399" i="2"/>
  <c r="L399" i="2" s="1"/>
  <c r="K395" i="2"/>
  <c r="L395" i="2" s="1"/>
  <c r="K394" i="2"/>
  <c r="L394" i="2" s="1"/>
  <c r="L393" i="2"/>
  <c r="L382" i="2"/>
  <c r="L367" i="2"/>
  <c r="L365" i="2"/>
  <c r="L364" i="2"/>
  <c r="L363" i="2"/>
  <c r="L361" i="2"/>
  <c r="L350" i="2"/>
  <c r="L333" i="2"/>
  <c r="L332" i="2"/>
  <c r="L331" i="2"/>
  <c r="L329" i="2"/>
  <c r="L273" i="2"/>
  <c r="L269" i="2"/>
  <c r="L253" i="2"/>
  <c r="L247" i="2"/>
  <c r="L233" i="2"/>
  <c r="L215" i="2"/>
  <c r="L203" i="2"/>
  <c r="L202" i="2"/>
  <c r="L182" i="2"/>
  <c r="L128" i="2"/>
  <c r="L466" i="2"/>
  <c r="L458" i="2"/>
  <c r="K457" i="2"/>
  <c r="L457" i="2" s="1"/>
  <c r="K444" i="2"/>
  <c r="L444" i="2" s="1"/>
  <c r="K443" i="2"/>
  <c r="L443" i="2" s="1"/>
  <c r="K442" i="2"/>
  <c r="L442" i="2" s="1"/>
  <c r="K441" i="2"/>
  <c r="L441" i="2" s="1"/>
  <c r="L421" i="2"/>
  <c r="L418" i="2"/>
  <c r="L417" i="2"/>
  <c r="L389" i="2"/>
  <c r="L388" i="2"/>
  <c r="L387" i="2"/>
  <c r="K353" i="2"/>
  <c r="L353" i="2" s="1"/>
  <c r="K249" i="2"/>
  <c r="L249" i="2" s="1"/>
  <c r="K229" i="2"/>
  <c r="L229" i="2" s="1"/>
  <c r="L224" i="2"/>
  <c r="L208" i="2"/>
  <c r="K190" i="2"/>
  <c r="L190" i="2" s="1"/>
  <c r="L165" i="2"/>
  <c r="K158" i="2"/>
  <c r="L158" i="2" s="1"/>
  <c r="K108" i="2"/>
  <c r="L108" i="2" s="1"/>
  <c r="K104" i="2"/>
  <c r="L104" i="2" s="1"/>
  <c r="K80" i="2"/>
  <c r="L80" i="2" s="1"/>
  <c r="K56" i="2"/>
  <c r="L56" i="2" s="1"/>
  <c r="K52" i="2"/>
  <c r="L52" i="2" s="1"/>
  <c r="K48" i="2"/>
  <c r="L48" i="2" s="1"/>
  <c r="K44" i="2"/>
  <c r="L44" i="2" s="1"/>
  <c r="K40" i="2"/>
  <c r="L40" i="2" s="1"/>
  <c r="L173" i="2"/>
  <c r="L118" i="2"/>
  <c r="K241" i="2"/>
  <c r="L241" i="2" s="1"/>
  <c r="K174" i="2"/>
  <c r="L174" i="2" s="1"/>
  <c r="K164" i="2"/>
  <c r="L164" i="2" s="1"/>
  <c r="L149" i="2"/>
  <c r="K134" i="2"/>
  <c r="L134" i="2" s="1"/>
  <c r="K106" i="2"/>
  <c r="L106" i="2" s="1"/>
  <c r="K102" i="2"/>
  <c r="L102" i="2" s="1"/>
  <c r="K98" i="2"/>
  <c r="L98" i="2" s="1"/>
  <c r="L94" i="2"/>
  <c r="L90" i="2"/>
  <c r="L86" i="2"/>
  <c r="K78" i="2"/>
  <c r="L78" i="2" s="1"/>
  <c r="K74" i="2"/>
  <c r="L74" i="2" s="1"/>
  <c r="K70" i="2"/>
  <c r="L70" i="2" s="1"/>
  <c r="K66" i="2"/>
  <c r="L66" i="2" s="1"/>
  <c r="K62" i="2"/>
  <c r="L62" i="2" s="1"/>
  <c r="K58" i="2"/>
  <c r="L58" i="2" s="1"/>
  <c r="K46" i="2"/>
  <c r="L46" i="2" s="1"/>
  <c r="L38" i="2"/>
  <c r="L34" i="2"/>
  <c r="L31" i="2"/>
  <c r="K7" i="2"/>
  <c r="L7" i="2" s="1"/>
  <c r="J4" i="2"/>
  <c r="K4" i="2" s="1"/>
  <c r="L4" i="2" s="1"/>
  <c r="H4" i="2"/>
  <c r="H270" i="5"/>
  <c r="H280" i="5"/>
  <c r="O2" i="2" l="1"/>
</calcChain>
</file>

<file path=xl/sharedStrings.xml><?xml version="1.0" encoding="utf-8"?>
<sst xmlns="http://schemas.openxmlformats.org/spreadsheetml/2006/main" count="3691" uniqueCount="104">
  <si>
    <t>ITEM</t>
  </si>
  <si>
    <t>UNIDAD DE MEDIDA</t>
  </si>
  <si>
    <t>COTIZACION 1</t>
  </si>
  <si>
    <t>COTIZACION 2</t>
  </si>
  <si>
    <t>COTIZACION 3</t>
  </si>
  <si>
    <t>UNIDAD</t>
  </si>
  <si>
    <t>MENOR VALOR COTIZADO</t>
  </si>
  <si>
    <t>PRECIO PROMEDIO COTIZADO</t>
  </si>
  <si>
    <t>MEDIANA</t>
  </si>
  <si>
    <t>MEDIA GEOMETRICA</t>
  </si>
  <si>
    <t>DESVIACION ESTANDAR</t>
  </si>
  <si>
    <t>% DISPERCION</t>
  </si>
  <si>
    <t>PRECIO DE REFERENCIA</t>
  </si>
  <si>
    <t>CAMPANAS Y EXTRACTORES COCINAS SEDE BOGOTA</t>
  </si>
  <si>
    <t>LIMPIEZA DE CAMPANAS EXTRACTORAS CON DESENGRASANTE INDUSTRIAL</t>
  </si>
  <si>
    <t>RECOLECCION DE  RESIDUOS DE GRASAS O RESIDUOS AJENOS AL MATERIAL DEL ELEMENTO Y DISPOSICION FINAL DE LOS MISMOS</t>
  </si>
  <si>
    <t>M2</t>
  </si>
  <si>
    <t>LIMPIEZA DE DUCTOS CON DESENGRASANTE INDUSTRIAL</t>
  </si>
  <si>
    <t>SUMINISTRO Y APLICACIÓN DE PINTURA EPÓXICA POLIAMIDA BASE SOLVENTE DE DOS COMPONENTES, QUE CON LA MEZCLA APROPIADA DE AMBOS PROPORCIONA UNA PELÍCULA CON BUENA ADHERENCIA Y FLEXIBILIDAD, RESISTENTE AL AGUA, ÁCIDOS DÉBILES, SALES, ÁLCALIS, DERIVADOS DEL PETRÓLEO Y DISOLVENTES AROMÁTICOS REDUNDE EN LA ALTA CALIDAD, CON LAS SIGUIENTES CARACTERISTICAS, ESPECIFICACIONES TÉCNICAS, PROPIEDAD RANGO UNIDADES, ACABADO SEMI-BRILLANTE, PESO NETO POR GALÓN COMP.  5.41 - 5.71 KG/GAL, PESO NETO POR ¼ DE GALÓN COMP. B 0.95 KG, SÓLIDOS POR VOLUMEN 45 50 %, MEZCLA POR VOLUMEN 3:1 X VOLUMEN (PINTURA /CATALIZADOR), ESPESOR SECO RECOMENDADO 50 75 MICRONES, PELÍCULA SECA 67 75 M²/GAL, MÉTODO DE APLICACIÓN BROCHA O RODILLO, AJUSTADOR O THINNER RECOMENDADO PARA LA DILUCIÓN, TIEMPO DE VIDA ÚTIL DE LA MEZCLA 8 HORAS 25°C,  PUNTO DE CHISPA COPA ABIERTA COMPONENTE A: 58° C, COMPONENTE B: 55° C TCC, V.O.C COMPONENTE A: 420-470, COMPONENTE B: 447 G/L (ASTM D-3960)</t>
  </si>
  <si>
    <t>SUMINISTRO E INSTALACION DE MANGA EN LONA PARA UNION ENTRE DUCTO Y BLOWER</t>
  </si>
  <si>
    <t xml:space="preserve">SUMINISTRO E INSTALACION DE FILTROS PARA CAMPANAS, EN ACERO INOXIDABLE DE ALTA CALIDAD. CON MEDIDA ESTANDAR. EN PLACA DE 50 X 50 CM. </t>
  </si>
  <si>
    <t>SUMINISTRO E INSTALACION DE MALLA TIPO FILTRO CON MEDIDAS 0,40 CM ESPESOR, ELABORADO EN MATERIAL DE ALTA RESISTENCIA, MÁS ALTA DURACIÓN Y SEGURIDAD, RESISTENCIA LA INTEMPERIE, ALTA CALIDAD EN ALAMBRE,  EN CADA UNA DE LAS SALIDAS DE LOS SISTEMAS DE EXTRACCÍON.</t>
  </si>
  <si>
    <t>COCINA SALON COLOMBIA</t>
  </si>
  <si>
    <t>COCINA PRINCIPAL</t>
  </si>
  <si>
    <t>CODIGOS UNSPSC</t>
  </si>
  <si>
    <t>NOMBRE Y DESCRIPCION DEL SERVICIO</t>
  </si>
  <si>
    <t xml:space="preserve">CANTIDAD NECESIDAD REAL </t>
  </si>
  <si>
    <t>1. LIMPIEZA CAMPANA</t>
  </si>
  <si>
    <t>MANTENIMIENTO PREVENTIVITO, CORRECTIVO</t>
  </si>
  <si>
    <t xml:space="preserve">CANTIDAD DE CAMPANA </t>
  </si>
  <si>
    <t xml:space="preserve">3.5 Mts de largo x 2.5 Cm de ancho x 0.50Cms de alto </t>
  </si>
  <si>
    <t xml:space="preserve">DIAMETRO DE LA CAMPANA </t>
  </si>
  <si>
    <t>1.1</t>
  </si>
  <si>
    <t>1.2</t>
  </si>
  <si>
    <t>2. LIMPIEZA DUCTOS</t>
  </si>
  <si>
    <t>CANTIDAD DE DUCTOS</t>
  </si>
  <si>
    <t xml:space="preserve">45 Mts de largo x 0.95Cm de ancho x 0.60Cms de alto </t>
  </si>
  <si>
    <t>2.1</t>
  </si>
  <si>
    <t>2.2</t>
  </si>
  <si>
    <t>3. PINTURA DUCTOS</t>
  </si>
  <si>
    <t>MANTENIMIENTO PINTURA</t>
  </si>
  <si>
    <t>3.1</t>
  </si>
  <si>
    <t>4. MANTENIMINETO MOTORES ELECTRICOS 03 HP.</t>
  </si>
  <si>
    <t>CARACTERISTICAS DEL EQUIPO</t>
  </si>
  <si>
    <t>MARCA</t>
  </si>
  <si>
    <t>POTENCIA</t>
  </si>
  <si>
    <t>VOLT</t>
  </si>
  <si>
    <t>AMP</t>
  </si>
  <si>
    <t>FRECUENCIA</t>
  </si>
  <si>
    <t>4.1</t>
  </si>
  <si>
    <t>MANTENIMIENTO CONSISTENTES EN:</t>
  </si>
  <si>
    <t>APLICACIÓN DE BARNIZ DIELECTRICO TRANSPARENTE.</t>
  </si>
  <si>
    <t>RUTINA MECANICA Y PINTURA A LA CARCARCASA.  (PINTURA EPÓXICA POLIAMIDA, CON LAS CARACTGERISTICAS TÉCNICAS DEL ITEM NO. 8.)</t>
  </si>
  <si>
    <t>CAMBIO DE BORNERAS.</t>
  </si>
  <si>
    <t>VERIFICACIÓN DE RESISTENCIA DE AISLAMIENTO ELECTRICO. (MEGGEO)</t>
  </si>
  <si>
    <t>LAVADO CON LIMPIADOR ELECTRONICO AL ROTOR Y ESTATOR.</t>
  </si>
  <si>
    <t>CAMBIO DE RODAMIENTOS (DE ALTA CALIDAD, CON CERTIFICACION DE FABRICANTE).</t>
  </si>
  <si>
    <t>PUESTA EN SERVICIO.</t>
  </si>
  <si>
    <t>5. SUMINISTRO MANGAS</t>
  </si>
  <si>
    <t>A REQUERIMIENTO</t>
  </si>
  <si>
    <t>SUMINISTRO</t>
  </si>
  <si>
    <t>DIAMETRO</t>
  </si>
  <si>
    <t>METROS LARGO</t>
  </si>
  <si>
    <t>5.1</t>
  </si>
  <si>
    <t>6. SUMINISTRO FILTROS</t>
  </si>
  <si>
    <t>6.1</t>
  </si>
  <si>
    <t xml:space="preserve">UNIDAD </t>
  </si>
  <si>
    <t>7. SUMINISTRO MALLA TIPO FILTRO</t>
  </si>
  <si>
    <t>7.1</t>
  </si>
  <si>
    <t>UNIIDAD</t>
  </si>
  <si>
    <t>COCINA EMPLEADOS</t>
  </si>
  <si>
    <t>2.5 Mts de largo x 2 Mts de ancho x 0.50Cms de alto</t>
  </si>
  <si>
    <t xml:space="preserve">25 Mts de largo x 0.95Cm de ancho x 0.60Cms de alto </t>
  </si>
  <si>
    <t xml:space="preserve">20 Mts de largo x 0.95Cm de ancho x 0.60Cms de alto </t>
  </si>
  <si>
    <t>COCINA SALON PORTO FINO</t>
  </si>
  <si>
    <t xml:space="preserve">15 Mts de largo x 0.95Cm de ancho x 0.60Cms de alto </t>
  </si>
  <si>
    <t>COCINA SOCIOS</t>
  </si>
  <si>
    <t>4. MANTENIMINETO MOTORES ELECTRICOS 5 HP.</t>
  </si>
  <si>
    <t>COCINA PISCINA</t>
  </si>
  <si>
    <t>COCINA SALON DORADO</t>
  </si>
  <si>
    <t xml:space="preserve">CAMPANAS Y EXTRACTORES COCINAS SEDE LAS MERCEDES </t>
  </si>
  <si>
    <t>220 cm ancho x 420 cm largo    /  170cm ancho x 420 cm largo</t>
  </si>
  <si>
    <t>COCINA PORTOFINO</t>
  </si>
  <si>
    <t>80 cm ancho x 120 cm largo</t>
  </si>
  <si>
    <t>4. MANTENIMINETO MOTORES ELECTRICOS 3 HP.</t>
  </si>
  <si>
    <t>CAMPANAS Y EXTRACTORES COCINAS SEDE SOCHAGOTA</t>
  </si>
  <si>
    <t xml:space="preserve">3.80 Mts largo x 2.10 Mts ancho x 80cm de altura </t>
  </si>
  <si>
    <t xml:space="preserve">3 ductos con diámetro de 1.20,y  de un metro de la salida de la campana, luego se unen a un ducto principal de 4mts de diámetro por 15 mts lineales  de ducto </t>
  </si>
  <si>
    <t>4. MANTENIMINETO MOTORES ELECTRICOS   5  HP. Siemens</t>
  </si>
  <si>
    <t>n/a</t>
  </si>
  <si>
    <t>p</t>
  </si>
  <si>
    <t xml:space="preserve">COCINA EMPLEADOS </t>
  </si>
  <si>
    <t>2.44 Mts de largo x 1.00Mts de ancho x0.60Cm de alto</t>
  </si>
  <si>
    <t>4. MANTENIMINETO MOTORES ELECTRICOS  _____ HP.</t>
  </si>
  <si>
    <t xml:space="preserve">COCINA AUTO SERVICIO </t>
  </si>
  <si>
    <t xml:space="preserve">2.70 Mts de largo x 0.95Cm de ancho x 0.60Cms de alto </t>
  </si>
  <si>
    <t>4. MANTENIMIENTO MOTORES ELECTRICOS  0.9 HP. Siemens</t>
  </si>
  <si>
    <t>MANTENIMIENTO CONSISTENTE EN:</t>
  </si>
  <si>
    <t>SUMINISTRO E INSTALACION DE MANGA EN LONA PARA UNION ENTRE DUCTO Y BLOWER circunferencia de 1.10 a circunferencia de 1.03 y 20cm de largo</t>
  </si>
  <si>
    <t>unidad</t>
  </si>
  <si>
    <t>SUMINISTRO E INSTALACION DE MANGA EN LONA PARA UNION ENTRE DUCTO Y BLOWER circunferencia de 1.20 a circunferencia de 1.20 y 20cm de largo</t>
  </si>
  <si>
    <t>N/A</t>
  </si>
  <si>
    <t>COTIZACION 4</t>
  </si>
  <si>
    <t>METRICA UTILIZADA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</si>
</sst>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3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 MT"/>
    </font>
    <font>
      <sz val="8"/>
      <color theme="1"/>
      <name val="Arial MT"/>
    </font>
    <font>
      <sz val="10"/>
      <color theme="1"/>
      <name val="Verdan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49" fontId="6" fillId="0" borderId="0" applyFill="0" applyBorder="0" applyProtection="0">
      <alignment horizontal="left" vertical="center"/>
    </xf>
    <xf numFmtId="3" fontId="6" fillId="0" borderId="0" applyFill="0" applyBorder="0" applyProtection="0">
      <alignment horizontal="right" vertical="center"/>
    </xf>
  </cellStyleXfs>
  <cellXfs count="100">
    <xf numFmtId="0" fontId="0" fillId="0" borderId="0" xfId="0"/>
    <xf numFmtId="0" fontId="5" fillId="0" borderId="0" xfId="0" applyFont="1"/>
    <xf numFmtId="164" fontId="5" fillId="0" borderId="0" xfId="0" applyNumberFormat="1" applyFont="1"/>
    <xf numFmtId="0" fontId="7" fillId="0" borderId="0" xfId="0" applyFont="1"/>
    <xf numFmtId="164" fontId="7" fillId="0" borderId="1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7" xfId="0" applyFont="1" applyBorder="1"/>
    <xf numFmtId="0" fontId="7" fillId="0" borderId="10" xfId="0" applyFont="1" applyBorder="1" applyAlignment="1">
      <alignment vertical="center"/>
    </xf>
    <xf numFmtId="0" fontId="7" fillId="0" borderId="10" xfId="0" applyFont="1" applyBorder="1"/>
    <xf numFmtId="0" fontId="7" fillId="0" borderId="9" xfId="0" applyFont="1" applyBorder="1"/>
    <xf numFmtId="9" fontId="5" fillId="0" borderId="0" xfId="2" applyFont="1"/>
    <xf numFmtId="164" fontId="7" fillId="0" borderId="2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vertical="center"/>
    </xf>
    <xf numFmtId="164" fontId="7" fillId="0" borderId="3" xfId="0" applyNumberFormat="1" applyFont="1" applyBorder="1" applyAlignment="1">
      <alignment vertical="center"/>
    </xf>
    <xf numFmtId="164" fontId="8" fillId="7" borderId="1" xfId="0" applyNumberFormat="1" applyFont="1" applyFill="1" applyBorder="1" applyAlignment="1">
      <alignment vertical="center"/>
    </xf>
    <xf numFmtId="9" fontId="7" fillId="0" borderId="2" xfId="2" applyFont="1" applyBorder="1" applyAlignment="1">
      <alignment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7" fillId="0" borderId="17" xfId="0" applyFont="1" applyBorder="1"/>
    <xf numFmtId="0" fontId="7" fillId="0" borderId="13" xfId="0" applyFont="1" applyBorder="1"/>
    <xf numFmtId="0" fontId="7" fillId="0" borderId="7" xfId="0" applyFont="1" applyBorder="1"/>
    <xf numFmtId="0" fontId="7" fillId="0" borderId="14" xfId="0" applyFont="1" applyBorder="1"/>
    <xf numFmtId="0" fontId="7" fillId="0" borderId="12" xfId="0" applyFont="1" applyBorder="1"/>
    <xf numFmtId="0" fontId="7" fillId="0" borderId="8" xfId="0" applyFont="1" applyBorder="1"/>
    <xf numFmtId="164" fontId="7" fillId="0" borderId="2" xfId="0" applyNumberFormat="1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9" fontId="7" fillId="0" borderId="2" xfId="2" applyFont="1" applyBorder="1" applyAlignment="1">
      <alignment horizontal="center" vertical="center"/>
    </xf>
    <xf numFmtId="9" fontId="7" fillId="0" borderId="18" xfId="2" applyFont="1" applyBorder="1" applyAlignment="1">
      <alignment horizontal="center" vertical="center"/>
    </xf>
    <xf numFmtId="9" fontId="7" fillId="0" borderId="3" xfId="2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7" fillId="0" borderId="2" xfId="2" applyFont="1" applyBorder="1" applyAlignment="1">
      <alignment horizontal="center" vertical="center" wrapText="1"/>
    </xf>
    <xf numFmtId="9" fontId="7" fillId="0" borderId="18" xfId="2" applyFont="1" applyBorder="1" applyAlignment="1">
      <alignment horizontal="center" vertical="center" wrapText="1"/>
    </xf>
    <xf numFmtId="9" fontId="7" fillId="0" borderId="3" xfId="2" applyFont="1" applyBorder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5">
    <cellStyle name="BodyStyle" xfId="3" xr:uid="{B88855F8-E53D-487A-BEBF-C701B5508AD1}"/>
    <cellStyle name="Normal" xfId="0" builtinId="0"/>
    <cellStyle name="Normal 2" xfId="1" xr:uid="{D01C325B-DA09-48F4-815A-F4465020D72B}"/>
    <cellStyle name="Numeric" xfId="4" xr:uid="{75AD1F7B-4FDE-46C0-AADD-215CD61861DB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6095</xdr:colOff>
      <xdr:row>2</xdr:row>
      <xdr:rowOff>0</xdr:rowOff>
    </xdr:from>
    <xdr:ext cx="529590" cy="12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BA767A68-0B50-4232-B0F1-ADFB0EEEDA3E}"/>
            </a:ext>
          </a:extLst>
        </xdr:cNvPr>
        <xdr:cNvSpPr/>
      </xdr:nvSpPr>
      <xdr:spPr>
        <a:xfrm>
          <a:off x="6095" y="14324026"/>
          <a:ext cx="529590" cy="12700"/>
        </a:xfrm>
        <a:custGeom>
          <a:avLst/>
          <a:gdLst/>
          <a:ahLst/>
          <a:cxnLst/>
          <a:rect l="0" t="0" r="0" b="0"/>
          <a:pathLst>
            <a:path w="529590" h="12700">
              <a:moveTo>
                <a:pt x="529132" y="0"/>
              </a:moveTo>
              <a:lnTo>
                <a:pt x="0" y="0"/>
              </a:lnTo>
              <a:lnTo>
                <a:pt x="0" y="12191"/>
              </a:lnTo>
              <a:lnTo>
                <a:pt x="529132" y="12191"/>
              </a:lnTo>
              <a:lnTo>
                <a:pt x="52913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6095</xdr:colOff>
      <xdr:row>0</xdr:row>
      <xdr:rowOff>0</xdr:rowOff>
    </xdr:from>
    <xdr:ext cx="529590" cy="12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2AAD042D-49F6-4D3C-BD41-3F53EAE316D6}"/>
            </a:ext>
          </a:extLst>
        </xdr:cNvPr>
        <xdr:cNvSpPr/>
      </xdr:nvSpPr>
      <xdr:spPr>
        <a:xfrm>
          <a:off x="6095" y="23877601"/>
          <a:ext cx="529590" cy="12700"/>
        </a:xfrm>
        <a:custGeom>
          <a:avLst/>
          <a:gdLst/>
          <a:ahLst/>
          <a:cxnLst/>
          <a:rect l="0" t="0" r="0" b="0"/>
          <a:pathLst>
            <a:path w="529590" h="12700">
              <a:moveTo>
                <a:pt x="529132" y="0"/>
              </a:moveTo>
              <a:lnTo>
                <a:pt x="0" y="0"/>
              </a:lnTo>
              <a:lnTo>
                <a:pt x="0" y="12191"/>
              </a:lnTo>
              <a:lnTo>
                <a:pt x="529132" y="12191"/>
              </a:lnTo>
              <a:lnTo>
                <a:pt x="52913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6095</xdr:colOff>
      <xdr:row>2</xdr:row>
      <xdr:rowOff>0</xdr:rowOff>
    </xdr:from>
    <xdr:ext cx="529590" cy="12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4564D9AE-AEEC-4228-9F5B-E0C6EAA0B3BB}"/>
            </a:ext>
          </a:extLst>
        </xdr:cNvPr>
        <xdr:cNvSpPr/>
      </xdr:nvSpPr>
      <xdr:spPr>
        <a:xfrm>
          <a:off x="6095" y="590550"/>
          <a:ext cx="529590" cy="12700"/>
        </a:xfrm>
        <a:custGeom>
          <a:avLst/>
          <a:gdLst/>
          <a:ahLst/>
          <a:cxnLst/>
          <a:rect l="0" t="0" r="0" b="0"/>
          <a:pathLst>
            <a:path w="529590" h="12700">
              <a:moveTo>
                <a:pt x="529132" y="0"/>
              </a:moveTo>
              <a:lnTo>
                <a:pt x="0" y="0"/>
              </a:lnTo>
              <a:lnTo>
                <a:pt x="0" y="12191"/>
              </a:lnTo>
              <a:lnTo>
                <a:pt x="529132" y="12191"/>
              </a:lnTo>
              <a:lnTo>
                <a:pt x="52913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D918F-DA91-454F-AC74-4673FB9788EB}">
  <dimension ref="A1:J684"/>
  <sheetViews>
    <sheetView topLeftCell="A613" workbookViewId="0">
      <selection activeCell="G588" sqref="G588"/>
    </sheetView>
  </sheetViews>
  <sheetFormatPr baseColWidth="10" defaultRowHeight="11.25"/>
  <cols>
    <col min="1" max="3" width="11.42578125" style="3"/>
    <col min="4" max="4" width="46.140625" style="3" customWidth="1"/>
    <col min="5" max="5" width="11.42578125" style="3"/>
    <col min="6" max="6" width="14.28515625" style="3" customWidth="1"/>
    <col min="7" max="7" width="16.140625" style="5" customWidth="1"/>
    <col min="8" max="8" width="15.140625" style="5" customWidth="1"/>
    <col min="9" max="10" width="15" style="5" customWidth="1"/>
    <col min="11" max="16384" width="11.42578125" style="3"/>
  </cols>
  <sheetData>
    <row r="1" spans="1:10" ht="12" thickBot="1">
      <c r="A1" s="75" t="s">
        <v>13</v>
      </c>
      <c r="B1" s="76"/>
      <c r="C1" s="76"/>
      <c r="D1" s="76"/>
      <c r="E1" s="76"/>
      <c r="F1" s="76"/>
      <c r="G1" s="36" t="s">
        <v>2</v>
      </c>
      <c r="H1" s="36" t="s">
        <v>3</v>
      </c>
      <c r="I1" s="36" t="s">
        <v>4</v>
      </c>
      <c r="J1" s="36" t="s">
        <v>102</v>
      </c>
    </row>
    <row r="2" spans="1:10" ht="12" thickBot="1">
      <c r="A2" s="75" t="s">
        <v>23</v>
      </c>
      <c r="B2" s="76"/>
      <c r="C2" s="76"/>
      <c r="D2" s="76"/>
      <c r="E2" s="76"/>
      <c r="F2" s="76"/>
      <c r="G2" s="36"/>
      <c r="H2" s="36"/>
      <c r="I2" s="36"/>
      <c r="J2" s="36"/>
    </row>
    <row r="3" spans="1:10" ht="23.25" thickBot="1">
      <c r="A3" s="6" t="s">
        <v>0</v>
      </c>
      <c r="B3" s="7" t="s">
        <v>24</v>
      </c>
      <c r="C3" s="38" t="s">
        <v>25</v>
      </c>
      <c r="D3" s="39"/>
      <c r="E3" s="7" t="s">
        <v>1</v>
      </c>
      <c r="F3" s="21" t="s">
        <v>26</v>
      </c>
      <c r="G3" s="36"/>
      <c r="H3" s="36"/>
      <c r="I3" s="36"/>
      <c r="J3" s="36"/>
    </row>
    <row r="4" spans="1:10" ht="12" thickBot="1">
      <c r="A4" s="40" t="s">
        <v>27</v>
      </c>
      <c r="B4" s="41"/>
      <c r="C4" s="41"/>
      <c r="D4" s="42"/>
      <c r="E4" s="8"/>
      <c r="F4" s="22">
        <v>1</v>
      </c>
      <c r="G4" s="33">
        <v>2975000</v>
      </c>
      <c r="H4" s="33">
        <v>1785000</v>
      </c>
      <c r="I4" s="33">
        <v>1570800</v>
      </c>
      <c r="J4" s="33">
        <v>1785000</v>
      </c>
    </row>
    <row r="5" spans="1:10" ht="12" thickBot="1">
      <c r="A5" s="43" t="s">
        <v>28</v>
      </c>
      <c r="B5" s="44"/>
      <c r="C5" s="44"/>
      <c r="D5" s="44"/>
      <c r="E5" s="44"/>
      <c r="F5" s="44"/>
      <c r="G5" s="34"/>
      <c r="H5" s="34"/>
      <c r="I5" s="34"/>
      <c r="J5" s="34"/>
    </row>
    <row r="6" spans="1:10" ht="12" thickBot="1">
      <c r="A6" s="45" t="s">
        <v>29</v>
      </c>
      <c r="B6" s="46"/>
      <c r="C6" s="62" t="s">
        <v>30</v>
      </c>
      <c r="D6" s="63"/>
      <c r="E6" s="63"/>
      <c r="F6" s="63"/>
      <c r="G6" s="34"/>
      <c r="H6" s="34"/>
      <c r="I6" s="34"/>
      <c r="J6" s="34"/>
    </row>
    <row r="7" spans="1:10" ht="12" thickBot="1">
      <c r="A7" s="45" t="s">
        <v>31</v>
      </c>
      <c r="B7" s="46"/>
      <c r="C7" s="66"/>
      <c r="D7" s="67"/>
      <c r="E7" s="67"/>
      <c r="F7" s="67"/>
      <c r="G7" s="34"/>
      <c r="H7" s="34"/>
      <c r="I7" s="34"/>
      <c r="J7" s="34"/>
    </row>
    <row r="8" spans="1:10" ht="12" thickBot="1">
      <c r="A8" s="9" t="s">
        <v>32</v>
      </c>
      <c r="B8" s="10">
        <v>76111605</v>
      </c>
      <c r="C8" s="45" t="s">
        <v>14</v>
      </c>
      <c r="D8" s="46"/>
      <c r="E8" s="11" t="s">
        <v>16</v>
      </c>
      <c r="F8" s="19">
        <v>1</v>
      </c>
      <c r="G8" s="34"/>
      <c r="H8" s="34"/>
      <c r="I8" s="34"/>
      <c r="J8" s="34"/>
    </row>
    <row r="9" spans="1:10" ht="12" thickBot="1">
      <c r="A9" s="9" t="s">
        <v>33</v>
      </c>
      <c r="B9" s="10">
        <v>76111605</v>
      </c>
      <c r="C9" s="45" t="s">
        <v>15</v>
      </c>
      <c r="D9" s="46"/>
      <c r="E9" s="11" t="s">
        <v>16</v>
      </c>
      <c r="F9" s="19">
        <v>1</v>
      </c>
      <c r="G9" s="35"/>
      <c r="H9" s="35"/>
      <c r="I9" s="35"/>
      <c r="J9" s="35"/>
    </row>
    <row r="10" spans="1:10" ht="12" thickBot="1">
      <c r="A10" s="12"/>
      <c r="B10" s="13"/>
      <c r="C10" s="14"/>
      <c r="D10" s="14"/>
      <c r="E10" s="15"/>
      <c r="F10" s="23"/>
      <c r="G10" s="4"/>
      <c r="H10" s="4"/>
      <c r="I10" s="4"/>
      <c r="J10" s="4"/>
    </row>
    <row r="11" spans="1:10" ht="23.25" thickBot="1">
      <c r="A11" s="6" t="s">
        <v>0</v>
      </c>
      <c r="B11" s="7" t="s">
        <v>24</v>
      </c>
      <c r="C11" s="38" t="s">
        <v>25</v>
      </c>
      <c r="D11" s="39"/>
      <c r="E11" s="7" t="s">
        <v>1</v>
      </c>
      <c r="F11" s="21" t="s">
        <v>26</v>
      </c>
      <c r="G11" s="4"/>
      <c r="H11" s="4"/>
      <c r="I11" s="4"/>
      <c r="J11" s="4"/>
    </row>
    <row r="12" spans="1:10" ht="12" thickBot="1">
      <c r="A12" s="40" t="s">
        <v>34</v>
      </c>
      <c r="B12" s="41"/>
      <c r="C12" s="41"/>
      <c r="D12" s="41"/>
      <c r="E12" s="42"/>
      <c r="F12" s="22">
        <v>1</v>
      </c>
      <c r="G12" s="33">
        <v>2975000</v>
      </c>
      <c r="H12" s="33">
        <v>4356590</v>
      </c>
      <c r="I12" s="33">
        <v>4344690</v>
      </c>
      <c r="J12" s="33">
        <v>3570000</v>
      </c>
    </row>
    <row r="13" spans="1:10" ht="12" thickBot="1">
      <c r="A13" s="43" t="s">
        <v>28</v>
      </c>
      <c r="B13" s="44"/>
      <c r="C13" s="44"/>
      <c r="D13" s="44"/>
      <c r="E13" s="44"/>
      <c r="F13" s="44"/>
      <c r="G13" s="34"/>
      <c r="H13" s="34"/>
      <c r="I13" s="34"/>
      <c r="J13" s="34"/>
    </row>
    <row r="14" spans="1:10" ht="12" thickBot="1">
      <c r="A14" s="45" t="s">
        <v>35</v>
      </c>
      <c r="B14" s="46"/>
      <c r="C14" s="62" t="s">
        <v>36</v>
      </c>
      <c r="D14" s="63"/>
      <c r="E14" s="63"/>
      <c r="F14" s="63"/>
      <c r="G14" s="34"/>
      <c r="H14" s="34"/>
      <c r="I14" s="34"/>
      <c r="J14" s="34"/>
    </row>
    <row r="15" spans="1:10" ht="12" thickBot="1">
      <c r="A15" s="45" t="s">
        <v>31</v>
      </c>
      <c r="B15" s="46"/>
      <c r="C15" s="66"/>
      <c r="D15" s="67"/>
      <c r="E15" s="67"/>
      <c r="F15" s="67"/>
      <c r="G15" s="34"/>
      <c r="H15" s="34"/>
      <c r="I15" s="34"/>
      <c r="J15" s="34"/>
    </row>
    <row r="16" spans="1:10" ht="12" thickBot="1">
      <c r="A16" s="9" t="s">
        <v>37</v>
      </c>
      <c r="B16" s="10">
        <v>76111605</v>
      </c>
      <c r="C16" s="45" t="s">
        <v>17</v>
      </c>
      <c r="D16" s="46"/>
      <c r="E16" s="11" t="s">
        <v>16</v>
      </c>
      <c r="F16" s="19">
        <v>1</v>
      </c>
      <c r="G16" s="34"/>
      <c r="H16" s="34"/>
      <c r="I16" s="34"/>
      <c r="J16" s="34"/>
    </row>
    <row r="17" spans="1:10" ht="12" thickBot="1">
      <c r="A17" s="9" t="s">
        <v>38</v>
      </c>
      <c r="B17" s="10">
        <v>76111605</v>
      </c>
      <c r="C17" s="45" t="s">
        <v>15</v>
      </c>
      <c r="D17" s="46"/>
      <c r="E17" s="11" t="s">
        <v>16</v>
      </c>
      <c r="F17" s="19">
        <v>1</v>
      </c>
      <c r="G17" s="35"/>
      <c r="H17" s="35"/>
      <c r="I17" s="35"/>
      <c r="J17" s="35"/>
    </row>
    <row r="18" spans="1:10" ht="12" thickBot="1">
      <c r="A18" s="25"/>
      <c r="B18" s="26"/>
      <c r="C18" s="26"/>
      <c r="D18" s="26"/>
      <c r="E18" s="26"/>
      <c r="F18" s="27"/>
      <c r="G18" s="4"/>
      <c r="H18" s="4"/>
      <c r="I18" s="4"/>
      <c r="J18" s="4"/>
    </row>
    <row r="19" spans="1:10" ht="23.25" thickBot="1">
      <c r="A19" s="6" t="s">
        <v>0</v>
      </c>
      <c r="B19" s="7" t="s">
        <v>24</v>
      </c>
      <c r="C19" s="38" t="s">
        <v>25</v>
      </c>
      <c r="D19" s="39"/>
      <c r="E19" s="7" t="s">
        <v>1</v>
      </c>
      <c r="F19" s="21" t="s">
        <v>26</v>
      </c>
      <c r="G19" s="4"/>
      <c r="H19" s="4"/>
      <c r="I19" s="4"/>
      <c r="J19" s="4"/>
    </row>
    <row r="20" spans="1:10" ht="12" thickBot="1">
      <c r="A20" s="40" t="s">
        <v>39</v>
      </c>
      <c r="B20" s="41"/>
      <c r="C20" s="41"/>
      <c r="D20" s="41"/>
      <c r="E20" s="42"/>
      <c r="F20" s="22">
        <v>1</v>
      </c>
      <c r="G20" s="33">
        <v>2975000</v>
      </c>
      <c r="H20" s="33">
        <v>3561075</v>
      </c>
      <c r="I20" s="33">
        <v>3537275</v>
      </c>
      <c r="J20" s="33">
        <v>1428000</v>
      </c>
    </row>
    <row r="21" spans="1:10" ht="12" thickBot="1">
      <c r="A21" s="43" t="s">
        <v>40</v>
      </c>
      <c r="B21" s="44"/>
      <c r="C21" s="44"/>
      <c r="D21" s="44"/>
      <c r="E21" s="44"/>
      <c r="F21" s="44"/>
      <c r="G21" s="34"/>
      <c r="H21" s="34"/>
      <c r="I21" s="34"/>
      <c r="J21" s="34"/>
    </row>
    <row r="22" spans="1:10" ht="12" thickBot="1">
      <c r="A22" s="9" t="s">
        <v>41</v>
      </c>
      <c r="B22" s="10">
        <v>76111605</v>
      </c>
      <c r="C22" s="60" t="s">
        <v>18</v>
      </c>
      <c r="D22" s="61"/>
      <c r="E22" s="11" t="s">
        <v>16</v>
      </c>
      <c r="F22" s="19">
        <v>1</v>
      </c>
      <c r="G22" s="35"/>
      <c r="H22" s="35"/>
      <c r="I22" s="35"/>
      <c r="J22" s="35"/>
    </row>
    <row r="23" spans="1:10" ht="12" thickBot="1">
      <c r="A23" s="25"/>
      <c r="B23" s="26"/>
      <c r="C23" s="26"/>
      <c r="D23" s="26"/>
      <c r="E23" s="26"/>
      <c r="F23" s="27"/>
      <c r="G23" s="4"/>
      <c r="H23" s="4"/>
      <c r="I23" s="4"/>
      <c r="J23" s="4"/>
    </row>
    <row r="24" spans="1:10" ht="23.25" thickBot="1">
      <c r="A24" s="6" t="s">
        <v>0</v>
      </c>
      <c r="B24" s="7" t="s">
        <v>24</v>
      </c>
      <c r="C24" s="38" t="s">
        <v>25</v>
      </c>
      <c r="D24" s="39"/>
      <c r="E24" s="7" t="s">
        <v>1</v>
      </c>
      <c r="F24" s="21" t="s">
        <v>26</v>
      </c>
      <c r="G24" s="4"/>
      <c r="H24" s="4"/>
      <c r="I24" s="4"/>
      <c r="J24" s="4"/>
    </row>
    <row r="25" spans="1:10" ht="12" thickBot="1">
      <c r="A25" s="40" t="s">
        <v>42</v>
      </c>
      <c r="B25" s="41"/>
      <c r="C25" s="41"/>
      <c r="D25" s="41"/>
      <c r="E25" s="42"/>
      <c r="F25" s="22">
        <v>1</v>
      </c>
      <c r="G25" s="33">
        <v>2142000</v>
      </c>
      <c r="H25" s="33">
        <v>1416100</v>
      </c>
      <c r="I25" s="33">
        <v>1477980</v>
      </c>
      <c r="J25" s="33">
        <v>2499000</v>
      </c>
    </row>
    <row r="26" spans="1:10" ht="12" thickBot="1">
      <c r="A26" s="43" t="s">
        <v>40</v>
      </c>
      <c r="B26" s="44"/>
      <c r="C26" s="44"/>
      <c r="D26" s="44"/>
      <c r="E26" s="44"/>
      <c r="F26" s="44"/>
      <c r="G26" s="34"/>
      <c r="H26" s="34"/>
      <c r="I26" s="34"/>
      <c r="J26" s="34"/>
    </row>
    <row r="27" spans="1:10">
      <c r="A27" s="58" t="s">
        <v>43</v>
      </c>
      <c r="B27" s="59"/>
      <c r="C27" s="62"/>
      <c r="D27" s="63"/>
      <c r="E27" s="63"/>
      <c r="F27" s="63"/>
      <c r="G27" s="34"/>
      <c r="H27" s="34"/>
      <c r="I27" s="34"/>
      <c r="J27" s="34"/>
    </row>
    <row r="28" spans="1:10">
      <c r="A28" s="49" t="s">
        <v>44</v>
      </c>
      <c r="B28" s="50"/>
      <c r="C28" s="64"/>
      <c r="D28" s="65"/>
      <c r="E28" s="65"/>
      <c r="F28" s="65"/>
      <c r="G28" s="34"/>
      <c r="H28" s="34"/>
      <c r="I28" s="34"/>
      <c r="J28" s="34"/>
    </row>
    <row r="29" spans="1:10">
      <c r="A29" s="49" t="s">
        <v>45</v>
      </c>
      <c r="B29" s="50"/>
      <c r="C29" s="64"/>
      <c r="D29" s="65"/>
      <c r="E29" s="65"/>
      <c r="F29" s="65"/>
      <c r="G29" s="34"/>
      <c r="H29" s="34"/>
      <c r="I29" s="34"/>
      <c r="J29" s="34"/>
    </row>
    <row r="30" spans="1:10">
      <c r="A30" s="49" t="s">
        <v>46</v>
      </c>
      <c r="B30" s="50"/>
      <c r="C30" s="64"/>
      <c r="D30" s="65"/>
      <c r="E30" s="65"/>
      <c r="F30" s="65"/>
      <c r="G30" s="34"/>
      <c r="H30" s="34"/>
      <c r="I30" s="34"/>
      <c r="J30" s="34"/>
    </row>
    <row r="31" spans="1:10">
      <c r="A31" s="49" t="s">
        <v>47</v>
      </c>
      <c r="B31" s="50"/>
      <c r="C31" s="64"/>
      <c r="D31" s="65"/>
      <c r="E31" s="65"/>
      <c r="F31" s="65"/>
      <c r="G31" s="34"/>
      <c r="H31" s="34"/>
      <c r="I31" s="34"/>
      <c r="J31" s="34"/>
    </row>
    <row r="32" spans="1:10" ht="12" thickBot="1">
      <c r="A32" s="51" t="s">
        <v>48</v>
      </c>
      <c r="B32" s="52"/>
      <c r="C32" s="66"/>
      <c r="D32" s="67"/>
      <c r="E32" s="67"/>
      <c r="F32" s="67"/>
      <c r="G32" s="34"/>
      <c r="H32" s="34"/>
      <c r="I32" s="34"/>
      <c r="J32" s="34"/>
    </row>
    <row r="33" spans="1:10">
      <c r="A33" s="68" t="s">
        <v>49</v>
      </c>
      <c r="B33" s="68">
        <v>76111605</v>
      </c>
      <c r="C33" s="58" t="s">
        <v>50</v>
      </c>
      <c r="D33" s="59"/>
      <c r="E33" s="53" t="s">
        <v>5</v>
      </c>
      <c r="F33" s="62">
        <v>1</v>
      </c>
      <c r="G33" s="34"/>
      <c r="H33" s="34"/>
      <c r="I33" s="34"/>
      <c r="J33" s="34"/>
    </row>
    <row r="34" spans="1:10">
      <c r="A34" s="69"/>
      <c r="B34" s="69"/>
      <c r="C34" s="49" t="s">
        <v>51</v>
      </c>
      <c r="D34" s="50"/>
      <c r="E34" s="54"/>
      <c r="F34" s="64"/>
      <c r="G34" s="34"/>
      <c r="H34" s="34"/>
      <c r="I34" s="34"/>
      <c r="J34" s="34"/>
    </row>
    <row r="35" spans="1:10">
      <c r="A35" s="69"/>
      <c r="B35" s="69"/>
      <c r="C35" s="49" t="s">
        <v>52</v>
      </c>
      <c r="D35" s="50"/>
      <c r="E35" s="54"/>
      <c r="F35" s="64"/>
      <c r="G35" s="34"/>
      <c r="H35" s="34"/>
      <c r="I35" s="34"/>
      <c r="J35" s="34"/>
    </row>
    <row r="36" spans="1:10">
      <c r="A36" s="69"/>
      <c r="B36" s="69"/>
      <c r="C36" s="49" t="s">
        <v>53</v>
      </c>
      <c r="D36" s="50"/>
      <c r="E36" s="54"/>
      <c r="F36" s="64"/>
      <c r="G36" s="34"/>
      <c r="H36" s="34"/>
      <c r="I36" s="34"/>
      <c r="J36" s="34"/>
    </row>
    <row r="37" spans="1:10">
      <c r="A37" s="69"/>
      <c r="B37" s="69"/>
      <c r="C37" s="49" t="s">
        <v>54</v>
      </c>
      <c r="D37" s="50"/>
      <c r="E37" s="54"/>
      <c r="F37" s="64"/>
      <c r="G37" s="34"/>
      <c r="H37" s="34"/>
      <c r="I37" s="34"/>
      <c r="J37" s="34"/>
    </row>
    <row r="38" spans="1:10">
      <c r="A38" s="69"/>
      <c r="B38" s="69"/>
      <c r="C38" s="49" t="s">
        <v>55</v>
      </c>
      <c r="D38" s="50"/>
      <c r="E38" s="54"/>
      <c r="F38" s="64"/>
      <c r="G38" s="34"/>
      <c r="H38" s="34"/>
      <c r="I38" s="34"/>
      <c r="J38" s="34"/>
    </row>
    <row r="39" spans="1:10">
      <c r="A39" s="69"/>
      <c r="B39" s="69"/>
      <c r="C39" s="49" t="s">
        <v>56</v>
      </c>
      <c r="D39" s="50"/>
      <c r="E39" s="54"/>
      <c r="F39" s="64"/>
      <c r="G39" s="34"/>
      <c r="H39" s="34"/>
      <c r="I39" s="34"/>
      <c r="J39" s="34"/>
    </row>
    <row r="40" spans="1:10">
      <c r="A40" s="69"/>
      <c r="B40" s="69"/>
      <c r="C40" s="49" t="s">
        <v>57</v>
      </c>
      <c r="D40" s="50"/>
      <c r="E40" s="54"/>
      <c r="F40" s="64"/>
      <c r="G40" s="34"/>
      <c r="H40" s="34"/>
      <c r="I40" s="34"/>
      <c r="J40" s="34"/>
    </row>
    <row r="41" spans="1:10" ht="12" thickBot="1">
      <c r="A41" s="70"/>
      <c r="B41" s="70"/>
      <c r="C41" s="51" t="s">
        <v>55</v>
      </c>
      <c r="D41" s="52"/>
      <c r="E41" s="55"/>
      <c r="F41" s="66"/>
      <c r="G41" s="35"/>
      <c r="H41" s="35"/>
      <c r="I41" s="35"/>
      <c r="J41" s="35"/>
    </row>
    <row r="42" spans="1:10" ht="12" thickBot="1">
      <c r="A42" s="25"/>
      <c r="B42" s="26"/>
      <c r="C42" s="26"/>
      <c r="D42" s="26"/>
      <c r="E42" s="26"/>
      <c r="F42" s="27"/>
      <c r="G42" s="4"/>
      <c r="H42" s="4"/>
      <c r="I42" s="4"/>
      <c r="J42" s="4"/>
    </row>
    <row r="43" spans="1:10" ht="23.25" thickBot="1">
      <c r="A43" s="6" t="s">
        <v>0</v>
      </c>
      <c r="B43" s="7" t="s">
        <v>24</v>
      </c>
      <c r="C43" s="38" t="s">
        <v>25</v>
      </c>
      <c r="D43" s="39"/>
      <c r="E43" s="7" t="s">
        <v>1</v>
      </c>
      <c r="F43" s="21" t="s">
        <v>26</v>
      </c>
      <c r="G43" s="4"/>
      <c r="H43" s="4"/>
      <c r="I43" s="4"/>
      <c r="J43" s="4"/>
    </row>
    <row r="44" spans="1:10" ht="12" thickBot="1">
      <c r="A44" s="40" t="s">
        <v>58</v>
      </c>
      <c r="B44" s="41"/>
      <c r="C44" s="41"/>
      <c r="D44" s="42"/>
      <c r="E44" s="8"/>
      <c r="F44" s="19" t="s">
        <v>59</v>
      </c>
      <c r="G44" s="33">
        <v>595000</v>
      </c>
      <c r="H44" s="33">
        <v>533120</v>
      </c>
      <c r="I44" s="33">
        <v>517600</v>
      </c>
      <c r="J44" s="33">
        <v>130900</v>
      </c>
    </row>
    <row r="45" spans="1:10" ht="12" thickBot="1">
      <c r="A45" s="43" t="s">
        <v>60</v>
      </c>
      <c r="B45" s="44"/>
      <c r="C45" s="44"/>
      <c r="D45" s="44"/>
      <c r="E45" s="44"/>
      <c r="F45" s="44"/>
      <c r="G45" s="34"/>
      <c r="H45" s="34"/>
      <c r="I45" s="34"/>
      <c r="J45" s="34"/>
    </row>
    <row r="46" spans="1:10">
      <c r="A46" s="58" t="s">
        <v>61</v>
      </c>
      <c r="B46" s="59"/>
      <c r="C46" s="71"/>
      <c r="D46" s="72"/>
      <c r="E46" s="72"/>
      <c r="F46" s="72"/>
      <c r="G46" s="34"/>
      <c r="H46" s="34"/>
      <c r="I46" s="34"/>
      <c r="J46" s="34"/>
    </row>
    <row r="47" spans="1:10" ht="12" thickBot="1">
      <c r="A47" s="51" t="s">
        <v>62</v>
      </c>
      <c r="B47" s="52"/>
      <c r="C47" s="73"/>
      <c r="D47" s="74"/>
      <c r="E47" s="74"/>
      <c r="F47" s="74"/>
      <c r="G47" s="34"/>
      <c r="H47" s="34"/>
      <c r="I47" s="34"/>
      <c r="J47" s="34"/>
    </row>
    <row r="48" spans="1:10" ht="12" thickBot="1">
      <c r="A48" s="9" t="s">
        <v>63</v>
      </c>
      <c r="B48" s="10">
        <v>73152101</v>
      </c>
      <c r="C48" s="45" t="s">
        <v>19</v>
      </c>
      <c r="D48" s="46"/>
      <c r="E48" s="11" t="s">
        <v>5</v>
      </c>
      <c r="F48" s="19">
        <v>1</v>
      </c>
      <c r="G48" s="35"/>
      <c r="H48" s="35"/>
      <c r="I48" s="35"/>
      <c r="J48" s="35"/>
    </row>
    <row r="49" spans="1:10" ht="12" thickBot="1">
      <c r="A49" s="25"/>
      <c r="B49" s="26"/>
      <c r="C49" s="26"/>
      <c r="D49" s="26"/>
      <c r="E49" s="26"/>
      <c r="F49" s="27"/>
      <c r="G49" s="4"/>
      <c r="H49" s="4"/>
      <c r="I49" s="4"/>
      <c r="J49" s="4"/>
    </row>
    <row r="50" spans="1:10" ht="23.25" thickBot="1">
      <c r="A50" s="6" t="s">
        <v>0</v>
      </c>
      <c r="B50" s="7" t="s">
        <v>24</v>
      </c>
      <c r="C50" s="38" t="s">
        <v>25</v>
      </c>
      <c r="D50" s="39"/>
      <c r="E50" s="7" t="s">
        <v>1</v>
      </c>
      <c r="F50" s="21" t="s">
        <v>26</v>
      </c>
      <c r="G50" s="4"/>
      <c r="H50" s="4"/>
      <c r="I50" s="4"/>
      <c r="J50" s="4"/>
    </row>
    <row r="51" spans="1:10" ht="12" thickBot="1">
      <c r="A51" s="40" t="s">
        <v>64</v>
      </c>
      <c r="B51" s="41"/>
      <c r="C51" s="41"/>
      <c r="D51" s="42"/>
      <c r="E51" s="8"/>
      <c r="F51" s="19" t="s">
        <v>59</v>
      </c>
      <c r="G51" s="33">
        <v>714000</v>
      </c>
      <c r="H51" s="33">
        <v>749700</v>
      </c>
      <c r="I51" s="33">
        <v>768740</v>
      </c>
      <c r="J51" s="33">
        <v>2499000</v>
      </c>
    </row>
    <row r="52" spans="1:10" ht="12" thickBot="1">
      <c r="A52" s="43" t="s">
        <v>60</v>
      </c>
      <c r="B52" s="44"/>
      <c r="C52" s="44"/>
      <c r="D52" s="44"/>
      <c r="E52" s="44"/>
      <c r="F52" s="44"/>
      <c r="G52" s="34"/>
      <c r="H52" s="34"/>
      <c r="I52" s="34"/>
      <c r="J52" s="34"/>
    </row>
    <row r="53" spans="1:10" ht="12" thickBot="1">
      <c r="A53" s="9" t="s">
        <v>65</v>
      </c>
      <c r="B53" s="10">
        <v>73152101</v>
      </c>
      <c r="C53" s="45" t="s">
        <v>20</v>
      </c>
      <c r="D53" s="46"/>
      <c r="E53" s="11" t="s">
        <v>66</v>
      </c>
      <c r="F53" s="19">
        <v>1</v>
      </c>
      <c r="G53" s="35"/>
      <c r="H53" s="35"/>
      <c r="I53" s="35"/>
      <c r="J53" s="35"/>
    </row>
    <row r="54" spans="1:10" ht="12" thickBot="1">
      <c r="A54" s="56"/>
      <c r="B54" s="57"/>
      <c r="C54" s="57"/>
      <c r="D54" s="57"/>
      <c r="E54" s="57"/>
      <c r="F54" s="57"/>
      <c r="G54" s="4"/>
      <c r="H54" s="4"/>
      <c r="I54" s="4"/>
      <c r="J54" s="4"/>
    </row>
    <row r="55" spans="1:10" ht="23.25" thickBot="1">
      <c r="A55" s="6" t="s">
        <v>0</v>
      </c>
      <c r="B55" s="7" t="s">
        <v>24</v>
      </c>
      <c r="C55" s="38" t="s">
        <v>25</v>
      </c>
      <c r="D55" s="39"/>
      <c r="E55" s="7" t="s">
        <v>1</v>
      </c>
      <c r="F55" s="21" t="s">
        <v>26</v>
      </c>
      <c r="G55" s="4"/>
      <c r="H55" s="4"/>
      <c r="I55" s="4"/>
      <c r="J55" s="4"/>
    </row>
    <row r="56" spans="1:10" ht="12" thickBot="1">
      <c r="A56" s="40" t="s">
        <v>67</v>
      </c>
      <c r="B56" s="41"/>
      <c r="C56" s="41"/>
      <c r="D56" s="42"/>
      <c r="E56" s="8"/>
      <c r="F56" s="19" t="s">
        <v>59</v>
      </c>
      <c r="G56" s="33">
        <v>714000</v>
      </c>
      <c r="H56" s="33">
        <v>633080</v>
      </c>
      <c r="I56" s="33">
        <v>633080</v>
      </c>
      <c r="J56" s="33">
        <v>2142000</v>
      </c>
    </row>
    <row r="57" spans="1:10" ht="12" thickBot="1">
      <c r="A57" s="43" t="s">
        <v>60</v>
      </c>
      <c r="B57" s="44"/>
      <c r="C57" s="44"/>
      <c r="D57" s="44"/>
      <c r="E57" s="44"/>
      <c r="F57" s="44"/>
      <c r="G57" s="34"/>
      <c r="H57" s="34"/>
      <c r="I57" s="34"/>
      <c r="J57" s="34"/>
    </row>
    <row r="58" spans="1:10" ht="12" thickBot="1">
      <c r="A58" s="9" t="s">
        <v>68</v>
      </c>
      <c r="B58" s="10">
        <v>73152101</v>
      </c>
      <c r="C58" s="45" t="s">
        <v>21</v>
      </c>
      <c r="D58" s="46"/>
      <c r="E58" s="11" t="s">
        <v>69</v>
      </c>
      <c r="F58" s="19">
        <v>1</v>
      </c>
      <c r="G58" s="35"/>
      <c r="H58" s="35"/>
      <c r="I58" s="35"/>
      <c r="J58" s="35"/>
    </row>
    <row r="59" spans="1:10" ht="12" thickBot="1">
      <c r="A59" s="12"/>
      <c r="B59" s="13"/>
      <c r="C59" s="14"/>
      <c r="D59" s="14"/>
      <c r="E59" s="15"/>
      <c r="F59" s="23"/>
      <c r="G59" s="4"/>
      <c r="H59" s="4"/>
      <c r="I59" s="4"/>
      <c r="J59" s="4"/>
    </row>
    <row r="60" spans="1:10" ht="12" thickBot="1">
      <c r="A60" s="75" t="s">
        <v>70</v>
      </c>
      <c r="B60" s="76"/>
      <c r="C60" s="76"/>
      <c r="D60" s="76"/>
      <c r="E60" s="76"/>
      <c r="F60" s="76"/>
      <c r="G60" s="4"/>
      <c r="H60" s="4"/>
      <c r="I60" s="4"/>
      <c r="J60" s="4"/>
    </row>
    <row r="61" spans="1:10" ht="23.25" thickBot="1">
      <c r="A61" s="6" t="s">
        <v>0</v>
      </c>
      <c r="B61" s="7" t="s">
        <v>24</v>
      </c>
      <c r="C61" s="38" t="s">
        <v>25</v>
      </c>
      <c r="D61" s="39"/>
      <c r="E61" s="7" t="s">
        <v>1</v>
      </c>
      <c r="F61" s="21" t="s">
        <v>26</v>
      </c>
      <c r="G61" s="4"/>
      <c r="H61" s="4"/>
      <c r="I61" s="4"/>
      <c r="J61" s="4"/>
    </row>
    <row r="62" spans="1:10" ht="12" thickBot="1">
      <c r="A62" s="40" t="s">
        <v>27</v>
      </c>
      <c r="B62" s="41"/>
      <c r="C62" s="41"/>
      <c r="D62" s="42"/>
      <c r="E62" s="8"/>
      <c r="F62" s="22">
        <v>1</v>
      </c>
      <c r="G62" s="33">
        <v>2975000</v>
      </c>
      <c r="H62" s="33">
        <v>1332800</v>
      </c>
      <c r="I62" s="33">
        <v>1570800</v>
      </c>
      <c r="J62" s="33">
        <v>1785000</v>
      </c>
    </row>
    <row r="63" spans="1:10" ht="12" thickBot="1">
      <c r="A63" s="43" t="s">
        <v>28</v>
      </c>
      <c r="B63" s="44"/>
      <c r="C63" s="44"/>
      <c r="D63" s="44"/>
      <c r="E63" s="44"/>
      <c r="F63" s="44"/>
      <c r="G63" s="34"/>
      <c r="H63" s="34"/>
      <c r="I63" s="34"/>
      <c r="J63" s="34"/>
    </row>
    <row r="64" spans="1:10" ht="12" thickBot="1">
      <c r="A64" s="45" t="s">
        <v>29</v>
      </c>
      <c r="B64" s="46"/>
      <c r="C64" s="62" t="s">
        <v>71</v>
      </c>
      <c r="D64" s="63"/>
      <c r="E64" s="63"/>
      <c r="F64" s="63"/>
      <c r="G64" s="34"/>
      <c r="H64" s="34"/>
      <c r="I64" s="34"/>
      <c r="J64" s="34"/>
    </row>
    <row r="65" spans="1:10" ht="12" thickBot="1">
      <c r="A65" s="45" t="s">
        <v>31</v>
      </c>
      <c r="B65" s="46"/>
      <c r="C65" s="66"/>
      <c r="D65" s="67"/>
      <c r="E65" s="67"/>
      <c r="F65" s="67"/>
      <c r="G65" s="34"/>
      <c r="H65" s="34"/>
      <c r="I65" s="34"/>
      <c r="J65" s="34"/>
    </row>
    <row r="66" spans="1:10" ht="12" thickBot="1">
      <c r="A66" s="9" t="s">
        <v>32</v>
      </c>
      <c r="B66" s="10">
        <v>76111605</v>
      </c>
      <c r="C66" s="45" t="s">
        <v>14</v>
      </c>
      <c r="D66" s="46"/>
      <c r="E66" s="11" t="s">
        <v>16</v>
      </c>
      <c r="F66" s="19">
        <v>1</v>
      </c>
      <c r="G66" s="34"/>
      <c r="H66" s="34"/>
      <c r="I66" s="34"/>
      <c r="J66" s="34"/>
    </row>
    <row r="67" spans="1:10" ht="12" thickBot="1">
      <c r="A67" s="9" t="s">
        <v>33</v>
      </c>
      <c r="B67" s="10">
        <v>76111605</v>
      </c>
      <c r="C67" s="45" t="s">
        <v>15</v>
      </c>
      <c r="D67" s="46"/>
      <c r="E67" s="11" t="s">
        <v>16</v>
      </c>
      <c r="F67" s="19">
        <v>1</v>
      </c>
      <c r="G67" s="35"/>
      <c r="H67" s="35"/>
      <c r="I67" s="35"/>
      <c r="J67" s="35"/>
    </row>
    <row r="68" spans="1:10" ht="12" thickBot="1">
      <c r="A68" s="12"/>
      <c r="B68" s="13"/>
      <c r="C68" s="14"/>
      <c r="D68" s="14"/>
      <c r="E68" s="15"/>
      <c r="F68" s="23"/>
      <c r="G68" s="4"/>
      <c r="H68" s="4"/>
      <c r="I68" s="4"/>
      <c r="J68" s="4"/>
    </row>
    <row r="69" spans="1:10" ht="23.25" thickBot="1">
      <c r="A69" s="6" t="s">
        <v>0</v>
      </c>
      <c r="B69" s="7" t="s">
        <v>24</v>
      </c>
      <c r="C69" s="38" t="s">
        <v>25</v>
      </c>
      <c r="D69" s="39"/>
      <c r="E69" s="7" t="s">
        <v>1</v>
      </c>
      <c r="F69" s="21" t="s">
        <v>26</v>
      </c>
      <c r="G69" s="4"/>
      <c r="H69" s="4"/>
      <c r="I69" s="4"/>
      <c r="J69" s="4"/>
    </row>
    <row r="70" spans="1:10" ht="12" thickBot="1">
      <c r="A70" s="40" t="s">
        <v>34</v>
      </c>
      <c r="B70" s="41"/>
      <c r="C70" s="41"/>
      <c r="D70" s="41"/>
      <c r="E70" s="42"/>
      <c r="F70" s="22">
        <v>1</v>
      </c>
      <c r="G70" s="33">
        <v>2975000</v>
      </c>
      <c r="H70" s="33">
        <v>3501932</v>
      </c>
      <c r="I70" s="33">
        <v>3501932</v>
      </c>
      <c r="J70" s="33">
        <v>3570000</v>
      </c>
    </row>
    <row r="71" spans="1:10" ht="12" thickBot="1">
      <c r="A71" s="43" t="s">
        <v>28</v>
      </c>
      <c r="B71" s="44"/>
      <c r="C71" s="44"/>
      <c r="D71" s="44"/>
      <c r="E71" s="44"/>
      <c r="F71" s="44"/>
      <c r="G71" s="34"/>
      <c r="H71" s="34"/>
      <c r="I71" s="34"/>
      <c r="J71" s="34"/>
    </row>
    <row r="72" spans="1:10" ht="12" thickBot="1">
      <c r="A72" s="45" t="s">
        <v>35</v>
      </c>
      <c r="B72" s="46"/>
      <c r="C72" s="62" t="s">
        <v>72</v>
      </c>
      <c r="D72" s="63"/>
      <c r="E72" s="63"/>
      <c r="F72" s="63"/>
      <c r="G72" s="34"/>
      <c r="H72" s="34"/>
      <c r="I72" s="34"/>
      <c r="J72" s="34"/>
    </row>
    <row r="73" spans="1:10" ht="12" thickBot="1">
      <c r="A73" s="45" t="s">
        <v>31</v>
      </c>
      <c r="B73" s="46"/>
      <c r="C73" s="66"/>
      <c r="D73" s="67"/>
      <c r="E73" s="67"/>
      <c r="F73" s="67"/>
      <c r="G73" s="34"/>
      <c r="H73" s="34"/>
      <c r="I73" s="34"/>
      <c r="J73" s="34"/>
    </row>
    <row r="74" spans="1:10" ht="12" thickBot="1">
      <c r="A74" s="9" t="s">
        <v>37</v>
      </c>
      <c r="B74" s="10">
        <v>76111605</v>
      </c>
      <c r="C74" s="45" t="s">
        <v>17</v>
      </c>
      <c r="D74" s="46"/>
      <c r="E74" s="11" t="s">
        <v>16</v>
      </c>
      <c r="F74" s="19">
        <v>1</v>
      </c>
      <c r="G74" s="34"/>
      <c r="H74" s="34"/>
      <c r="I74" s="34"/>
      <c r="J74" s="34"/>
    </row>
    <row r="75" spans="1:10" ht="12" thickBot="1">
      <c r="A75" s="9" t="s">
        <v>38</v>
      </c>
      <c r="B75" s="10">
        <v>76111605</v>
      </c>
      <c r="C75" s="45" t="s">
        <v>15</v>
      </c>
      <c r="D75" s="46"/>
      <c r="E75" s="11" t="s">
        <v>16</v>
      </c>
      <c r="F75" s="19">
        <v>1</v>
      </c>
      <c r="G75" s="35"/>
      <c r="H75" s="35"/>
      <c r="I75" s="35"/>
      <c r="J75" s="35"/>
    </row>
    <row r="76" spans="1:10" ht="12" thickBot="1">
      <c r="A76" s="25"/>
      <c r="B76" s="26"/>
      <c r="C76" s="26"/>
      <c r="D76" s="26"/>
      <c r="E76" s="26"/>
      <c r="F76" s="27"/>
      <c r="G76" s="4"/>
      <c r="H76" s="4"/>
      <c r="I76" s="4"/>
      <c r="J76" s="4"/>
    </row>
    <row r="77" spans="1:10" ht="23.25" thickBot="1">
      <c r="A77" s="6" t="s">
        <v>0</v>
      </c>
      <c r="B77" s="7" t="s">
        <v>24</v>
      </c>
      <c r="C77" s="38" t="s">
        <v>25</v>
      </c>
      <c r="D77" s="39"/>
      <c r="E77" s="7" t="s">
        <v>1</v>
      </c>
      <c r="F77" s="21" t="s">
        <v>26</v>
      </c>
      <c r="G77" s="4"/>
      <c r="H77" s="4"/>
      <c r="I77" s="4"/>
      <c r="J77" s="4"/>
    </row>
    <row r="78" spans="1:10" ht="12" thickBot="1">
      <c r="A78" s="40" t="s">
        <v>39</v>
      </c>
      <c r="B78" s="41"/>
      <c r="C78" s="41"/>
      <c r="D78" s="41"/>
      <c r="E78" s="42"/>
      <c r="F78" s="22">
        <v>1</v>
      </c>
      <c r="G78" s="33">
        <v>2975000</v>
      </c>
      <c r="H78" s="33">
        <v>2848860</v>
      </c>
      <c r="I78" s="33">
        <v>2848860</v>
      </c>
      <c r="J78" s="33">
        <v>1428000</v>
      </c>
    </row>
    <row r="79" spans="1:10" ht="12" thickBot="1">
      <c r="A79" s="43" t="s">
        <v>40</v>
      </c>
      <c r="B79" s="44"/>
      <c r="C79" s="44"/>
      <c r="D79" s="44"/>
      <c r="E79" s="44"/>
      <c r="F79" s="44"/>
      <c r="G79" s="34"/>
      <c r="H79" s="34"/>
      <c r="I79" s="34"/>
      <c r="J79" s="34"/>
    </row>
    <row r="80" spans="1:10" ht="12" thickBot="1">
      <c r="A80" s="9" t="s">
        <v>41</v>
      </c>
      <c r="B80" s="10">
        <v>76111605</v>
      </c>
      <c r="C80" s="60" t="s">
        <v>18</v>
      </c>
      <c r="D80" s="61"/>
      <c r="E80" s="11" t="s">
        <v>16</v>
      </c>
      <c r="F80" s="19">
        <v>1</v>
      </c>
      <c r="G80" s="35"/>
      <c r="H80" s="35"/>
      <c r="I80" s="35"/>
      <c r="J80" s="35"/>
    </row>
    <row r="81" spans="1:10" ht="12" thickBot="1">
      <c r="A81" s="25"/>
      <c r="B81" s="26"/>
      <c r="C81" s="26"/>
      <c r="D81" s="26"/>
      <c r="E81" s="26"/>
      <c r="F81" s="27"/>
      <c r="G81" s="4"/>
      <c r="H81" s="4"/>
      <c r="I81" s="4"/>
      <c r="J81" s="4"/>
    </row>
    <row r="82" spans="1:10" ht="23.25" thickBot="1">
      <c r="A82" s="6" t="s">
        <v>0</v>
      </c>
      <c r="B82" s="7" t="s">
        <v>24</v>
      </c>
      <c r="C82" s="38" t="s">
        <v>25</v>
      </c>
      <c r="D82" s="39"/>
      <c r="E82" s="7" t="s">
        <v>1</v>
      </c>
      <c r="F82" s="21" t="s">
        <v>26</v>
      </c>
      <c r="G82" s="4"/>
      <c r="H82" s="4"/>
      <c r="I82" s="4"/>
      <c r="J82" s="4"/>
    </row>
    <row r="83" spans="1:10" ht="12" thickBot="1">
      <c r="A83" s="40" t="s">
        <v>42</v>
      </c>
      <c r="B83" s="41"/>
      <c r="C83" s="41"/>
      <c r="D83" s="41"/>
      <c r="E83" s="42"/>
      <c r="F83" s="22">
        <v>1</v>
      </c>
      <c r="G83" s="33">
        <v>2142000</v>
      </c>
      <c r="H83" s="33">
        <v>1416100</v>
      </c>
      <c r="I83" s="33">
        <v>1477980</v>
      </c>
      <c r="J83" s="33">
        <v>2499000</v>
      </c>
    </row>
    <row r="84" spans="1:10" ht="12" thickBot="1">
      <c r="A84" s="43" t="s">
        <v>40</v>
      </c>
      <c r="B84" s="44"/>
      <c r="C84" s="44"/>
      <c r="D84" s="44"/>
      <c r="E84" s="44"/>
      <c r="F84" s="44"/>
      <c r="G84" s="34"/>
      <c r="H84" s="34"/>
      <c r="I84" s="34"/>
      <c r="J84" s="34"/>
    </row>
    <row r="85" spans="1:10">
      <c r="A85" s="58" t="s">
        <v>43</v>
      </c>
      <c r="B85" s="59"/>
      <c r="C85" s="62"/>
      <c r="D85" s="63"/>
      <c r="E85" s="63"/>
      <c r="F85" s="63"/>
      <c r="G85" s="34"/>
      <c r="H85" s="34"/>
      <c r="I85" s="34"/>
      <c r="J85" s="34"/>
    </row>
    <row r="86" spans="1:10">
      <c r="A86" s="49" t="s">
        <v>44</v>
      </c>
      <c r="B86" s="50"/>
      <c r="C86" s="64"/>
      <c r="D86" s="65"/>
      <c r="E86" s="65"/>
      <c r="F86" s="65"/>
      <c r="G86" s="34"/>
      <c r="H86" s="34"/>
      <c r="I86" s="34"/>
      <c r="J86" s="34"/>
    </row>
    <row r="87" spans="1:10">
      <c r="A87" s="49" t="s">
        <v>45</v>
      </c>
      <c r="B87" s="50"/>
      <c r="C87" s="64"/>
      <c r="D87" s="65"/>
      <c r="E87" s="65"/>
      <c r="F87" s="65"/>
      <c r="G87" s="34"/>
      <c r="H87" s="34"/>
      <c r="I87" s="34"/>
      <c r="J87" s="34"/>
    </row>
    <row r="88" spans="1:10">
      <c r="A88" s="49" t="s">
        <v>46</v>
      </c>
      <c r="B88" s="50"/>
      <c r="C88" s="64"/>
      <c r="D88" s="65"/>
      <c r="E88" s="65"/>
      <c r="F88" s="65"/>
      <c r="G88" s="34"/>
      <c r="H88" s="34"/>
      <c r="I88" s="34"/>
      <c r="J88" s="34"/>
    </row>
    <row r="89" spans="1:10">
      <c r="A89" s="49" t="s">
        <v>47</v>
      </c>
      <c r="B89" s="50"/>
      <c r="C89" s="64"/>
      <c r="D89" s="65"/>
      <c r="E89" s="65"/>
      <c r="F89" s="65"/>
      <c r="G89" s="34"/>
      <c r="H89" s="34"/>
      <c r="I89" s="34"/>
      <c r="J89" s="34"/>
    </row>
    <row r="90" spans="1:10" ht="12" thickBot="1">
      <c r="A90" s="51" t="s">
        <v>48</v>
      </c>
      <c r="B90" s="52"/>
      <c r="C90" s="66"/>
      <c r="D90" s="67"/>
      <c r="E90" s="67"/>
      <c r="F90" s="67"/>
      <c r="G90" s="34"/>
      <c r="H90" s="34"/>
      <c r="I90" s="34"/>
      <c r="J90" s="34"/>
    </row>
    <row r="91" spans="1:10">
      <c r="A91" s="68" t="s">
        <v>49</v>
      </c>
      <c r="B91" s="68">
        <v>76111605</v>
      </c>
      <c r="C91" s="58" t="s">
        <v>50</v>
      </c>
      <c r="D91" s="59"/>
      <c r="E91" s="53" t="s">
        <v>5</v>
      </c>
      <c r="F91" s="62">
        <v>1</v>
      </c>
      <c r="G91" s="34"/>
      <c r="H91" s="34"/>
      <c r="I91" s="34"/>
      <c r="J91" s="34"/>
    </row>
    <row r="92" spans="1:10">
      <c r="A92" s="69"/>
      <c r="B92" s="69"/>
      <c r="C92" s="49" t="s">
        <v>51</v>
      </c>
      <c r="D92" s="50"/>
      <c r="E92" s="54"/>
      <c r="F92" s="64"/>
      <c r="G92" s="34"/>
      <c r="H92" s="34"/>
      <c r="I92" s="34"/>
      <c r="J92" s="34"/>
    </row>
    <row r="93" spans="1:10">
      <c r="A93" s="69"/>
      <c r="B93" s="69"/>
      <c r="C93" s="49" t="s">
        <v>52</v>
      </c>
      <c r="D93" s="50"/>
      <c r="E93" s="54"/>
      <c r="F93" s="64"/>
      <c r="G93" s="34"/>
      <c r="H93" s="34"/>
      <c r="I93" s="34"/>
      <c r="J93" s="34"/>
    </row>
    <row r="94" spans="1:10">
      <c r="A94" s="69"/>
      <c r="B94" s="69"/>
      <c r="C94" s="49" t="s">
        <v>53</v>
      </c>
      <c r="D94" s="50"/>
      <c r="E94" s="54"/>
      <c r="F94" s="64"/>
      <c r="G94" s="34"/>
      <c r="H94" s="34"/>
      <c r="I94" s="34"/>
      <c r="J94" s="34"/>
    </row>
    <row r="95" spans="1:10">
      <c r="A95" s="69"/>
      <c r="B95" s="69"/>
      <c r="C95" s="49" t="s">
        <v>54</v>
      </c>
      <c r="D95" s="50"/>
      <c r="E95" s="54"/>
      <c r="F95" s="64"/>
      <c r="G95" s="34"/>
      <c r="H95" s="34"/>
      <c r="I95" s="34"/>
      <c r="J95" s="34"/>
    </row>
    <row r="96" spans="1:10">
      <c r="A96" s="69"/>
      <c r="B96" s="69"/>
      <c r="C96" s="49" t="s">
        <v>55</v>
      </c>
      <c r="D96" s="50"/>
      <c r="E96" s="54"/>
      <c r="F96" s="64"/>
      <c r="G96" s="34"/>
      <c r="H96" s="34"/>
      <c r="I96" s="34"/>
      <c r="J96" s="34"/>
    </row>
    <row r="97" spans="1:10">
      <c r="A97" s="69"/>
      <c r="B97" s="69"/>
      <c r="C97" s="49" t="s">
        <v>56</v>
      </c>
      <c r="D97" s="50"/>
      <c r="E97" s="54"/>
      <c r="F97" s="64"/>
      <c r="G97" s="34"/>
      <c r="H97" s="34"/>
      <c r="I97" s="34"/>
      <c r="J97" s="34"/>
    </row>
    <row r="98" spans="1:10">
      <c r="A98" s="69"/>
      <c r="B98" s="69"/>
      <c r="C98" s="49" t="s">
        <v>57</v>
      </c>
      <c r="D98" s="50"/>
      <c r="E98" s="54"/>
      <c r="F98" s="64"/>
      <c r="G98" s="34"/>
      <c r="H98" s="34"/>
      <c r="I98" s="34"/>
      <c r="J98" s="34"/>
    </row>
    <row r="99" spans="1:10" ht="12" thickBot="1">
      <c r="A99" s="70"/>
      <c r="B99" s="70"/>
      <c r="C99" s="51" t="s">
        <v>55</v>
      </c>
      <c r="D99" s="52"/>
      <c r="E99" s="55"/>
      <c r="F99" s="66"/>
      <c r="G99" s="35"/>
      <c r="H99" s="35"/>
      <c r="I99" s="35"/>
      <c r="J99" s="35"/>
    </row>
    <row r="100" spans="1:10" ht="12" thickBot="1">
      <c r="A100" s="25"/>
      <c r="B100" s="26"/>
      <c r="C100" s="26"/>
      <c r="D100" s="26"/>
      <c r="E100" s="26"/>
      <c r="F100" s="27"/>
      <c r="G100" s="4"/>
      <c r="H100" s="4"/>
      <c r="I100" s="4"/>
      <c r="J100" s="4"/>
    </row>
    <row r="101" spans="1:10" ht="23.25" thickBot="1">
      <c r="A101" s="6" t="s">
        <v>0</v>
      </c>
      <c r="B101" s="7" t="s">
        <v>24</v>
      </c>
      <c r="C101" s="38" t="s">
        <v>25</v>
      </c>
      <c r="D101" s="39"/>
      <c r="E101" s="7" t="s">
        <v>1</v>
      </c>
      <c r="F101" s="21" t="s">
        <v>26</v>
      </c>
      <c r="G101" s="4"/>
      <c r="H101" s="4"/>
      <c r="I101" s="4"/>
      <c r="J101" s="4"/>
    </row>
    <row r="102" spans="1:10" ht="12" thickBot="1">
      <c r="A102" s="40" t="s">
        <v>58</v>
      </c>
      <c r="B102" s="41"/>
      <c r="C102" s="41"/>
      <c r="D102" s="42"/>
      <c r="E102" s="8"/>
      <c r="F102" s="19" t="s">
        <v>59</v>
      </c>
      <c r="G102" s="33">
        <v>595000</v>
      </c>
      <c r="H102" s="33">
        <v>533120</v>
      </c>
      <c r="I102" s="33">
        <v>517600</v>
      </c>
      <c r="J102" s="33">
        <v>1309000</v>
      </c>
    </row>
    <row r="103" spans="1:10" ht="12" thickBot="1">
      <c r="A103" s="43" t="s">
        <v>60</v>
      </c>
      <c r="B103" s="44"/>
      <c r="C103" s="44"/>
      <c r="D103" s="44"/>
      <c r="E103" s="44"/>
      <c r="F103" s="44"/>
      <c r="G103" s="34"/>
      <c r="H103" s="34"/>
      <c r="I103" s="34"/>
      <c r="J103" s="34"/>
    </row>
    <row r="104" spans="1:10" ht="12" thickBot="1">
      <c r="A104" s="9" t="s">
        <v>63</v>
      </c>
      <c r="B104" s="10">
        <v>73152101</v>
      </c>
      <c r="C104" s="45" t="s">
        <v>19</v>
      </c>
      <c r="D104" s="46"/>
      <c r="E104" s="11" t="s">
        <v>5</v>
      </c>
      <c r="F104" s="19">
        <v>1</v>
      </c>
      <c r="G104" s="35"/>
      <c r="H104" s="35"/>
      <c r="I104" s="35"/>
      <c r="J104" s="35"/>
    </row>
    <row r="105" spans="1:10" ht="12" thickBot="1">
      <c r="A105" s="25"/>
      <c r="B105" s="26"/>
      <c r="C105" s="26"/>
      <c r="D105" s="26"/>
      <c r="E105" s="26"/>
      <c r="F105" s="27"/>
      <c r="G105" s="4"/>
      <c r="H105" s="4"/>
      <c r="I105" s="4"/>
      <c r="J105" s="4"/>
    </row>
    <row r="106" spans="1:10" ht="23.25" thickBot="1">
      <c r="A106" s="6" t="s">
        <v>0</v>
      </c>
      <c r="B106" s="7" t="s">
        <v>24</v>
      </c>
      <c r="C106" s="38" t="s">
        <v>25</v>
      </c>
      <c r="D106" s="39"/>
      <c r="E106" s="7" t="s">
        <v>1</v>
      </c>
      <c r="F106" s="21" t="s">
        <v>26</v>
      </c>
      <c r="G106" s="4"/>
      <c r="H106" s="4"/>
      <c r="I106" s="4"/>
      <c r="J106" s="4"/>
    </row>
    <row r="107" spans="1:10" ht="12" thickBot="1">
      <c r="A107" s="40" t="s">
        <v>64</v>
      </c>
      <c r="B107" s="41"/>
      <c r="C107" s="41"/>
      <c r="D107" s="42"/>
      <c r="E107" s="8"/>
      <c r="F107" s="19" t="s">
        <v>59</v>
      </c>
      <c r="G107" s="33">
        <v>714000</v>
      </c>
      <c r="H107" s="33">
        <v>749700</v>
      </c>
      <c r="I107" s="33">
        <v>768740</v>
      </c>
      <c r="J107" s="33">
        <v>2499000</v>
      </c>
    </row>
    <row r="108" spans="1:10" ht="12" thickBot="1">
      <c r="A108" s="43" t="s">
        <v>60</v>
      </c>
      <c r="B108" s="44"/>
      <c r="C108" s="44"/>
      <c r="D108" s="44"/>
      <c r="E108" s="44"/>
      <c r="F108" s="44"/>
      <c r="G108" s="34"/>
      <c r="H108" s="34"/>
      <c r="I108" s="34"/>
      <c r="J108" s="34"/>
    </row>
    <row r="109" spans="1:10" ht="12" thickBot="1">
      <c r="A109" s="9" t="s">
        <v>65</v>
      </c>
      <c r="B109" s="10">
        <v>73152101</v>
      </c>
      <c r="C109" s="45" t="s">
        <v>20</v>
      </c>
      <c r="D109" s="46"/>
      <c r="E109" s="11" t="s">
        <v>66</v>
      </c>
      <c r="F109" s="19">
        <v>1</v>
      </c>
      <c r="G109" s="35"/>
      <c r="H109" s="35"/>
      <c r="I109" s="35"/>
      <c r="J109" s="35"/>
    </row>
    <row r="110" spans="1:10" ht="12" thickBot="1">
      <c r="A110" s="56"/>
      <c r="B110" s="57"/>
      <c r="C110" s="57"/>
      <c r="D110" s="57"/>
      <c r="E110" s="57"/>
      <c r="F110" s="57"/>
      <c r="G110" s="4"/>
      <c r="H110" s="4"/>
      <c r="I110" s="4"/>
      <c r="J110" s="4"/>
    </row>
    <row r="111" spans="1:10" ht="23.25" thickBot="1">
      <c r="A111" s="6" t="s">
        <v>0</v>
      </c>
      <c r="B111" s="7" t="s">
        <v>24</v>
      </c>
      <c r="C111" s="38" t="s">
        <v>25</v>
      </c>
      <c r="D111" s="39"/>
      <c r="E111" s="7" t="s">
        <v>1</v>
      </c>
      <c r="F111" s="21" t="s">
        <v>26</v>
      </c>
      <c r="G111" s="4"/>
      <c r="H111" s="4"/>
      <c r="I111" s="4"/>
      <c r="J111" s="4"/>
    </row>
    <row r="112" spans="1:10" ht="12" thickBot="1">
      <c r="A112" s="40" t="s">
        <v>67</v>
      </c>
      <c r="B112" s="41"/>
      <c r="C112" s="41"/>
      <c r="D112" s="42"/>
      <c r="E112" s="8"/>
      <c r="F112" s="19" t="s">
        <v>59</v>
      </c>
      <c r="G112" s="33">
        <v>714000</v>
      </c>
      <c r="H112" s="33">
        <v>633080</v>
      </c>
      <c r="I112" s="33">
        <v>633080</v>
      </c>
      <c r="J112" s="33">
        <v>2142000</v>
      </c>
    </row>
    <row r="113" spans="1:10" ht="12" thickBot="1">
      <c r="A113" s="43" t="s">
        <v>60</v>
      </c>
      <c r="B113" s="44"/>
      <c r="C113" s="44"/>
      <c r="D113" s="44"/>
      <c r="E113" s="44"/>
      <c r="F113" s="44"/>
      <c r="G113" s="34"/>
      <c r="H113" s="34"/>
      <c r="I113" s="34"/>
      <c r="J113" s="34"/>
    </row>
    <row r="114" spans="1:10" ht="12" thickBot="1">
      <c r="A114" s="9" t="s">
        <v>68</v>
      </c>
      <c r="B114" s="10">
        <v>73152101</v>
      </c>
      <c r="C114" s="45" t="s">
        <v>21</v>
      </c>
      <c r="D114" s="46"/>
      <c r="E114" s="11" t="s">
        <v>69</v>
      </c>
      <c r="F114" s="19">
        <v>1</v>
      </c>
      <c r="G114" s="35"/>
      <c r="H114" s="35"/>
      <c r="I114" s="35"/>
      <c r="J114" s="35"/>
    </row>
    <row r="115" spans="1:10" ht="12" thickBot="1">
      <c r="A115" s="12"/>
      <c r="B115" s="13"/>
      <c r="C115" s="14"/>
      <c r="D115" s="14"/>
      <c r="E115" s="15"/>
      <c r="F115" s="23"/>
      <c r="G115" s="4"/>
      <c r="H115" s="4"/>
      <c r="I115" s="4"/>
      <c r="J115" s="4"/>
    </row>
    <row r="116" spans="1:10" ht="12" thickBot="1">
      <c r="A116" s="75" t="s">
        <v>22</v>
      </c>
      <c r="B116" s="76"/>
      <c r="C116" s="76"/>
      <c r="D116" s="76"/>
      <c r="E116" s="76"/>
      <c r="F116" s="76"/>
      <c r="G116" s="4"/>
      <c r="H116" s="4"/>
      <c r="I116" s="4"/>
      <c r="J116" s="4"/>
    </row>
    <row r="117" spans="1:10" ht="23.25" thickBot="1">
      <c r="A117" s="6" t="s">
        <v>0</v>
      </c>
      <c r="B117" s="7" t="s">
        <v>24</v>
      </c>
      <c r="C117" s="38" t="s">
        <v>25</v>
      </c>
      <c r="D117" s="39"/>
      <c r="E117" s="7" t="s">
        <v>1</v>
      </c>
      <c r="F117" s="21" t="s">
        <v>26</v>
      </c>
      <c r="G117" s="4"/>
      <c r="H117" s="4"/>
      <c r="I117" s="4"/>
      <c r="J117" s="4"/>
    </row>
    <row r="118" spans="1:10" ht="12" thickBot="1">
      <c r="A118" s="40" t="s">
        <v>27</v>
      </c>
      <c r="B118" s="41"/>
      <c r="C118" s="41"/>
      <c r="D118" s="42"/>
      <c r="E118" s="8"/>
      <c r="F118" s="22">
        <v>1</v>
      </c>
      <c r="G118" s="33">
        <v>2975000</v>
      </c>
      <c r="H118" s="33">
        <v>1332800</v>
      </c>
      <c r="I118" s="33">
        <v>1570800</v>
      </c>
      <c r="J118" s="33">
        <v>1785000</v>
      </c>
    </row>
    <row r="119" spans="1:10" ht="12" thickBot="1">
      <c r="A119" s="43" t="s">
        <v>28</v>
      </c>
      <c r="B119" s="44"/>
      <c r="C119" s="44"/>
      <c r="D119" s="44"/>
      <c r="E119" s="44"/>
      <c r="F119" s="44"/>
      <c r="G119" s="34"/>
      <c r="H119" s="34"/>
      <c r="I119" s="34"/>
      <c r="J119" s="34"/>
    </row>
    <row r="120" spans="1:10" ht="12" thickBot="1">
      <c r="A120" s="45" t="s">
        <v>29</v>
      </c>
      <c r="B120" s="46"/>
      <c r="C120" s="62" t="s">
        <v>71</v>
      </c>
      <c r="D120" s="63"/>
      <c r="E120" s="63"/>
      <c r="F120" s="63"/>
      <c r="G120" s="34"/>
      <c r="H120" s="34"/>
      <c r="I120" s="34"/>
      <c r="J120" s="34"/>
    </row>
    <row r="121" spans="1:10" ht="12" thickBot="1">
      <c r="A121" s="45" t="s">
        <v>31</v>
      </c>
      <c r="B121" s="46"/>
      <c r="C121" s="66"/>
      <c r="D121" s="67"/>
      <c r="E121" s="67"/>
      <c r="F121" s="67"/>
      <c r="G121" s="34"/>
      <c r="H121" s="34"/>
      <c r="I121" s="34"/>
      <c r="J121" s="34"/>
    </row>
    <row r="122" spans="1:10" ht="12" thickBot="1">
      <c r="A122" s="9" t="s">
        <v>32</v>
      </c>
      <c r="B122" s="10">
        <v>76111605</v>
      </c>
      <c r="C122" s="45" t="s">
        <v>14</v>
      </c>
      <c r="D122" s="46"/>
      <c r="E122" s="11" t="s">
        <v>16</v>
      </c>
      <c r="F122" s="19">
        <v>1</v>
      </c>
      <c r="G122" s="34"/>
      <c r="H122" s="34"/>
      <c r="I122" s="34"/>
      <c r="J122" s="34"/>
    </row>
    <row r="123" spans="1:10" ht="12" thickBot="1">
      <c r="A123" s="9" t="s">
        <v>33</v>
      </c>
      <c r="B123" s="10">
        <v>76111605</v>
      </c>
      <c r="C123" s="45" t="s">
        <v>15</v>
      </c>
      <c r="D123" s="46"/>
      <c r="E123" s="11" t="s">
        <v>16</v>
      </c>
      <c r="F123" s="19">
        <v>1</v>
      </c>
      <c r="G123" s="35"/>
      <c r="H123" s="35"/>
      <c r="I123" s="35"/>
      <c r="J123" s="35"/>
    </row>
    <row r="124" spans="1:10" ht="12" thickBot="1">
      <c r="A124" s="12"/>
      <c r="B124" s="13"/>
      <c r="C124" s="14"/>
      <c r="D124" s="14"/>
      <c r="E124" s="15"/>
      <c r="F124" s="23"/>
      <c r="G124" s="4"/>
      <c r="H124" s="4"/>
      <c r="I124" s="4"/>
      <c r="J124" s="4"/>
    </row>
    <row r="125" spans="1:10" ht="23.25" thickBot="1">
      <c r="A125" s="6" t="s">
        <v>0</v>
      </c>
      <c r="B125" s="7" t="s">
        <v>24</v>
      </c>
      <c r="C125" s="38" t="s">
        <v>25</v>
      </c>
      <c r="D125" s="39"/>
      <c r="E125" s="7" t="s">
        <v>1</v>
      </c>
      <c r="F125" s="21" t="s">
        <v>26</v>
      </c>
      <c r="G125" s="4"/>
      <c r="H125" s="4"/>
      <c r="I125" s="4"/>
      <c r="J125" s="4"/>
    </row>
    <row r="126" spans="1:10" ht="12" thickBot="1">
      <c r="A126" s="40" t="s">
        <v>34</v>
      </c>
      <c r="B126" s="41"/>
      <c r="C126" s="41"/>
      <c r="D126" s="41"/>
      <c r="E126" s="42"/>
      <c r="F126" s="22">
        <v>1</v>
      </c>
      <c r="G126" s="33">
        <v>2975000</v>
      </c>
      <c r="H126" s="33">
        <v>3501932</v>
      </c>
      <c r="I126" s="33">
        <v>2647274</v>
      </c>
      <c r="J126" s="33">
        <v>3332000</v>
      </c>
    </row>
    <row r="127" spans="1:10" ht="12" thickBot="1">
      <c r="A127" s="43" t="s">
        <v>28</v>
      </c>
      <c r="B127" s="44"/>
      <c r="C127" s="44"/>
      <c r="D127" s="44"/>
      <c r="E127" s="44"/>
      <c r="F127" s="44"/>
      <c r="G127" s="34"/>
      <c r="H127" s="34"/>
      <c r="I127" s="34"/>
      <c r="J127" s="34"/>
    </row>
    <row r="128" spans="1:10" ht="12" thickBot="1">
      <c r="A128" s="45" t="s">
        <v>35</v>
      </c>
      <c r="B128" s="46"/>
      <c r="C128" s="62" t="s">
        <v>73</v>
      </c>
      <c r="D128" s="63"/>
      <c r="E128" s="63"/>
      <c r="F128" s="63"/>
      <c r="G128" s="34"/>
      <c r="H128" s="34"/>
      <c r="I128" s="34"/>
      <c r="J128" s="34"/>
    </row>
    <row r="129" spans="1:10" ht="12" thickBot="1">
      <c r="A129" s="45" t="s">
        <v>31</v>
      </c>
      <c r="B129" s="46"/>
      <c r="C129" s="66"/>
      <c r="D129" s="67"/>
      <c r="E129" s="67"/>
      <c r="F129" s="67"/>
      <c r="G129" s="34"/>
      <c r="H129" s="34"/>
      <c r="I129" s="34"/>
      <c r="J129" s="34"/>
    </row>
    <row r="130" spans="1:10" ht="12" thickBot="1">
      <c r="A130" s="9" t="s">
        <v>37</v>
      </c>
      <c r="B130" s="10">
        <v>76111605</v>
      </c>
      <c r="C130" s="45" t="s">
        <v>17</v>
      </c>
      <c r="D130" s="46"/>
      <c r="E130" s="11" t="s">
        <v>16</v>
      </c>
      <c r="F130" s="19">
        <v>1</v>
      </c>
      <c r="G130" s="34"/>
      <c r="H130" s="34"/>
      <c r="I130" s="34"/>
      <c r="J130" s="34"/>
    </row>
    <row r="131" spans="1:10" ht="12" thickBot="1">
      <c r="A131" s="9" t="s">
        <v>38</v>
      </c>
      <c r="B131" s="10">
        <v>76111605</v>
      </c>
      <c r="C131" s="45" t="s">
        <v>15</v>
      </c>
      <c r="D131" s="46"/>
      <c r="E131" s="11" t="s">
        <v>16</v>
      </c>
      <c r="F131" s="19">
        <v>1</v>
      </c>
      <c r="G131" s="35"/>
      <c r="H131" s="35"/>
      <c r="I131" s="35"/>
      <c r="J131" s="35"/>
    </row>
    <row r="132" spans="1:10" ht="12" thickBot="1">
      <c r="A132" s="25"/>
      <c r="B132" s="26"/>
      <c r="C132" s="26"/>
      <c r="D132" s="26"/>
      <c r="E132" s="26"/>
      <c r="F132" s="27"/>
      <c r="G132" s="4"/>
      <c r="H132" s="4"/>
      <c r="I132" s="4"/>
      <c r="J132" s="4"/>
    </row>
    <row r="133" spans="1:10" ht="23.25" thickBot="1">
      <c r="A133" s="6" t="s">
        <v>0</v>
      </c>
      <c r="B133" s="7" t="s">
        <v>24</v>
      </c>
      <c r="C133" s="38" t="s">
        <v>25</v>
      </c>
      <c r="D133" s="39"/>
      <c r="E133" s="7" t="s">
        <v>1</v>
      </c>
      <c r="F133" s="21" t="s">
        <v>26</v>
      </c>
      <c r="G133" s="4"/>
      <c r="H133" s="4"/>
      <c r="I133" s="4"/>
      <c r="J133" s="4"/>
    </row>
    <row r="134" spans="1:10" ht="12" thickBot="1">
      <c r="A134" s="40" t="s">
        <v>39</v>
      </c>
      <c r="B134" s="41"/>
      <c r="C134" s="41"/>
      <c r="D134" s="41"/>
      <c r="E134" s="42"/>
      <c r="F134" s="22">
        <v>1</v>
      </c>
      <c r="G134" s="33">
        <v>2975000</v>
      </c>
      <c r="H134" s="33">
        <v>2848860</v>
      </c>
      <c r="I134" s="33">
        <v>2136645</v>
      </c>
      <c r="J134" s="33">
        <v>1190000</v>
      </c>
    </row>
    <row r="135" spans="1:10" ht="12" thickBot="1">
      <c r="A135" s="43" t="s">
        <v>40</v>
      </c>
      <c r="B135" s="44"/>
      <c r="C135" s="44"/>
      <c r="D135" s="44"/>
      <c r="E135" s="44"/>
      <c r="F135" s="44"/>
      <c r="G135" s="34"/>
      <c r="H135" s="34"/>
      <c r="I135" s="34"/>
      <c r="J135" s="34"/>
    </row>
    <row r="136" spans="1:10" ht="12" thickBot="1">
      <c r="A136" s="9" t="s">
        <v>41</v>
      </c>
      <c r="B136" s="10">
        <v>76111605</v>
      </c>
      <c r="C136" s="60" t="s">
        <v>18</v>
      </c>
      <c r="D136" s="61"/>
      <c r="E136" s="11" t="s">
        <v>16</v>
      </c>
      <c r="F136" s="19">
        <v>1</v>
      </c>
      <c r="G136" s="35"/>
      <c r="H136" s="35"/>
      <c r="I136" s="35"/>
      <c r="J136" s="35"/>
    </row>
    <row r="137" spans="1:10" ht="12" thickBot="1">
      <c r="A137" s="25"/>
      <c r="B137" s="26"/>
      <c r="C137" s="26"/>
      <c r="D137" s="26"/>
      <c r="E137" s="26"/>
      <c r="F137" s="27"/>
      <c r="G137" s="4"/>
      <c r="H137" s="4"/>
      <c r="I137" s="4"/>
      <c r="J137" s="4"/>
    </row>
    <row r="138" spans="1:10" ht="23.25" thickBot="1">
      <c r="A138" s="6" t="s">
        <v>0</v>
      </c>
      <c r="B138" s="7" t="s">
        <v>24</v>
      </c>
      <c r="C138" s="38" t="s">
        <v>25</v>
      </c>
      <c r="D138" s="39"/>
      <c r="E138" s="7" t="s">
        <v>1</v>
      </c>
      <c r="F138" s="21" t="s">
        <v>26</v>
      </c>
      <c r="G138" s="4"/>
      <c r="H138" s="4"/>
      <c r="I138" s="4"/>
      <c r="J138" s="4"/>
    </row>
    <row r="139" spans="1:10" ht="12" thickBot="1">
      <c r="A139" s="40" t="s">
        <v>42</v>
      </c>
      <c r="B139" s="41"/>
      <c r="C139" s="41"/>
      <c r="D139" s="41"/>
      <c r="E139" s="42"/>
      <c r="F139" s="22">
        <v>1</v>
      </c>
      <c r="G139" s="33">
        <v>2142000</v>
      </c>
      <c r="H139" s="33">
        <v>2832200</v>
      </c>
      <c r="I139" s="33">
        <v>1477980</v>
      </c>
      <c r="J139" s="33">
        <v>2499000</v>
      </c>
    </row>
    <row r="140" spans="1:10" ht="12" thickBot="1">
      <c r="A140" s="43" t="s">
        <v>40</v>
      </c>
      <c r="B140" s="44"/>
      <c r="C140" s="44"/>
      <c r="D140" s="44"/>
      <c r="E140" s="44"/>
      <c r="F140" s="44"/>
      <c r="G140" s="34"/>
      <c r="H140" s="34"/>
      <c r="I140" s="34"/>
      <c r="J140" s="34"/>
    </row>
    <row r="141" spans="1:10">
      <c r="A141" s="58" t="s">
        <v>43</v>
      </c>
      <c r="B141" s="59"/>
      <c r="C141" s="62"/>
      <c r="D141" s="63"/>
      <c r="E141" s="63"/>
      <c r="F141" s="63"/>
      <c r="G141" s="34"/>
      <c r="H141" s="34"/>
      <c r="I141" s="34"/>
      <c r="J141" s="34"/>
    </row>
    <row r="142" spans="1:10">
      <c r="A142" s="49" t="s">
        <v>44</v>
      </c>
      <c r="B142" s="50"/>
      <c r="C142" s="64"/>
      <c r="D142" s="65"/>
      <c r="E142" s="65"/>
      <c r="F142" s="65"/>
      <c r="G142" s="34"/>
      <c r="H142" s="34"/>
      <c r="I142" s="34"/>
      <c r="J142" s="34"/>
    </row>
    <row r="143" spans="1:10">
      <c r="A143" s="49" t="s">
        <v>45</v>
      </c>
      <c r="B143" s="50"/>
      <c r="C143" s="64"/>
      <c r="D143" s="65"/>
      <c r="E143" s="65"/>
      <c r="F143" s="65"/>
      <c r="G143" s="34"/>
      <c r="H143" s="34"/>
      <c r="I143" s="34"/>
      <c r="J143" s="34"/>
    </row>
    <row r="144" spans="1:10">
      <c r="A144" s="49" t="s">
        <v>46</v>
      </c>
      <c r="B144" s="50"/>
      <c r="C144" s="64"/>
      <c r="D144" s="65"/>
      <c r="E144" s="65"/>
      <c r="F144" s="65"/>
      <c r="G144" s="34"/>
      <c r="H144" s="34"/>
      <c r="I144" s="34"/>
      <c r="J144" s="34"/>
    </row>
    <row r="145" spans="1:10">
      <c r="A145" s="49" t="s">
        <v>47</v>
      </c>
      <c r="B145" s="50"/>
      <c r="C145" s="64"/>
      <c r="D145" s="65"/>
      <c r="E145" s="65"/>
      <c r="F145" s="65"/>
      <c r="G145" s="34"/>
      <c r="H145" s="34"/>
      <c r="I145" s="34"/>
      <c r="J145" s="34"/>
    </row>
    <row r="146" spans="1:10" ht="12" thickBot="1">
      <c r="A146" s="51" t="s">
        <v>48</v>
      </c>
      <c r="B146" s="52"/>
      <c r="C146" s="66"/>
      <c r="D146" s="67"/>
      <c r="E146" s="67"/>
      <c r="F146" s="67"/>
      <c r="G146" s="34"/>
      <c r="H146" s="34"/>
      <c r="I146" s="34"/>
      <c r="J146" s="34"/>
    </row>
    <row r="147" spans="1:10">
      <c r="A147" s="68" t="s">
        <v>49</v>
      </c>
      <c r="B147" s="68">
        <v>76111605</v>
      </c>
      <c r="C147" s="58" t="s">
        <v>50</v>
      </c>
      <c r="D147" s="59"/>
      <c r="E147" s="53" t="s">
        <v>5</v>
      </c>
      <c r="F147" s="62">
        <v>1</v>
      </c>
      <c r="G147" s="34"/>
      <c r="H147" s="34"/>
      <c r="I147" s="34"/>
      <c r="J147" s="34"/>
    </row>
    <row r="148" spans="1:10">
      <c r="A148" s="69"/>
      <c r="B148" s="69"/>
      <c r="C148" s="49" t="s">
        <v>51</v>
      </c>
      <c r="D148" s="50"/>
      <c r="E148" s="54"/>
      <c r="F148" s="64"/>
      <c r="G148" s="34"/>
      <c r="H148" s="34"/>
      <c r="I148" s="34"/>
      <c r="J148" s="34"/>
    </row>
    <row r="149" spans="1:10">
      <c r="A149" s="69"/>
      <c r="B149" s="69"/>
      <c r="C149" s="49" t="s">
        <v>52</v>
      </c>
      <c r="D149" s="50"/>
      <c r="E149" s="54"/>
      <c r="F149" s="64"/>
      <c r="G149" s="34"/>
      <c r="H149" s="34"/>
      <c r="I149" s="34"/>
      <c r="J149" s="34"/>
    </row>
    <row r="150" spans="1:10">
      <c r="A150" s="69"/>
      <c r="B150" s="69"/>
      <c r="C150" s="49" t="s">
        <v>53</v>
      </c>
      <c r="D150" s="50"/>
      <c r="E150" s="54"/>
      <c r="F150" s="64"/>
      <c r="G150" s="34"/>
      <c r="H150" s="34"/>
      <c r="I150" s="34"/>
      <c r="J150" s="34"/>
    </row>
    <row r="151" spans="1:10">
      <c r="A151" s="69"/>
      <c r="B151" s="69"/>
      <c r="C151" s="49" t="s">
        <v>54</v>
      </c>
      <c r="D151" s="50"/>
      <c r="E151" s="54"/>
      <c r="F151" s="64"/>
      <c r="G151" s="34"/>
      <c r="H151" s="34"/>
      <c r="I151" s="34"/>
      <c r="J151" s="34"/>
    </row>
    <row r="152" spans="1:10">
      <c r="A152" s="69"/>
      <c r="B152" s="69"/>
      <c r="C152" s="49" t="s">
        <v>55</v>
      </c>
      <c r="D152" s="50"/>
      <c r="E152" s="54"/>
      <c r="F152" s="64"/>
      <c r="G152" s="34"/>
      <c r="H152" s="34"/>
      <c r="I152" s="34"/>
      <c r="J152" s="34"/>
    </row>
    <row r="153" spans="1:10">
      <c r="A153" s="69"/>
      <c r="B153" s="69"/>
      <c r="C153" s="49" t="s">
        <v>56</v>
      </c>
      <c r="D153" s="50"/>
      <c r="E153" s="54"/>
      <c r="F153" s="64"/>
      <c r="G153" s="34"/>
      <c r="H153" s="34"/>
      <c r="I153" s="34"/>
      <c r="J153" s="34"/>
    </row>
    <row r="154" spans="1:10">
      <c r="A154" s="69"/>
      <c r="B154" s="69"/>
      <c r="C154" s="49" t="s">
        <v>57</v>
      </c>
      <c r="D154" s="50"/>
      <c r="E154" s="54"/>
      <c r="F154" s="64"/>
      <c r="G154" s="34"/>
      <c r="H154" s="34"/>
      <c r="I154" s="34"/>
      <c r="J154" s="34"/>
    </row>
    <row r="155" spans="1:10" ht="12" thickBot="1">
      <c r="A155" s="70"/>
      <c r="B155" s="70"/>
      <c r="C155" s="51" t="s">
        <v>55</v>
      </c>
      <c r="D155" s="52"/>
      <c r="E155" s="55"/>
      <c r="F155" s="66"/>
      <c r="G155" s="35"/>
      <c r="H155" s="35"/>
      <c r="I155" s="35"/>
      <c r="J155" s="35"/>
    </row>
    <row r="156" spans="1:10" ht="12" thickBot="1">
      <c r="A156" s="25"/>
      <c r="B156" s="26"/>
      <c r="C156" s="26"/>
      <c r="D156" s="26"/>
      <c r="E156" s="26"/>
      <c r="F156" s="27"/>
      <c r="G156" s="4"/>
      <c r="H156" s="4"/>
      <c r="I156" s="4"/>
      <c r="J156" s="4"/>
    </row>
    <row r="157" spans="1:10" ht="23.25" thickBot="1">
      <c r="A157" s="6" t="s">
        <v>0</v>
      </c>
      <c r="B157" s="7" t="s">
        <v>24</v>
      </c>
      <c r="C157" s="38" t="s">
        <v>25</v>
      </c>
      <c r="D157" s="39"/>
      <c r="E157" s="7" t="s">
        <v>1</v>
      </c>
      <c r="F157" s="21" t="s">
        <v>26</v>
      </c>
      <c r="G157" s="4"/>
      <c r="H157" s="4"/>
      <c r="I157" s="4"/>
      <c r="J157" s="4"/>
    </row>
    <row r="158" spans="1:10" ht="12" thickBot="1">
      <c r="A158" s="40" t="s">
        <v>58</v>
      </c>
      <c r="B158" s="41"/>
      <c r="C158" s="41"/>
      <c r="D158" s="42"/>
      <c r="E158" s="8"/>
      <c r="F158" s="19" t="s">
        <v>59</v>
      </c>
      <c r="G158" s="33">
        <v>595000</v>
      </c>
      <c r="H158" s="33">
        <v>533120</v>
      </c>
      <c r="I158" s="33">
        <v>517650</v>
      </c>
      <c r="J158" s="33">
        <v>1309000</v>
      </c>
    </row>
    <row r="159" spans="1:10" ht="12" thickBot="1">
      <c r="A159" s="43" t="s">
        <v>60</v>
      </c>
      <c r="B159" s="44"/>
      <c r="C159" s="44"/>
      <c r="D159" s="44"/>
      <c r="E159" s="44"/>
      <c r="F159" s="44"/>
      <c r="G159" s="34"/>
      <c r="H159" s="34"/>
      <c r="I159" s="34"/>
      <c r="J159" s="34"/>
    </row>
    <row r="160" spans="1:10" ht="12" thickBot="1">
      <c r="A160" s="9" t="s">
        <v>63</v>
      </c>
      <c r="B160" s="10">
        <v>73152101</v>
      </c>
      <c r="C160" s="45" t="s">
        <v>19</v>
      </c>
      <c r="D160" s="46"/>
      <c r="E160" s="11" t="s">
        <v>5</v>
      </c>
      <c r="F160" s="19">
        <v>1</v>
      </c>
      <c r="G160" s="35"/>
      <c r="H160" s="35"/>
      <c r="I160" s="35"/>
      <c r="J160" s="35"/>
    </row>
    <row r="161" spans="1:10" ht="12" thickBot="1">
      <c r="A161" s="25"/>
      <c r="B161" s="26"/>
      <c r="C161" s="26"/>
      <c r="D161" s="26"/>
      <c r="E161" s="26"/>
      <c r="F161" s="27"/>
      <c r="G161" s="4"/>
      <c r="H161" s="4"/>
      <c r="I161" s="4"/>
      <c r="J161" s="4"/>
    </row>
    <row r="162" spans="1:10" ht="23.25" thickBot="1">
      <c r="A162" s="6" t="s">
        <v>0</v>
      </c>
      <c r="B162" s="7" t="s">
        <v>24</v>
      </c>
      <c r="C162" s="38" t="s">
        <v>25</v>
      </c>
      <c r="D162" s="39"/>
      <c r="E162" s="7" t="s">
        <v>1</v>
      </c>
      <c r="F162" s="21" t="s">
        <v>26</v>
      </c>
      <c r="G162" s="4"/>
      <c r="H162" s="4"/>
      <c r="I162" s="4"/>
      <c r="J162" s="4"/>
    </row>
    <row r="163" spans="1:10" ht="12" thickBot="1">
      <c r="A163" s="40" t="s">
        <v>64</v>
      </c>
      <c r="B163" s="41"/>
      <c r="C163" s="41"/>
      <c r="D163" s="42"/>
      <c r="E163" s="8"/>
      <c r="F163" s="19" t="s">
        <v>59</v>
      </c>
      <c r="G163" s="33">
        <v>714000</v>
      </c>
      <c r="H163" s="33">
        <v>749700</v>
      </c>
      <c r="I163" s="33">
        <v>768740</v>
      </c>
      <c r="J163" s="33">
        <v>2499000</v>
      </c>
    </row>
    <row r="164" spans="1:10" ht="12" thickBot="1">
      <c r="A164" s="43" t="s">
        <v>60</v>
      </c>
      <c r="B164" s="44"/>
      <c r="C164" s="44"/>
      <c r="D164" s="44"/>
      <c r="E164" s="44"/>
      <c r="F164" s="44"/>
      <c r="G164" s="34"/>
      <c r="H164" s="34"/>
      <c r="I164" s="34"/>
      <c r="J164" s="34"/>
    </row>
    <row r="165" spans="1:10" ht="12" thickBot="1">
      <c r="A165" s="9" t="s">
        <v>65</v>
      </c>
      <c r="B165" s="10">
        <v>73152101</v>
      </c>
      <c r="C165" s="45" t="s">
        <v>20</v>
      </c>
      <c r="D165" s="46"/>
      <c r="E165" s="11" t="s">
        <v>66</v>
      </c>
      <c r="F165" s="19">
        <v>1</v>
      </c>
      <c r="G165" s="35"/>
      <c r="H165" s="35"/>
      <c r="I165" s="35"/>
      <c r="J165" s="35"/>
    </row>
    <row r="166" spans="1:10" ht="12" thickBot="1">
      <c r="A166" s="56"/>
      <c r="B166" s="57"/>
      <c r="C166" s="57"/>
      <c r="D166" s="57"/>
      <c r="E166" s="57"/>
      <c r="F166" s="57"/>
      <c r="G166" s="4"/>
      <c r="H166" s="4"/>
      <c r="I166" s="4"/>
      <c r="J166" s="4"/>
    </row>
    <row r="167" spans="1:10" ht="23.25" thickBot="1">
      <c r="A167" s="6" t="s">
        <v>0</v>
      </c>
      <c r="B167" s="7" t="s">
        <v>24</v>
      </c>
      <c r="C167" s="38" t="s">
        <v>25</v>
      </c>
      <c r="D167" s="39"/>
      <c r="E167" s="7" t="s">
        <v>1</v>
      </c>
      <c r="F167" s="21" t="s">
        <v>26</v>
      </c>
      <c r="G167" s="4"/>
      <c r="H167" s="4"/>
      <c r="I167" s="4"/>
      <c r="J167" s="4"/>
    </row>
    <row r="168" spans="1:10" ht="12" thickBot="1">
      <c r="A168" s="40" t="s">
        <v>67</v>
      </c>
      <c r="B168" s="41"/>
      <c r="C168" s="41"/>
      <c r="D168" s="42"/>
      <c r="E168" s="8"/>
      <c r="F168" s="19" t="s">
        <v>59</v>
      </c>
      <c r="G168" s="33">
        <v>714000</v>
      </c>
      <c r="H168" s="33">
        <v>633080</v>
      </c>
      <c r="I168" s="33">
        <v>633080</v>
      </c>
      <c r="J168" s="33">
        <v>2142000</v>
      </c>
    </row>
    <row r="169" spans="1:10" ht="12" thickBot="1">
      <c r="A169" s="43" t="s">
        <v>60</v>
      </c>
      <c r="B169" s="44"/>
      <c r="C169" s="44"/>
      <c r="D169" s="44"/>
      <c r="E169" s="44"/>
      <c r="F169" s="44"/>
      <c r="G169" s="34"/>
      <c r="H169" s="34"/>
      <c r="I169" s="34"/>
      <c r="J169" s="34"/>
    </row>
    <row r="170" spans="1:10" ht="12" thickBot="1">
      <c r="A170" s="9" t="s">
        <v>68</v>
      </c>
      <c r="B170" s="10">
        <v>73152101</v>
      </c>
      <c r="C170" s="45" t="s">
        <v>21</v>
      </c>
      <c r="D170" s="46"/>
      <c r="E170" s="11" t="s">
        <v>69</v>
      </c>
      <c r="F170" s="19">
        <v>1</v>
      </c>
      <c r="G170" s="35"/>
      <c r="H170" s="35"/>
      <c r="I170" s="35"/>
      <c r="J170" s="35"/>
    </row>
    <row r="171" spans="1:10" ht="12" thickBot="1">
      <c r="A171" s="12"/>
      <c r="B171" s="13"/>
      <c r="C171" s="14"/>
      <c r="D171" s="14"/>
      <c r="E171" s="15"/>
      <c r="F171" s="23"/>
      <c r="G171" s="4"/>
      <c r="H171" s="4"/>
      <c r="I171" s="4"/>
      <c r="J171" s="4"/>
    </row>
    <row r="172" spans="1:10" ht="12" thickBot="1">
      <c r="A172" s="75" t="s">
        <v>74</v>
      </c>
      <c r="B172" s="76"/>
      <c r="C172" s="76"/>
      <c r="D172" s="76"/>
      <c r="E172" s="76"/>
      <c r="F172" s="76"/>
      <c r="G172" s="4"/>
      <c r="H172" s="4"/>
      <c r="I172" s="4"/>
      <c r="J172" s="4"/>
    </row>
    <row r="173" spans="1:10" ht="23.25" thickBot="1">
      <c r="A173" s="6" t="s">
        <v>0</v>
      </c>
      <c r="B173" s="7" t="s">
        <v>24</v>
      </c>
      <c r="C173" s="38" t="s">
        <v>25</v>
      </c>
      <c r="D173" s="39"/>
      <c r="E173" s="7" t="s">
        <v>1</v>
      </c>
      <c r="F173" s="21" t="s">
        <v>26</v>
      </c>
      <c r="G173" s="4"/>
      <c r="H173" s="4"/>
      <c r="I173" s="4"/>
      <c r="J173" s="4"/>
    </row>
    <row r="174" spans="1:10" ht="12" thickBot="1">
      <c r="A174" s="40" t="s">
        <v>27</v>
      </c>
      <c r="B174" s="41"/>
      <c r="C174" s="41"/>
      <c r="D174" s="42"/>
      <c r="E174" s="8"/>
      <c r="F174" s="22">
        <v>1</v>
      </c>
      <c r="G174" s="33">
        <v>2975000</v>
      </c>
      <c r="H174" s="33">
        <v>1332800</v>
      </c>
      <c r="I174" s="33">
        <v>1570800</v>
      </c>
      <c r="J174" s="33">
        <v>1785000</v>
      </c>
    </row>
    <row r="175" spans="1:10" ht="12" thickBot="1">
      <c r="A175" s="43" t="s">
        <v>28</v>
      </c>
      <c r="B175" s="44"/>
      <c r="C175" s="44"/>
      <c r="D175" s="44"/>
      <c r="E175" s="44"/>
      <c r="F175" s="44"/>
      <c r="G175" s="34"/>
      <c r="H175" s="34"/>
      <c r="I175" s="34"/>
      <c r="J175" s="34"/>
    </row>
    <row r="176" spans="1:10" ht="12" thickBot="1">
      <c r="A176" s="45" t="s">
        <v>29</v>
      </c>
      <c r="B176" s="46"/>
      <c r="C176" s="62" t="s">
        <v>71</v>
      </c>
      <c r="D176" s="63"/>
      <c r="E176" s="63"/>
      <c r="F176" s="63"/>
      <c r="G176" s="34"/>
      <c r="H176" s="34"/>
      <c r="I176" s="34"/>
      <c r="J176" s="34"/>
    </row>
    <row r="177" spans="1:10" ht="12" thickBot="1">
      <c r="A177" s="45" t="s">
        <v>31</v>
      </c>
      <c r="B177" s="46"/>
      <c r="C177" s="66"/>
      <c r="D177" s="67"/>
      <c r="E177" s="67"/>
      <c r="F177" s="67"/>
      <c r="G177" s="34"/>
      <c r="H177" s="34"/>
      <c r="I177" s="34"/>
      <c r="J177" s="34"/>
    </row>
    <row r="178" spans="1:10" ht="12" thickBot="1">
      <c r="A178" s="9" t="s">
        <v>32</v>
      </c>
      <c r="B178" s="10">
        <v>76111605</v>
      </c>
      <c r="C178" s="45" t="s">
        <v>14</v>
      </c>
      <c r="D178" s="46"/>
      <c r="E178" s="11" t="s">
        <v>16</v>
      </c>
      <c r="F178" s="19">
        <v>1</v>
      </c>
      <c r="G178" s="34"/>
      <c r="H178" s="34"/>
      <c r="I178" s="34"/>
      <c r="J178" s="34"/>
    </row>
    <row r="179" spans="1:10" ht="12" thickBot="1">
      <c r="A179" s="9" t="s">
        <v>33</v>
      </c>
      <c r="B179" s="10">
        <v>76111605</v>
      </c>
      <c r="C179" s="45" t="s">
        <v>15</v>
      </c>
      <c r="D179" s="46"/>
      <c r="E179" s="11" t="s">
        <v>16</v>
      </c>
      <c r="F179" s="19">
        <v>1</v>
      </c>
      <c r="G179" s="35"/>
      <c r="H179" s="35"/>
      <c r="I179" s="35"/>
      <c r="J179" s="35"/>
    </row>
    <row r="180" spans="1:10" ht="12" thickBot="1">
      <c r="A180" s="12"/>
      <c r="B180" s="13"/>
      <c r="C180" s="14"/>
      <c r="D180" s="14"/>
      <c r="E180" s="15"/>
      <c r="F180" s="23"/>
      <c r="G180" s="4"/>
      <c r="H180" s="4"/>
      <c r="I180" s="4"/>
      <c r="J180" s="4"/>
    </row>
    <row r="181" spans="1:10" ht="23.25" thickBot="1">
      <c r="A181" s="6" t="s">
        <v>0</v>
      </c>
      <c r="B181" s="7" t="s">
        <v>24</v>
      </c>
      <c r="C181" s="38" t="s">
        <v>25</v>
      </c>
      <c r="D181" s="39"/>
      <c r="E181" s="7" t="s">
        <v>1</v>
      </c>
      <c r="F181" s="21" t="s">
        <v>26</v>
      </c>
      <c r="G181" s="4"/>
      <c r="H181" s="4"/>
      <c r="I181" s="4"/>
      <c r="J181" s="4"/>
    </row>
    <row r="182" spans="1:10" ht="12" thickBot="1">
      <c r="A182" s="40" t="s">
        <v>34</v>
      </c>
      <c r="B182" s="41"/>
      <c r="C182" s="41"/>
      <c r="D182" s="41"/>
      <c r="E182" s="42"/>
      <c r="F182" s="22">
        <v>1</v>
      </c>
      <c r="G182" s="33">
        <v>2975000</v>
      </c>
      <c r="H182" s="33">
        <v>2627274</v>
      </c>
      <c r="I182" s="33">
        <v>3501932</v>
      </c>
      <c r="J182" s="33">
        <v>3153500</v>
      </c>
    </row>
    <row r="183" spans="1:10" ht="12" thickBot="1">
      <c r="A183" s="43" t="s">
        <v>28</v>
      </c>
      <c r="B183" s="44"/>
      <c r="C183" s="44"/>
      <c r="D183" s="44"/>
      <c r="E183" s="44"/>
      <c r="F183" s="44"/>
      <c r="G183" s="34"/>
      <c r="H183" s="34"/>
      <c r="I183" s="34"/>
      <c r="J183" s="34"/>
    </row>
    <row r="184" spans="1:10" ht="12" thickBot="1">
      <c r="A184" s="45" t="s">
        <v>35</v>
      </c>
      <c r="B184" s="46"/>
      <c r="C184" s="62" t="s">
        <v>75</v>
      </c>
      <c r="D184" s="63"/>
      <c r="E184" s="63"/>
      <c r="F184" s="63"/>
      <c r="G184" s="34"/>
      <c r="H184" s="34"/>
      <c r="I184" s="34"/>
      <c r="J184" s="34"/>
    </row>
    <row r="185" spans="1:10" ht="12" thickBot="1">
      <c r="A185" s="45" t="s">
        <v>31</v>
      </c>
      <c r="B185" s="46"/>
      <c r="C185" s="66"/>
      <c r="D185" s="67"/>
      <c r="E185" s="67"/>
      <c r="F185" s="67"/>
      <c r="G185" s="34"/>
      <c r="H185" s="34"/>
      <c r="I185" s="34"/>
      <c r="J185" s="34"/>
    </row>
    <row r="186" spans="1:10" ht="12" thickBot="1">
      <c r="A186" s="9" t="s">
        <v>37</v>
      </c>
      <c r="B186" s="10">
        <v>76111605</v>
      </c>
      <c r="C186" s="45" t="s">
        <v>17</v>
      </c>
      <c r="D186" s="46"/>
      <c r="E186" s="11" t="s">
        <v>16</v>
      </c>
      <c r="F186" s="19">
        <v>1</v>
      </c>
      <c r="G186" s="34"/>
      <c r="H186" s="34"/>
      <c r="I186" s="34"/>
      <c r="J186" s="34"/>
    </row>
    <row r="187" spans="1:10" ht="12" thickBot="1">
      <c r="A187" s="9" t="s">
        <v>38</v>
      </c>
      <c r="B187" s="10">
        <v>76111605</v>
      </c>
      <c r="C187" s="45" t="s">
        <v>15</v>
      </c>
      <c r="D187" s="46"/>
      <c r="E187" s="11" t="s">
        <v>16</v>
      </c>
      <c r="F187" s="19">
        <v>1</v>
      </c>
      <c r="G187" s="35"/>
      <c r="H187" s="35"/>
      <c r="I187" s="35"/>
      <c r="J187" s="35"/>
    </row>
    <row r="188" spans="1:10" ht="12" thickBot="1">
      <c r="A188" s="25"/>
      <c r="B188" s="26"/>
      <c r="C188" s="26"/>
      <c r="D188" s="26"/>
      <c r="E188" s="26"/>
      <c r="F188" s="27"/>
      <c r="G188" s="4"/>
      <c r="H188" s="4"/>
      <c r="I188" s="4"/>
      <c r="J188" s="4"/>
    </row>
    <row r="189" spans="1:10" ht="23.25" thickBot="1">
      <c r="A189" s="6" t="s">
        <v>0</v>
      </c>
      <c r="B189" s="7" t="s">
        <v>24</v>
      </c>
      <c r="C189" s="38" t="s">
        <v>25</v>
      </c>
      <c r="D189" s="39"/>
      <c r="E189" s="7" t="s">
        <v>1</v>
      </c>
      <c r="F189" s="21" t="s">
        <v>26</v>
      </c>
      <c r="G189" s="4"/>
      <c r="H189" s="4"/>
      <c r="I189" s="4"/>
      <c r="J189" s="4"/>
    </row>
    <row r="190" spans="1:10" ht="12" thickBot="1">
      <c r="A190" s="40" t="s">
        <v>39</v>
      </c>
      <c r="B190" s="41"/>
      <c r="C190" s="41"/>
      <c r="D190" s="41"/>
      <c r="E190" s="42"/>
      <c r="F190" s="22">
        <v>1</v>
      </c>
      <c r="G190" s="33">
        <v>2975000</v>
      </c>
      <c r="H190" s="33">
        <v>2316645</v>
      </c>
      <c r="I190" s="33">
        <v>2848860</v>
      </c>
      <c r="J190" s="33">
        <v>1130500</v>
      </c>
    </row>
    <row r="191" spans="1:10" ht="12" thickBot="1">
      <c r="A191" s="43" t="s">
        <v>40</v>
      </c>
      <c r="B191" s="44"/>
      <c r="C191" s="44"/>
      <c r="D191" s="44"/>
      <c r="E191" s="44"/>
      <c r="F191" s="44"/>
      <c r="G191" s="34"/>
      <c r="H191" s="34"/>
      <c r="I191" s="34"/>
      <c r="J191" s="34"/>
    </row>
    <row r="192" spans="1:10" ht="12" thickBot="1">
      <c r="A192" s="9" t="s">
        <v>41</v>
      </c>
      <c r="B192" s="10">
        <v>76111605</v>
      </c>
      <c r="C192" s="60" t="s">
        <v>18</v>
      </c>
      <c r="D192" s="61"/>
      <c r="E192" s="11" t="s">
        <v>16</v>
      </c>
      <c r="F192" s="19">
        <v>1</v>
      </c>
      <c r="G192" s="35"/>
      <c r="H192" s="35"/>
      <c r="I192" s="35"/>
      <c r="J192" s="35"/>
    </row>
    <row r="193" spans="1:10" ht="12" thickBot="1">
      <c r="A193" s="25"/>
      <c r="B193" s="26"/>
      <c r="C193" s="26"/>
      <c r="D193" s="26"/>
      <c r="E193" s="26"/>
      <c r="F193" s="27"/>
      <c r="G193" s="4"/>
      <c r="H193" s="4"/>
      <c r="I193" s="4"/>
      <c r="J193" s="4"/>
    </row>
    <row r="194" spans="1:10" ht="23.25" thickBot="1">
      <c r="A194" s="6" t="s">
        <v>0</v>
      </c>
      <c r="B194" s="7" t="s">
        <v>24</v>
      </c>
      <c r="C194" s="38" t="s">
        <v>25</v>
      </c>
      <c r="D194" s="39"/>
      <c r="E194" s="7" t="s">
        <v>1</v>
      </c>
      <c r="F194" s="21" t="s">
        <v>26</v>
      </c>
      <c r="G194" s="4"/>
      <c r="H194" s="4"/>
      <c r="I194" s="4"/>
      <c r="J194" s="4"/>
    </row>
    <row r="195" spans="1:10" ht="12" thickBot="1">
      <c r="A195" s="40" t="s">
        <v>42</v>
      </c>
      <c r="B195" s="41"/>
      <c r="C195" s="41"/>
      <c r="D195" s="41"/>
      <c r="E195" s="42"/>
      <c r="F195" s="22">
        <v>1</v>
      </c>
      <c r="G195" s="33">
        <v>2142000</v>
      </c>
      <c r="H195" s="33">
        <v>1416100</v>
      </c>
      <c r="I195" s="33">
        <v>2832200</v>
      </c>
      <c r="J195" s="33">
        <v>2499000</v>
      </c>
    </row>
    <row r="196" spans="1:10" ht="12" thickBot="1">
      <c r="A196" s="43" t="s">
        <v>40</v>
      </c>
      <c r="B196" s="44"/>
      <c r="C196" s="44"/>
      <c r="D196" s="44"/>
      <c r="E196" s="44"/>
      <c r="F196" s="44"/>
      <c r="G196" s="34"/>
      <c r="H196" s="34"/>
      <c r="I196" s="34"/>
      <c r="J196" s="34"/>
    </row>
    <row r="197" spans="1:10">
      <c r="A197" s="58" t="s">
        <v>43</v>
      </c>
      <c r="B197" s="59"/>
      <c r="C197" s="62"/>
      <c r="D197" s="63"/>
      <c r="E197" s="63"/>
      <c r="F197" s="63"/>
      <c r="G197" s="34"/>
      <c r="H197" s="34"/>
      <c r="I197" s="34"/>
      <c r="J197" s="34"/>
    </row>
    <row r="198" spans="1:10">
      <c r="A198" s="49" t="s">
        <v>44</v>
      </c>
      <c r="B198" s="50"/>
      <c r="C198" s="64"/>
      <c r="D198" s="65"/>
      <c r="E198" s="65"/>
      <c r="F198" s="65"/>
      <c r="G198" s="34"/>
      <c r="H198" s="34"/>
      <c r="I198" s="34"/>
      <c r="J198" s="34"/>
    </row>
    <row r="199" spans="1:10">
      <c r="A199" s="49" t="s">
        <v>45</v>
      </c>
      <c r="B199" s="50"/>
      <c r="C199" s="64"/>
      <c r="D199" s="65"/>
      <c r="E199" s="65"/>
      <c r="F199" s="65"/>
      <c r="G199" s="34"/>
      <c r="H199" s="34"/>
      <c r="I199" s="34"/>
      <c r="J199" s="34"/>
    </row>
    <row r="200" spans="1:10">
      <c r="A200" s="49" t="s">
        <v>46</v>
      </c>
      <c r="B200" s="50"/>
      <c r="C200" s="64"/>
      <c r="D200" s="65"/>
      <c r="E200" s="65"/>
      <c r="F200" s="65"/>
      <c r="G200" s="34"/>
      <c r="H200" s="34"/>
      <c r="I200" s="34"/>
      <c r="J200" s="34"/>
    </row>
    <row r="201" spans="1:10">
      <c r="A201" s="49" t="s">
        <v>47</v>
      </c>
      <c r="B201" s="50"/>
      <c r="C201" s="64"/>
      <c r="D201" s="65"/>
      <c r="E201" s="65"/>
      <c r="F201" s="65"/>
      <c r="G201" s="34"/>
      <c r="H201" s="34"/>
      <c r="I201" s="34"/>
      <c r="J201" s="34"/>
    </row>
    <row r="202" spans="1:10" ht="12" thickBot="1">
      <c r="A202" s="51" t="s">
        <v>48</v>
      </c>
      <c r="B202" s="52"/>
      <c r="C202" s="66"/>
      <c r="D202" s="67"/>
      <c r="E202" s="67"/>
      <c r="F202" s="67"/>
      <c r="G202" s="34"/>
      <c r="H202" s="34"/>
      <c r="I202" s="34"/>
      <c r="J202" s="34"/>
    </row>
    <row r="203" spans="1:10">
      <c r="A203" s="68" t="s">
        <v>49</v>
      </c>
      <c r="B203" s="68">
        <v>76111605</v>
      </c>
      <c r="C203" s="58" t="s">
        <v>50</v>
      </c>
      <c r="D203" s="59"/>
      <c r="E203" s="53" t="s">
        <v>5</v>
      </c>
      <c r="F203" s="62">
        <v>1</v>
      </c>
      <c r="G203" s="34"/>
      <c r="H203" s="34"/>
      <c r="I203" s="34"/>
      <c r="J203" s="34"/>
    </row>
    <row r="204" spans="1:10">
      <c r="A204" s="69"/>
      <c r="B204" s="69"/>
      <c r="C204" s="49" t="s">
        <v>51</v>
      </c>
      <c r="D204" s="50"/>
      <c r="E204" s="54"/>
      <c r="F204" s="64"/>
      <c r="G204" s="34"/>
      <c r="H204" s="34"/>
      <c r="I204" s="34"/>
      <c r="J204" s="34"/>
    </row>
    <row r="205" spans="1:10">
      <c r="A205" s="69"/>
      <c r="B205" s="69"/>
      <c r="C205" s="49" t="s">
        <v>52</v>
      </c>
      <c r="D205" s="50"/>
      <c r="E205" s="54"/>
      <c r="F205" s="64"/>
      <c r="G205" s="34"/>
      <c r="H205" s="34"/>
      <c r="I205" s="34"/>
      <c r="J205" s="34"/>
    </row>
    <row r="206" spans="1:10">
      <c r="A206" s="69"/>
      <c r="B206" s="69"/>
      <c r="C206" s="49" t="s">
        <v>53</v>
      </c>
      <c r="D206" s="50"/>
      <c r="E206" s="54"/>
      <c r="F206" s="64"/>
      <c r="G206" s="34"/>
      <c r="H206" s="34"/>
      <c r="I206" s="34"/>
      <c r="J206" s="34"/>
    </row>
    <row r="207" spans="1:10">
      <c r="A207" s="69"/>
      <c r="B207" s="69"/>
      <c r="C207" s="49" t="s">
        <v>54</v>
      </c>
      <c r="D207" s="50"/>
      <c r="E207" s="54"/>
      <c r="F207" s="64"/>
      <c r="G207" s="34"/>
      <c r="H207" s="34"/>
      <c r="I207" s="34"/>
      <c r="J207" s="34"/>
    </row>
    <row r="208" spans="1:10">
      <c r="A208" s="69"/>
      <c r="B208" s="69"/>
      <c r="C208" s="49" t="s">
        <v>55</v>
      </c>
      <c r="D208" s="50"/>
      <c r="E208" s="54"/>
      <c r="F208" s="64"/>
      <c r="G208" s="34"/>
      <c r="H208" s="34"/>
      <c r="I208" s="34"/>
      <c r="J208" s="34"/>
    </row>
    <row r="209" spans="1:10">
      <c r="A209" s="69"/>
      <c r="B209" s="69"/>
      <c r="C209" s="49" t="s">
        <v>56</v>
      </c>
      <c r="D209" s="50"/>
      <c r="E209" s="54"/>
      <c r="F209" s="64"/>
      <c r="G209" s="34"/>
      <c r="H209" s="34"/>
      <c r="I209" s="34"/>
      <c r="J209" s="34"/>
    </row>
    <row r="210" spans="1:10">
      <c r="A210" s="69"/>
      <c r="B210" s="69"/>
      <c r="C210" s="49" t="s">
        <v>57</v>
      </c>
      <c r="D210" s="50"/>
      <c r="E210" s="54"/>
      <c r="F210" s="64"/>
      <c r="G210" s="34"/>
      <c r="H210" s="34"/>
      <c r="I210" s="34"/>
      <c r="J210" s="34"/>
    </row>
    <row r="211" spans="1:10" ht="12" thickBot="1">
      <c r="A211" s="70"/>
      <c r="B211" s="70"/>
      <c r="C211" s="51" t="s">
        <v>55</v>
      </c>
      <c r="D211" s="52"/>
      <c r="E211" s="55"/>
      <c r="F211" s="66"/>
      <c r="G211" s="35"/>
      <c r="H211" s="35"/>
      <c r="I211" s="35"/>
      <c r="J211" s="35"/>
    </row>
    <row r="212" spans="1:10" ht="12" thickBot="1">
      <c r="A212" s="25"/>
      <c r="B212" s="26"/>
      <c r="C212" s="26"/>
      <c r="D212" s="26"/>
      <c r="E212" s="26"/>
      <c r="F212" s="27"/>
      <c r="G212" s="4"/>
      <c r="H212" s="4"/>
      <c r="I212" s="4"/>
      <c r="J212" s="4"/>
    </row>
    <row r="213" spans="1:10" ht="23.25" thickBot="1">
      <c r="A213" s="6" t="s">
        <v>0</v>
      </c>
      <c r="B213" s="7" t="s">
        <v>24</v>
      </c>
      <c r="C213" s="38" t="s">
        <v>25</v>
      </c>
      <c r="D213" s="39"/>
      <c r="E213" s="7" t="s">
        <v>1</v>
      </c>
      <c r="F213" s="21" t="s">
        <v>26</v>
      </c>
      <c r="G213" s="4"/>
      <c r="H213" s="4"/>
      <c r="I213" s="4"/>
      <c r="J213" s="4"/>
    </row>
    <row r="214" spans="1:10" ht="12" thickBot="1">
      <c r="A214" s="40" t="s">
        <v>58</v>
      </c>
      <c r="B214" s="41"/>
      <c r="C214" s="41"/>
      <c r="D214" s="42"/>
      <c r="E214" s="8"/>
      <c r="F214" s="19" t="s">
        <v>59</v>
      </c>
      <c r="G214" s="33">
        <v>595000</v>
      </c>
      <c r="H214" s="33">
        <v>533120</v>
      </c>
      <c r="I214" s="33">
        <v>1185240</v>
      </c>
      <c r="J214" s="33">
        <v>1309000</v>
      </c>
    </row>
    <row r="215" spans="1:10" ht="12" thickBot="1">
      <c r="A215" s="43" t="s">
        <v>60</v>
      </c>
      <c r="B215" s="44"/>
      <c r="C215" s="44"/>
      <c r="D215" s="44"/>
      <c r="E215" s="44"/>
      <c r="F215" s="44"/>
      <c r="G215" s="34"/>
      <c r="H215" s="34"/>
      <c r="I215" s="34"/>
      <c r="J215" s="34"/>
    </row>
    <row r="216" spans="1:10" ht="12" thickBot="1">
      <c r="A216" s="9" t="s">
        <v>63</v>
      </c>
      <c r="B216" s="10">
        <v>73152101</v>
      </c>
      <c r="C216" s="45" t="s">
        <v>19</v>
      </c>
      <c r="D216" s="46"/>
      <c r="E216" s="11" t="s">
        <v>5</v>
      </c>
      <c r="F216" s="19">
        <v>1</v>
      </c>
      <c r="G216" s="35"/>
      <c r="H216" s="35"/>
      <c r="I216" s="35"/>
      <c r="J216" s="35"/>
    </row>
    <row r="217" spans="1:10" ht="12" thickBot="1">
      <c r="A217" s="25"/>
      <c r="B217" s="26"/>
      <c r="C217" s="26"/>
      <c r="D217" s="26"/>
      <c r="E217" s="26"/>
      <c r="F217" s="27"/>
      <c r="G217" s="4"/>
      <c r="H217" s="4"/>
      <c r="I217" s="4"/>
      <c r="J217" s="4"/>
    </row>
    <row r="218" spans="1:10" ht="23.25" thickBot="1">
      <c r="A218" s="6" t="s">
        <v>0</v>
      </c>
      <c r="B218" s="7" t="s">
        <v>24</v>
      </c>
      <c r="C218" s="38" t="s">
        <v>25</v>
      </c>
      <c r="D218" s="39"/>
      <c r="E218" s="7" t="s">
        <v>1</v>
      </c>
      <c r="F218" s="21" t="s">
        <v>26</v>
      </c>
      <c r="G218" s="4"/>
      <c r="H218" s="4"/>
      <c r="I218" s="4"/>
      <c r="J218" s="4"/>
    </row>
    <row r="219" spans="1:10" ht="12" thickBot="1">
      <c r="A219" s="40" t="s">
        <v>64</v>
      </c>
      <c r="B219" s="41"/>
      <c r="C219" s="41"/>
      <c r="D219" s="42"/>
      <c r="E219" s="8"/>
      <c r="F219" s="19" t="s">
        <v>59</v>
      </c>
      <c r="G219" s="33">
        <v>714000</v>
      </c>
      <c r="H219" s="33">
        <v>749700</v>
      </c>
      <c r="I219" s="33">
        <v>1508920</v>
      </c>
      <c r="J219" s="33">
        <v>2499000</v>
      </c>
    </row>
    <row r="220" spans="1:10" ht="12" thickBot="1">
      <c r="A220" s="43" t="s">
        <v>60</v>
      </c>
      <c r="B220" s="44"/>
      <c r="C220" s="44"/>
      <c r="D220" s="44"/>
      <c r="E220" s="44"/>
      <c r="F220" s="44"/>
      <c r="G220" s="34"/>
      <c r="H220" s="34"/>
      <c r="I220" s="34"/>
      <c r="J220" s="34"/>
    </row>
    <row r="221" spans="1:10" ht="12" thickBot="1">
      <c r="A221" s="9" t="s">
        <v>65</v>
      </c>
      <c r="B221" s="10">
        <v>73152101</v>
      </c>
      <c r="C221" s="45" t="s">
        <v>20</v>
      </c>
      <c r="D221" s="46"/>
      <c r="E221" s="11" t="s">
        <v>66</v>
      </c>
      <c r="F221" s="19">
        <v>1</v>
      </c>
      <c r="G221" s="35"/>
      <c r="H221" s="35"/>
      <c r="I221" s="35"/>
      <c r="J221" s="35"/>
    </row>
    <row r="222" spans="1:10" ht="12" thickBot="1">
      <c r="A222" s="56"/>
      <c r="B222" s="57"/>
      <c r="C222" s="57"/>
      <c r="D222" s="57"/>
      <c r="E222" s="57"/>
      <c r="F222" s="57"/>
      <c r="G222" s="4"/>
      <c r="H222" s="4"/>
      <c r="I222" s="4"/>
      <c r="J222" s="4"/>
    </row>
    <row r="223" spans="1:10" ht="23.25" thickBot="1">
      <c r="A223" s="6" t="s">
        <v>0</v>
      </c>
      <c r="B223" s="7" t="s">
        <v>24</v>
      </c>
      <c r="C223" s="38" t="s">
        <v>25</v>
      </c>
      <c r="D223" s="39"/>
      <c r="E223" s="7" t="s">
        <v>1</v>
      </c>
      <c r="F223" s="21" t="s">
        <v>26</v>
      </c>
      <c r="G223" s="4"/>
      <c r="H223" s="4"/>
      <c r="I223" s="4"/>
      <c r="J223" s="4"/>
    </row>
    <row r="224" spans="1:10" ht="12" thickBot="1">
      <c r="A224" s="40" t="s">
        <v>67</v>
      </c>
      <c r="B224" s="41"/>
      <c r="C224" s="41"/>
      <c r="D224" s="42"/>
      <c r="E224" s="8"/>
      <c r="F224" s="19" t="s">
        <v>59</v>
      </c>
      <c r="G224" s="33">
        <v>714000</v>
      </c>
      <c r="H224" s="33">
        <v>633080</v>
      </c>
      <c r="I224" s="33">
        <v>1266160</v>
      </c>
      <c r="J224" s="33">
        <v>2142000</v>
      </c>
    </row>
    <row r="225" spans="1:10" ht="12" thickBot="1">
      <c r="A225" s="43" t="s">
        <v>60</v>
      </c>
      <c r="B225" s="44"/>
      <c r="C225" s="44"/>
      <c r="D225" s="44"/>
      <c r="E225" s="44"/>
      <c r="F225" s="44"/>
      <c r="G225" s="34"/>
      <c r="H225" s="34"/>
      <c r="I225" s="34"/>
      <c r="J225" s="34"/>
    </row>
    <row r="226" spans="1:10" ht="12" thickBot="1">
      <c r="A226" s="9" t="s">
        <v>68</v>
      </c>
      <c r="B226" s="10">
        <v>73152101</v>
      </c>
      <c r="C226" s="45" t="s">
        <v>21</v>
      </c>
      <c r="D226" s="46"/>
      <c r="E226" s="11" t="s">
        <v>69</v>
      </c>
      <c r="F226" s="19">
        <v>1</v>
      </c>
      <c r="G226" s="35"/>
      <c r="H226" s="35"/>
      <c r="I226" s="35"/>
      <c r="J226" s="35"/>
    </row>
    <row r="227" spans="1:10" ht="12" thickBot="1">
      <c r="A227" s="12"/>
      <c r="B227" s="13"/>
      <c r="C227" s="14"/>
      <c r="D227" s="14"/>
      <c r="E227" s="15"/>
      <c r="F227" s="23"/>
      <c r="G227" s="4"/>
      <c r="H227" s="4"/>
      <c r="I227" s="4"/>
      <c r="J227" s="4"/>
    </row>
    <row r="228" spans="1:10" ht="12" thickBot="1">
      <c r="A228" s="75" t="s">
        <v>76</v>
      </c>
      <c r="B228" s="76"/>
      <c r="C228" s="76"/>
      <c r="D228" s="76"/>
      <c r="E228" s="76"/>
      <c r="F228" s="76"/>
      <c r="G228" s="4"/>
      <c r="H228" s="4"/>
      <c r="I228" s="4"/>
      <c r="J228" s="4"/>
    </row>
    <row r="229" spans="1:10" ht="23.25" thickBot="1">
      <c r="A229" s="6" t="s">
        <v>0</v>
      </c>
      <c r="B229" s="7" t="s">
        <v>24</v>
      </c>
      <c r="C229" s="38" t="s">
        <v>25</v>
      </c>
      <c r="D229" s="39"/>
      <c r="E229" s="7" t="s">
        <v>1</v>
      </c>
      <c r="F229" s="21" t="s">
        <v>26</v>
      </c>
      <c r="G229" s="4"/>
      <c r="H229" s="4"/>
      <c r="I229" s="4"/>
      <c r="J229" s="4"/>
    </row>
    <row r="230" spans="1:10" ht="12" thickBot="1">
      <c r="A230" s="40" t="s">
        <v>27</v>
      </c>
      <c r="B230" s="41"/>
      <c r="C230" s="41"/>
      <c r="D230" s="42"/>
      <c r="E230" s="8"/>
      <c r="F230" s="22">
        <v>2</v>
      </c>
      <c r="G230" s="33">
        <v>2975000</v>
      </c>
      <c r="H230" s="33">
        <v>1332800</v>
      </c>
      <c r="I230" s="33">
        <v>1570800</v>
      </c>
      <c r="J230" s="33">
        <v>1785000</v>
      </c>
    </row>
    <row r="231" spans="1:10" ht="12" thickBot="1">
      <c r="A231" s="43" t="s">
        <v>28</v>
      </c>
      <c r="B231" s="44"/>
      <c r="C231" s="44"/>
      <c r="D231" s="44"/>
      <c r="E231" s="44"/>
      <c r="F231" s="44"/>
      <c r="G231" s="34"/>
      <c r="H231" s="34"/>
      <c r="I231" s="34"/>
      <c r="J231" s="34"/>
    </row>
    <row r="232" spans="1:10" ht="12" thickBot="1">
      <c r="A232" s="45" t="s">
        <v>29</v>
      </c>
      <c r="B232" s="46"/>
      <c r="C232" s="62" t="s">
        <v>71</v>
      </c>
      <c r="D232" s="63"/>
      <c r="E232" s="63"/>
      <c r="F232" s="63"/>
      <c r="G232" s="34"/>
      <c r="H232" s="34"/>
      <c r="I232" s="34"/>
      <c r="J232" s="34"/>
    </row>
    <row r="233" spans="1:10" ht="12" thickBot="1">
      <c r="A233" s="45" t="s">
        <v>31</v>
      </c>
      <c r="B233" s="46"/>
      <c r="C233" s="66"/>
      <c r="D233" s="67"/>
      <c r="E233" s="67"/>
      <c r="F233" s="67"/>
      <c r="G233" s="34"/>
      <c r="H233" s="34"/>
      <c r="I233" s="34"/>
      <c r="J233" s="34"/>
    </row>
    <row r="234" spans="1:10" ht="12" thickBot="1">
      <c r="A234" s="9" t="s">
        <v>32</v>
      </c>
      <c r="B234" s="10">
        <v>76111605</v>
      </c>
      <c r="C234" s="45" t="s">
        <v>14</v>
      </c>
      <c r="D234" s="46"/>
      <c r="E234" s="11" t="s">
        <v>16</v>
      </c>
      <c r="F234" s="19">
        <v>1</v>
      </c>
      <c r="G234" s="34"/>
      <c r="H234" s="34"/>
      <c r="I234" s="34"/>
      <c r="J234" s="34"/>
    </row>
    <row r="235" spans="1:10" ht="12" thickBot="1">
      <c r="A235" s="9" t="s">
        <v>33</v>
      </c>
      <c r="B235" s="10">
        <v>76111605</v>
      </c>
      <c r="C235" s="45" t="s">
        <v>15</v>
      </c>
      <c r="D235" s="46"/>
      <c r="E235" s="11" t="s">
        <v>16</v>
      </c>
      <c r="F235" s="19">
        <v>1</v>
      </c>
      <c r="G235" s="35"/>
      <c r="H235" s="35"/>
      <c r="I235" s="35"/>
      <c r="J235" s="35"/>
    </row>
    <row r="236" spans="1:10" ht="12" thickBot="1">
      <c r="A236" s="12"/>
      <c r="B236" s="13"/>
      <c r="C236" s="14"/>
      <c r="D236" s="14"/>
      <c r="E236" s="15"/>
      <c r="F236" s="23"/>
      <c r="G236" s="4"/>
      <c r="H236" s="4"/>
      <c r="I236" s="4"/>
      <c r="J236" s="4"/>
    </row>
    <row r="237" spans="1:10" ht="23.25" thickBot="1">
      <c r="A237" s="6" t="s">
        <v>0</v>
      </c>
      <c r="B237" s="7" t="s">
        <v>24</v>
      </c>
      <c r="C237" s="38" t="s">
        <v>25</v>
      </c>
      <c r="D237" s="39"/>
      <c r="E237" s="7" t="s">
        <v>1</v>
      </c>
      <c r="F237" s="21" t="s">
        <v>26</v>
      </c>
      <c r="G237" s="4"/>
      <c r="H237" s="4"/>
      <c r="I237" s="4"/>
      <c r="J237" s="4"/>
    </row>
    <row r="238" spans="1:10" ht="12" thickBot="1">
      <c r="A238" s="40" t="s">
        <v>34</v>
      </c>
      <c r="B238" s="41"/>
      <c r="C238" s="41"/>
      <c r="D238" s="41"/>
      <c r="E238" s="42"/>
      <c r="F238" s="22">
        <v>2</v>
      </c>
      <c r="G238" s="33">
        <v>2975000</v>
      </c>
      <c r="H238" s="33">
        <v>3501932</v>
      </c>
      <c r="I238" s="33">
        <v>3501932</v>
      </c>
      <c r="J238" s="33">
        <v>3332000</v>
      </c>
    </row>
    <row r="239" spans="1:10" ht="12" thickBot="1">
      <c r="A239" s="43" t="s">
        <v>28</v>
      </c>
      <c r="B239" s="44"/>
      <c r="C239" s="44"/>
      <c r="D239" s="44"/>
      <c r="E239" s="44"/>
      <c r="F239" s="44"/>
      <c r="G239" s="34"/>
      <c r="H239" s="34"/>
      <c r="I239" s="34"/>
      <c r="J239" s="34"/>
    </row>
    <row r="240" spans="1:10" ht="12" thickBot="1">
      <c r="A240" s="45" t="s">
        <v>35</v>
      </c>
      <c r="B240" s="46"/>
      <c r="C240" s="62" t="s">
        <v>73</v>
      </c>
      <c r="D240" s="63"/>
      <c r="E240" s="63"/>
      <c r="F240" s="63"/>
      <c r="G240" s="34"/>
      <c r="H240" s="34"/>
      <c r="I240" s="34"/>
      <c r="J240" s="34"/>
    </row>
    <row r="241" spans="1:10" ht="12" thickBot="1">
      <c r="A241" s="45" t="s">
        <v>31</v>
      </c>
      <c r="B241" s="46"/>
      <c r="C241" s="66"/>
      <c r="D241" s="67"/>
      <c r="E241" s="67"/>
      <c r="F241" s="67"/>
      <c r="G241" s="34"/>
      <c r="H241" s="34"/>
      <c r="I241" s="34"/>
      <c r="J241" s="34"/>
    </row>
    <row r="242" spans="1:10" ht="12" thickBot="1">
      <c r="A242" s="9" t="s">
        <v>37</v>
      </c>
      <c r="B242" s="10">
        <v>76111605</v>
      </c>
      <c r="C242" s="45" t="s">
        <v>17</v>
      </c>
      <c r="D242" s="46"/>
      <c r="E242" s="11" t="s">
        <v>16</v>
      </c>
      <c r="F242" s="19">
        <v>1</v>
      </c>
      <c r="G242" s="34"/>
      <c r="H242" s="34"/>
      <c r="I242" s="34"/>
      <c r="J242" s="34"/>
    </row>
    <row r="243" spans="1:10" ht="12" thickBot="1">
      <c r="A243" s="9" t="s">
        <v>38</v>
      </c>
      <c r="B243" s="10">
        <v>76111605</v>
      </c>
      <c r="C243" s="45" t="s">
        <v>15</v>
      </c>
      <c r="D243" s="46"/>
      <c r="E243" s="11" t="s">
        <v>16</v>
      </c>
      <c r="F243" s="19">
        <v>1</v>
      </c>
      <c r="G243" s="35"/>
      <c r="H243" s="35"/>
      <c r="I243" s="35"/>
      <c r="J243" s="35"/>
    </row>
    <row r="244" spans="1:10" ht="12" thickBot="1">
      <c r="A244" s="25"/>
      <c r="B244" s="26"/>
      <c r="C244" s="26"/>
      <c r="D244" s="26"/>
      <c r="E244" s="26"/>
      <c r="F244" s="27"/>
      <c r="G244" s="4"/>
      <c r="H244" s="4"/>
      <c r="I244" s="4"/>
      <c r="J244" s="4"/>
    </row>
    <row r="245" spans="1:10" ht="23.25" thickBot="1">
      <c r="A245" s="6" t="s">
        <v>0</v>
      </c>
      <c r="B245" s="7" t="s">
        <v>24</v>
      </c>
      <c r="C245" s="38" t="s">
        <v>25</v>
      </c>
      <c r="D245" s="39"/>
      <c r="E245" s="7" t="s">
        <v>1</v>
      </c>
      <c r="F245" s="21" t="s">
        <v>26</v>
      </c>
      <c r="G245" s="4"/>
      <c r="H245" s="4"/>
      <c r="I245" s="4"/>
      <c r="J245" s="4"/>
    </row>
    <row r="246" spans="1:10" ht="12" thickBot="1">
      <c r="A246" s="40" t="s">
        <v>39</v>
      </c>
      <c r="B246" s="41"/>
      <c r="C246" s="41"/>
      <c r="D246" s="41"/>
      <c r="E246" s="42"/>
      <c r="F246" s="22">
        <v>2</v>
      </c>
      <c r="G246" s="33">
        <v>2975000</v>
      </c>
      <c r="H246" s="33">
        <v>2848860</v>
      </c>
      <c r="I246" s="33">
        <v>2825060</v>
      </c>
      <c r="J246" s="33">
        <v>1190000</v>
      </c>
    </row>
    <row r="247" spans="1:10" ht="12" thickBot="1">
      <c r="A247" s="43" t="s">
        <v>40</v>
      </c>
      <c r="B247" s="44"/>
      <c r="C247" s="44"/>
      <c r="D247" s="44"/>
      <c r="E247" s="44"/>
      <c r="F247" s="44"/>
      <c r="G247" s="34"/>
      <c r="H247" s="34"/>
      <c r="I247" s="34"/>
      <c r="J247" s="34"/>
    </row>
    <row r="248" spans="1:10" ht="12" thickBot="1">
      <c r="A248" s="9" t="s">
        <v>41</v>
      </c>
      <c r="B248" s="10">
        <v>76111605</v>
      </c>
      <c r="C248" s="60" t="s">
        <v>18</v>
      </c>
      <c r="D248" s="61"/>
      <c r="E248" s="11" t="s">
        <v>16</v>
      </c>
      <c r="F248" s="19">
        <v>1</v>
      </c>
      <c r="G248" s="35"/>
      <c r="H248" s="35"/>
      <c r="I248" s="35"/>
      <c r="J248" s="35"/>
    </row>
    <row r="249" spans="1:10" ht="12" thickBot="1">
      <c r="A249" s="25"/>
      <c r="B249" s="26"/>
      <c r="C249" s="26"/>
      <c r="D249" s="26"/>
      <c r="E249" s="26"/>
      <c r="F249" s="27"/>
      <c r="G249" s="4"/>
      <c r="H249" s="4"/>
      <c r="I249" s="4"/>
      <c r="J249" s="4"/>
    </row>
    <row r="250" spans="1:10" ht="23.25" thickBot="1">
      <c r="A250" s="6" t="s">
        <v>0</v>
      </c>
      <c r="B250" s="7" t="s">
        <v>24</v>
      </c>
      <c r="C250" s="38" t="s">
        <v>25</v>
      </c>
      <c r="D250" s="39"/>
      <c r="E250" s="7" t="s">
        <v>1</v>
      </c>
      <c r="F250" s="21" t="s">
        <v>26</v>
      </c>
      <c r="G250" s="4"/>
      <c r="H250" s="4"/>
      <c r="I250" s="4"/>
      <c r="J250" s="4"/>
    </row>
    <row r="251" spans="1:10" ht="12" thickBot="1">
      <c r="A251" s="40" t="s">
        <v>77</v>
      </c>
      <c r="B251" s="41"/>
      <c r="C251" s="41"/>
      <c r="D251" s="41"/>
      <c r="E251" s="42"/>
      <c r="F251" s="22">
        <v>2</v>
      </c>
      <c r="G251" s="33">
        <v>2142000</v>
      </c>
      <c r="H251" s="33">
        <v>2832200</v>
      </c>
      <c r="I251" s="33">
        <v>1468460</v>
      </c>
      <c r="J251" s="33">
        <v>3332000</v>
      </c>
    </row>
    <row r="252" spans="1:10" ht="12" thickBot="1">
      <c r="A252" s="43" t="s">
        <v>40</v>
      </c>
      <c r="B252" s="44"/>
      <c r="C252" s="44"/>
      <c r="D252" s="44"/>
      <c r="E252" s="44"/>
      <c r="F252" s="44"/>
      <c r="G252" s="34"/>
      <c r="H252" s="34"/>
      <c r="I252" s="34"/>
      <c r="J252" s="34"/>
    </row>
    <row r="253" spans="1:10">
      <c r="A253" s="58" t="s">
        <v>43</v>
      </c>
      <c r="B253" s="59"/>
      <c r="C253" s="62"/>
      <c r="D253" s="63"/>
      <c r="E253" s="63"/>
      <c r="F253" s="63"/>
      <c r="G253" s="34"/>
      <c r="H253" s="34"/>
      <c r="I253" s="34"/>
      <c r="J253" s="34"/>
    </row>
    <row r="254" spans="1:10">
      <c r="A254" s="49" t="s">
        <v>44</v>
      </c>
      <c r="B254" s="50"/>
      <c r="C254" s="64"/>
      <c r="D254" s="65"/>
      <c r="E254" s="65"/>
      <c r="F254" s="65"/>
      <c r="G254" s="34"/>
      <c r="H254" s="34"/>
      <c r="I254" s="34"/>
      <c r="J254" s="34"/>
    </row>
    <row r="255" spans="1:10">
      <c r="A255" s="49" t="s">
        <v>45</v>
      </c>
      <c r="B255" s="50"/>
      <c r="C255" s="64"/>
      <c r="D255" s="65"/>
      <c r="E255" s="65"/>
      <c r="F255" s="65"/>
      <c r="G255" s="34"/>
      <c r="H255" s="34"/>
      <c r="I255" s="34"/>
      <c r="J255" s="34"/>
    </row>
    <row r="256" spans="1:10">
      <c r="A256" s="49" t="s">
        <v>46</v>
      </c>
      <c r="B256" s="50"/>
      <c r="C256" s="64"/>
      <c r="D256" s="65"/>
      <c r="E256" s="65"/>
      <c r="F256" s="65"/>
      <c r="G256" s="34"/>
      <c r="H256" s="34"/>
      <c r="I256" s="34"/>
      <c r="J256" s="34"/>
    </row>
    <row r="257" spans="1:10">
      <c r="A257" s="49" t="s">
        <v>47</v>
      </c>
      <c r="B257" s="50"/>
      <c r="C257" s="64"/>
      <c r="D257" s="65"/>
      <c r="E257" s="65"/>
      <c r="F257" s="65"/>
      <c r="G257" s="34"/>
      <c r="H257" s="34"/>
      <c r="I257" s="34"/>
      <c r="J257" s="34"/>
    </row>
    <row r="258" spans="1:10" ht="12" thickBot="1">
      <c r="A258" s="51" t="s">
        <v>48</v>
      </c>
      <c r="B258" s="52"/>
      <c r="C258" s="66"/>
      <c r="D258" s="67"/>
      <c r="E258" s="67"/>
      <c r="F258" s="67"/>
      <c r="G258" s="34"/>
      <c r="H258" s="34"/>
      <c r="I258" s="34"/>
      <c r="J258" s="34"/>
    </row>
    <row r="259" spans="1:10">
      <c r="A259" s="68" t="s">
        <v>49</v>
      </c>
      <c r="B259" s="68">
        <v>76111605</v>
      </c>
      <c r="C259" s="58" t="s">
        <v>50</v>
      </c>
      <c r="D259" s="59"/>
      <c r="E259" s="53" t="s">
        <v>5</v>
      </c>
      <c r="F259" s="62">
        <v>2</v>
      </c>
      <c r="G259" s="34"/>
      <c r="H259" s="34"/>
      <c r="I259" s="34"/>
      <c r="J259" s="34"/>
    </row>
    <row r="260" spans="1:10">
      <c r="A260" s="69"/>
      <c r="B260" s="69"/>
      <c r="C260" s="49" t="s">
        <v>51</v>
      </c>
      <c r="D260" s="50"/>
      <c r="E260" s="54"/>
      <c r="F260" s="64"/>
      <c r="G260" s="34"/>
      <c r="H260" s="34"/>
      <c r="I260" s="34"/>
      <c r="J260" s="34"/>
    </row>
    <row r="261" spans="1:10">
      <c r="A261" s="69"/>
      <c r="B261" s="69"/>
      <c r="C261" s="49" t="s">
        <v>52</v>
      </c>
      <c r="D261" s="50"/>
      <c r="E261" s="54"/>
      <c r="F261" s="64"/>
      <c r="G261" s="34"/>
      <c r="H261" s="34"/>
      <c r="I261" s="34"/>
      <c r="J261" s="34"/>
    </row>
    <row r="262" spans="1:10">
      <c r="A262" s="69"/>
      <c r="B262" s="69"/>
      <c r="C262" s="49" t="s">
        <v>53</v>
      </c>
      <c r="D262" s="50"/>
      <c r="E262" s="54"/>
      <c r="F262" s="64"/>
      <c r="G262" s="34"/>
      <c r="H262" s="34"/>
      <c r="I262" s="34"/>
      <c r="J262" s="34"/>
    </row>
    <row r="263" spans="1:10">
      <c r="A263" s="69"/>
      <c r="B263" s="69"/>
      <c r="C263" s="49" t="s">
        <v>54</v>
      </c>
      <c r="D263" s="50"/>
      <c r="E263" s="54"/>
      <c r="F263" s="64"/>
      <c r="G263" s="34"/>
      <c r="H263" s="34"/>
      <c r="I263" s="34"/>
      <c r="J263" s="34"/>
    </row>
    <row r="264" spans="1:10">
      <c r="A264" s="69"/>
      <c r="B264" s="69"/>
      <c r="C264" s="49" t="s">
        <v>55</v>
      </c>
      <c r="D264" s="50"/>
      <c r="E264" s="54"/>
      <c r="F264" s="64"/>
      <c r="G264" s="34"/>
      <c r="H264" s="34"/>
      <c r="I264" s="34"/>
      <c r="J264" s="34"/>
    </row>
    <row r="265" spans="1:10">
      <c r="A265" s="69"/>
      <c r="B265" s="69"/>
      <c r="C265" s="49" t="s">
        <v>56</v>
      </c>
      <c r="D265" s="50"/>
      <c r="E265" s="54"/>
      <c r="F265" s="64"/>
      <c r="G265" s="34"/>
      <c r="H265" s="34"/>
      <c r="I265" s="34"/>
      <c r="J265" s="34"/>
    </row>
    <row r="266" spans="1:10">
      <c r="A266" s="69"/>
      <c r="B266" s="69"/>
      <c r="C266" s="49" t="s">
        <v>57</v>
      </c>
      <c r="D266" s="50"/>
      <c r="E266" s="54"/>
      <c r="F266" s="64"/>
      <c r="G266" s="34"/>
      <c r="H266" s="34"/>
      <c r="I266" s="34"/>
      <c r="J266" s="34"/>
    </row>
    <row r="267" spans="1:10" ht="12" thickBot="1">
      <c r="A267" s="70"/>
      <c r="B267" s="70"/>
      <c r="C267" s="51" t="s">
        <v>55</v>
      </c>
      <c r="D267" s="52"/>
      <c r="E267" s="55"/>
      <c r="F267" s="66"/>
      <c r="G267" s="35"/>
      <c r="H267" s="35"/>
      <c r="I267" s="35"/>
      <c r="J267" s="35"/>
    </row>
    <row r="268" spans="1:10" ht="12" thickBot="1">
      <c r="A268" s="25"/>
      <c r="B268" s="26"/>
      <c r="C268" s="26"/>
      <c r="D268" s="26"/>
      <c r="E268" s="26"/>
      <c r="F268" s="27"/>
      <c r="G268" s="4"/>
      <c r="H268" s="4"/>
      <c r="I268" s="4"/>
      <c r="J268" s="4"/>
    </row>
    <row r="269" spans="1:10" ht="23.25" thickBot="1">
      <c r="A269" s="6" t="s">
        <v>0</v>
      </c>
      <c r="B269" s="7" t="s">
        <v>24</v>
      </c>
      <c r="C269" s="38" t="s">
        <v>25</v>
      </c>
      <c r="D269" s="39"/>
      <c r="E269" s="7" t="s">
        <v>1</v>
      </c>
      <c r="F269" s="21" t="s">
        <v>26</v>
      </c>
      <c r="G269" s="4"/>
      <c r="H269" s="4"/>
      <c r="I269" s="4"/>
      <c r="J269" s="4"/>
    </row>
    <row r="270" spans="1:10" ht="12" thickBot="1">
      <c r="A270" s="40" t="s">
        <v>58</v>
      </c>
      <c r="B270" s="41"/>
      <c r="C270" s="41"/>
      <c r="D270" s="42"/>
      <c r="E270" s="8"/>
      <c r="F270" s="19" t="s">
        <v>59</v>
      </c>
      <c r="G270" s="33">
        <v>595000</v>
      </c>
      <c r="H270" s="33">
        <f>1066240/2</f>
        <v>533120</v>
      </c>
      <c r="I270" s="33">
        <v>517650</v>
      </c>
      <c r="J270" s="33">
        <v>1309000</v>
      </c>
    </row>
    <row r="271" spans="1:10" ht="12" thickBot="1">
      <c r="A271" s="43" t="s">
        <v>60</v>
      </c>
      <c r="B271" s="44"/>
      <c r="C271" s="44"/>
      <c r="D271" s="44"/>
      <c r="E271" s="44"/>
      <c r="F271" s="44"/>
      <c r="G271" s="34"/>
      <c r="H271" s="34"/>
      <c r="I271" s="34"/>
      <c r="J271" s="34"/>
    </row>
    <row r="272" spans="1:10" ht="12" thickBot="1">
      <c r="A272" s="9" t="s">
        <v>63</v>
      </c>
      <c r="B272" s="10">
        <v>73152101</v>
      </c>
      <c r="C272" s="45" t="s">
        <v>19</v>
      </c>
      <c r="D272" s="46"/>
      <c r="E272" s="11" t="s">
        <v>5</v>
      </c>
      <c r="F272" s="19">
        <v>2</v>
      </c>
      <c r="G272" s="35"/>
      <c r="H272" s="35"/>
      <c r="I272" s="35"/>
      <c r="J272" s="35"/>
    </row>
    <row r="273" spans="1:10" ht="12" thickBot="1">
      <c r="A273" s="25"/>
      <c r="B273" s="26"/>
      <c r="C273" s="26"/>
      <c r="D273" s="26"/>
      <c r="E273" s="26"/>
      <c r="F273" s="27"/>
      <c r="G273" s="4"/>
      <c r="H273" s="4"/>
      <c r="I273" s="4"/>
      <c r="J273" s="4"/>
    </row>
    <row r="274" spans="1:10" ht="23.25" thickBot="1">
      <c r="A274" s="6" t="s">
        <v>0</v>
      </c>
      <c r="B274" s="7" t="s">
        <v>24</v>
      </c>
      <c r="C274" s="38" t="s">
        <v>25</v>
      </c>
      <c r="D274" s="39"/>
      <c r="E274" s="7" t="s">
        <v>1</v>
      </c>
      <c r="F274" s="21" t="s">
        <v>26</v>
      </c>
      <c r="G274" s="4"/>
      <c r="H274" s="4"/>
      <c r="I274" s="4"/>
      <c r="J274" s="4"/>
    </row>
    <row r="275" spans="1:10" ht="12" thickBot="1">
      <c r="A275" s="40" t="s">
        <v>64</v>
      </c>
      <c r="B275" s="41"/>
      <c r="C275" s="41"/>
      <c r="D275" s="42"/>
      <c r="E275" s="8"/>
      <c r="F275" s="19" t="s">
        <v>59</v>
      </c>
      <c r="G275" s="33">
        <v>714000</v>
      </c>
      <c r="H275" s="33">
        <v>633080</v>
      </c>
      <c r="I275" s="33">
        <v>768740</v>
      </c>
      <c r="J275" s="33">
        <v>2499000</v>
      </c>
    </row>
    <row r="276" spans="1:10" ht="12" thickBot="1">
      <c r="A276" s="43" t="s">
        <v>60</v>
      </c>
      <c r="B276" s="44"/>
      <c r="C276" s="44"/>
      <c r="D276" s="44"/>
      <c r="E276" s="44"/>
      <c r="F276" s="44"/>
      <c r="G276" s="34"/>
      <c r="H276" s="34"/>
      <c r="I276" s="34"/>
      <c r="J276" s="34"/>
    </row>
    <row r="277" spans="1:10" ht="12" thickBot="1">
      <c r="A277" s="9" t="s">
        <v>65</v>
      </c>
      <c r="B277" s="10">
        <v>73152101</v>
      </c>
      <c r="C277" s="45" t="s">
        <v>20</v>
      </c>
      <c r="D277" s="46"/>
      <c r="E277" s="11" t="s">
        <v>66</v>
      </c>
      <c r="F277" s="19">
        <v>2</v>
      </c>
      <c r="G277" s="35"/>
      <c r="H277" s="35"/>
      <c r="I277" s="35"/>
      <c r="J277" s="35"/>
    </row>
    <row r="278" spans="1:10" ht="12" thickBot="1">
      <c r="A278" s="56"/>
      <c r="B278" s="57"/>
      <c r="C278" s="57"/>
      <c r="D278" s="57"/>
      <c r="E278" s="57"/>
      <c r="F278" s="57"/>
      <c r="G278" s="4"/>
      <c r="H278" s="4"/>
      <c r="I278" s="4"/>
      <c r="J278" s="4"/>
    </row>
    <row r="279" spans="1:10" ht="23.25" thickBot="1">
      <c r="A279" s="6" t="s">
        <v>0</v>
      </c>
      <c r="B279" s="7" t="s">
        <v>24</v>
      </c>
      <c r="C279" s="38" t="s">
        <v>25</v>
      </c>
      <c r="D279" s="39"/>
      <c r="E279" s="7" t="s">
        <v>1</v>
      </c>
      <c r="F279" s="21" t="s">
        <v>26</v>
      </c>
      <c r="G279" s="4"/>
      <c r="H279" s="4"/>
      <c r="I279" s="4"/>
      <c r="J279" s="4"/>
    </row>
    <row r="280" spans="1:10" ht="12" thickBot="1">
      <c r="A280" s="40" t="s">
        <v>67</v>
      </c>
      <c r="B280" s="41"/>
      <c r="C280" s="41"/>
      <c r="D280" s="42"/>
      <c r="E280" s="8"/>
      <c r="F280" s="19" t="s">
        <v>59</v>
      </c>
      <c r="G280" s="33">
        <v>714000</v>
      </c>
      <c r="H280" s="33">
        <f>1266160/2</f>
        <v>633080</v>
      </c>
      <c r="I280" s="33">
        <v>635460</v>
      </c>
      <c r="J280" s="33">
        <v>2142000</v>
      </c>
    </row>
    <row r="281" spans="1:10" ht="12" thickBot="1">
      <c r="A281" s="43" t="s">
        <v>60</v>
      </c>
      <c r="B281" s="44"/>
      <c r="C281" s="44"/>
      <c r="D281" s="44"/>
      <c r="E281" s="44"/>
      <c r="F281" s="44"/>
      <c r="G281" s="34"/>
      <c r="H281" s="34"/>
      <c r="I281" s="34"/>
      <c r="J281" s="34"/>
    </row>
    <row r="282" spans="1:10" ht="12" thickBot="1">
      <c r="A282" s="9" t="s">
        <v>68</v>
      </c>
      <c r="B282" s="10">
        <v>73152101</v>
      </c>
      <c r="C282" s="45" t="s">
        <v>21</v>
      </c>
      <c r="D282" s="46"/>
      <c r="E282" s="11" t="s">
        <v>69</v>
      </c>
      <c r="F282" s="19">
        <v>2</v>
      </c>
      <c r="G282" s="35"/>
      <c r="H282" s="35"/>
      <c r="I282" s="35"/>
      <c r="J282" s="35"/>
    </row>
    <row r="283" spans="1:10" ht="12" thickBot="1">
      <c r="A283" s="12"/>
      <c r="B283" s="13"/>
      <c r="C283" s="14"/>
      <c r="D283" s="14"/>
      <c r="E283" s="15"/>
      <c r="F283" s="23"/>
      <c r="G283" s="4"/>
      <c r="H283" s="4"/>
      <c r="I283" s="4"/>
      <c r="J283" s="4"/>
    </row>
    <row r="284" spans="1:10" ht="12" thickBot="1">
      <c r="A284" s="75" t="s">
        <v>78</v>
      </c>
      <c r="B284" s="76"/>
      <c r="C284" s="76"/>
      <c r="D284" s="76"/>
      <c r="E284" s="76"/>
      <c r="F284" s="76"/>
      <c r="G284" s="4"/>
      <c r="H284" s="4"/>
      <c r="I284" s="4"/>
      <c r="J284" s="4"/>
    </row>
    <row r="285" spans="1:10" ht="23.25" thickBot="1">
      <c r="A285" s="6" t="s">
        <v>0</v>
      </c>
      <c r="B285" s="7" t="s">
        <v>24</v>
      </c>
      <c r="C285" s="38" t="s">
        <v>25</v>
      </c>
      <c r="D285" s="39"/>
      <c r="E285" s="7" t="s">
        <v>1</v>
      </c>
      <c r="F285" s="21" t="s">
        <v>26</v>
      </c>
      <c r="G285" s="4"/>
      <c r="H285" s="4"/>
      <c r="I285" s="4"/>
      <c r="J285" s="4"/>
    </row>
    <row r="286" spans="1:10" ht="12" thickBot="1">
      <c r="A286" s="40" t="s">
        <v>27</v>
      </c>
      <c r="B286" s="41"/>
      <c r="C286" s="41"/>
      <c r="D286" s="42"/>
      <c r="E286" s="8"/>
      <c r="F286" s="22">
        <v>1</v>
      </c>
      <c r="G286" s="33">
        <v>2975000</v>
      </c>
      <c r="H286" s="33">
        <v>1332800</v>
      </c>
      <c r="I286" s="33">
        <v>952000</v>
      </c>
      <c r="J286" s="33">
        <v>1785000</v>
      </c>
    </row>
    <row r="287" spans="1:10" ht="12" thickBot="1">
      <c r="A287" s="43" t="s">
        <v>28</v>
      </c>
      <c r="B287" s="44"/>
      <c r="C287" s="44"/>
      <c r="D287" s="44"/>
      <c r="E287" s="44"/>
      <c r="F287" s="44"/>
      <c r="G287" s="34"/>
      <c r="H287" s="34"/>
      <c r="I287" s="34"/>
      <c r="J287" s="34"/>
    </row>
    <row r="288" spans="1:10" ht="12" thickBot="1">
      <c r="A288" s="45" t="s">
        <v>29</v>
      </c>
      <c r="B288" s="46"/>
      <c r="C288" s="62" t="s">
        <v>71</v>
      </c>
      <c r="D288" s="63"/>
      <c r="E288" s="63"/>
      <c r="F288" s="63"/>
      <c r="G288" s="34"/>
      <c r="H288" s="34"/>
      <c r="I288" s="34"/>
      <c r="J288" s="34"/>
    </row>
    <row r="289" spans="1:10" ht="12" thickBot="1">
      <c r="A289" s="45" t="s">
        <v>31</v>
      </c>
      <c r="B289" s="46"/>
      <c r="C289" s="66"/>
      <c r="D289" s="67"/>
      <c r="E289" s="67"/>
      <c r="F289" s="67"/>
      <c r="G289" s="34"/>
      <c r="H289" s="34"/>
      <c r="I289" s="34"/>
      <c r="J289" s="34"/>
    </row>
    <row r="290" spans="1:10" ht="12" thickBot="1">
      <c r="A290" s="9" t="s">
        <v>32</v>
      </c>
      <c r="B290" s="10">
        <v>76111605</v>
      </c>
      <c r="C290" s="45" t="s">
        <v>14</v>
      </c>
      <c r="D290" s="46"/>
      <c r="E290" s="11" t="s">
        <v>16</v>
      </c>
      <c r="F290" s="19">
        <v>1</v>
      </c>
      <c r="G290" s="34"/>
      <c r="H290" s="34"/>
      <c r="I290" s="34"/>
      <c r="J290" s="34"/>
    </row>
    <row r="291" spans="1:10" ht="12" thickBot="1">
      <c r="A291" s="9" t="s">
        <v>33</v>
      </c>
      <c r="B291" s="10">
        <v>76111605</v>
      </c>
      <c r="C291" s="45" t="s">
        <v>15</v>
      </c>
      <c r="D291" s="46"/>
      <c r="E291" s="11" t="s">
        <v>16</v>
      </c>
      <c r="F291" s="19">
        <v>1</v>
      </c>
      <c r="G291" s="35"/>
      <c r="H291" s="35"/>
      <c r="I291" s="35"/>
      <c r="J291" s="35"/>
    </row>
    <row r="292" spans="1:10" ht="12" thickBot="1">
      <c r="A292" s="12"/>
      <c r="B292" s="13"/>
      <c r="C292" s="14"/>
      <c r="D292" s="14"/>
      <c r="E292" s="15"/>
      <c r="F292" s="23"/>
      <c r="G292" s="4"/>
      <c r="H292" s="4"/>
      <c r="I292" s="4"/>
      <c r="J292" s="4"/>
    </row>
    <row r="293" spans="1:10" ht="23.25" thickBot="1">
      <c r="A293" s="6" t="s">
        <v>0</v>
      </c>
      <c r="B293" s="7" t="s">
        <v>24</v>
      </c>
      <c r="C293" s="38" t="s">
        <v>25</v>
      </c>
      <c r="D293" s="39"/>
      <c r="E293" s="7" t="s">
        <v>1</v>
      </c>
      <c r="F293" s="21" t="s">
        <v>26</v>
      </c>
      <c r="G293" s="4"/>
      <c r="H293" s="4"/>
      <c r="I293" s="4"/>
      <c r="J293" s="4"/>
    </row>
    <row r="294" spans="1:10" ht="12" thickBot="1">
      <c r="A294" s="40" t="s">
        <v>34</v>
      </c>
      <c r="B294" s="41"/>
      <c r="C294" s="41"/>
      <c r="D294" s="41"/>
      <c r="E294" s="42"/>
      <c r="F294" s="22">
        <v>1</v>
      </c>
      <c r="G294" s="33">
        <v>2975000</v>
      </c>
      <c r="H294" s="33">
        <v>3501932</v>
      </c>
      <c r="I294" s="33">
        <v>3570000</v>
      </c>
      <c r="J294" s="33">
        <v>3332000</v>
      </c>
    </row>
    <row r="295" spans="1:10" ht="12" thickBot="1">
      <c r="A295" s="43" t="s">
        <v>28</v>
      </c>
      <c r="B295" s="44"/>
      <c r="C295" s="44"/>
      <c r="D295" s="44"/>
      <c r="E295" s="44"/>
      <c r="F295" s="44"/>
      <c r="G295" s="34"/>
      <c r="H295" s="34"/>
      <c r="I295" s="34"/>
      <c r="J295" s="34"/>
    </row>
    <row r="296" spans="1:10" ht="12" thickBot="1">
      <c r="A296" s="45" t="s">
        <v>35</v>
      </c>
      <c r="B296" s="46"/>
      <c r="C296" s="62" t="s">
        <v>73</v>
      </c>
      <c r="D296" s="63"/>
      <c r="E296" s="63"/>
      <c r="F296" s="63"/>
      <c r="G296" s="34"/>
      <c r="H296" s="34"/>
      <c r="I296" s="34"/>
      <c r="J296" s="34"/>
    </row>
    <row r="297" spans="1:10" ht="12" thickBot="1">
      <c r="A297" s="45" t="s">
        <v>31</v>
      </c>
      <c r="B297" s="46"/>
      <c r="C297" s="66"/>
      <c r="D297" s="67"/>
      <c r="E297" s="67"/>
      <c r="F297" s="67"/>
      <c r="G297" s="34"/>
      <c r="H297" s="34"/>
      <c r="I297" s="34"/>
      <c r="J297" s="34"/>
    </row>
    <row r="298" spans="1:10" ht="12" thickBot="1">
      <c r="A298" s="9" t="s">
        <v>37</v>
      </c>
      <c r="B298" s="10">
        <v>76111605</v>
      </c>
      <c r="C298" s="45" t="s">
        <v>17</v>
      </c>
      <c r="D298" s="46"/>
      <c r="E298" s="11" t="s">
        <v>16</v>
      </c>
      <c r="F298" s="19">
        <v>1</v>
      </c>
      <c r="G298" s="34"/>
      <c r="H298" s="34"/>
      <c r="I298" s="34"/>
      <c r="J298" s="34"/>
    </row>
    <row r="299" spans="1:10" ht="12" thickBot="1">
      <c r="A299" s="9" t="s">
        <v>38</v>
      </c>
      <c r="B299" s="10">
        <v>76111605</v>
      </c>
      <c r="C299" s="45" t="s">
        <v>15</v>
      </c>
      <c r="D299" s="46"/>
      <c r="E299" s="11" t="s">
        <v>16</v>
      </c>
      <c r="F299" s="19">
        <v>1</v>
      </c>
      <c r="G299" s="35"/>
      <c r="H299" s="35"/>
      <c r="I299" s="35"/>
      <c r="J299" s="35"/>
    </row>
    <row r="300" spans="1:10" ht="12" thickBot="1">
      <c r="A300" s="25"/>
      <c r="B300" s="26"/>
      <c r="C300" s="26"/>
      <c r="D300" s="26"/>
      <c r="E300" s="26"/>
      <c r="F300" s="27"/>
      <c r="G300" s="4"/>
      <c r="H300" s="4"/>
      <c r="I300" s="4"/>
      <c r="J300" s="4"/>
    </row>
    <row r="301" spans="1:10" ht="23.25" thickBot="1">
      <c r="A301" s="6" t="s">
        <v>0</v>
      </c>
      <c r="B301" s="7" t="s">
        <v>24</v>
      </c>
      <c r="C301" s="38" t="s">
        <v>25</v>
      </c>
      <c r="D301" s="39"/>
      <c r="E301" s="7" t="s">
        <v>1</v>
      </c>
      <c r="F301" s="21" t="s">
        <v>26</v>
      </c>
      <c r="G301" s="4"/>
      <c r="H301" s="4"/>
      <c r="I301" s="4"/>
      <c r="J301" s="4"/>
    </row>
    <row r="302" spans="1:10" ht="12" thickBot="1">
      <c r="A302" s="40" t="s">
        <v>39</v>
      </c>
      <c r="B302" s="41"/>
      <c r="C302" s="41"/>
      <c r="D302" s="41"/>
      <c r="E302" s="42"/>
      <c r="F302" s="22">
        <v>1</v>
      </c>
      <c r="G302" s="33">
        <v>2975000</v>
      </c>
      <c r="H302" s="33">
        <v>2848860</v>
      </c>
      <c r="I302" s="33">
        <v>2499000</v>
      </c>
      <c r="J302" s="33">
        <v>1190000</v>
      </c>
    </row>
    <row r="303" spans="1:10" ht="12" thickBot="1">
      <c r="A303" s="43" t="s">
        <v>40</v>
      </c>
      <c r="B303" s="44"/>
      <c r="C303" s="44"/>
      <c r="D303" s="44"/>
      <c r="E303" s="44"/>
      <c r="F303" s="44"/>
      <c r="G303" s="34"/>
      <c r="H303" s="34"/>
      <c r="I303" s="34"/>
      <c r="J303" s="34"/>
    </row>
    <row r="304" spans="1:10" ht="12" thickBot="1">
      <c r="A304" s="9" t="s">
        <v>41</v>
      </c>
      <c r="B304" s="10">
        <v>76111605</v>
      </c>
      <c r="C304" s="60" t="s">
        <v>18</v>
      </c>
      <c r="D304" s="61"/>
      <c r="E304" s="11" t="s">
        <v>16</v>
      </c>
      <c r="F304" s="19">
        <v>1</v>
      </c>
      <c r="G304" s="35"/>
      <c r="H304" s="35"/>
      <c r="I304" s="35"/>
      <c r="J304" s="35"/>
    </row>
    <row r="305" spans="1:10" ht="12" thickBot="1">
      <c r="A305" s="25"/>
      <c r="B305" s="26"/>
      <c r="C305" s="26"/>
      <c r="D305" s="26"/>
      <c r="E305" s="26"/>
      <c r="F305" s="27"/>
      <c r="G305" s="4"/>
      <c r="H305" s="4"/>
      <c r="I305" s="4"/>
      <c r="J305" s="4"/>
    </row>
    <row r="306" spans="1:10" ht="23.25" thickBot="1">
      <c r="A306" s="6" t="s">
        <v>0</v>
      </c>
      <c r="B306" s="7" t="s">
        <v>24</v>
      </c>
      <c r="C306" s="38" t="s">
        <v>25</v>
      </c>
      <c r="D306" s="39"/>
      <c r="E306" s="7" t="s">
        <v>1</v>
      </c>
      <c r="F306" s="21" t="s">
        <v>26</v>
      </c>
      <c r="G306" s="4"/>
      <c r="H306" s="4"/>
      <c r="I306" s="4"/>
      <c r="J306" s="4"/>
    </row>
    <row r="307" spans="1:10" ht="12" thickBot="1">
      <c r="A307" s="40" t="s">
        <v>42</v>
      </c>
      <c r="B307" s="41"/>
      <c r="C307" s="41"/>
      <c r="D307" s="41"/>
      <c r="E307" s="42"/>
      <c r="F307" s="22">
        <v>1</v>
      </c>
      <c r="G307" s="33">
        <v>2142000</v>
      </c>
      <c r="H307" s="33">
        <v>1416100</v>
      </c>
      <c r="I307" s="33">
        <v>2499000</v>
      </c>
      <c r="J307" s="33">
        <v>2499000</v>
      </c>
    </row>
    <row r="308" spans="1:10" ht="12" thickBot="1">
      <c r="A308" s="43" t="s">
        <v>40</v>
      </c>
      <c r="B308" s="44"/>
      <c r="C308" s="44"/>
      <c r="D308" s="44"/>
      <c r="E308" s="44"/>
      <c r="F308" s="44"/>
      <c r="G308" s="34"/>
      <c r="H308" s="34"/>
      <c r="I308" s="34"/>
      <c r="J308" s="34"/>
    </row>
    <row r="309" spans="1:10">
      <c r="A309" s="58" t="s">
        <v>43</v>
      </c>
      <c r="B309" s="59"/>
      <c r="C309" s="62"/>
      <c r="D309" s="63"/>
      <c r="E309" s="63"/>
      <c r="F309" s="63"/>
      <c r="G309" s="34"/>
      <c r="H309" s="34"/>
      <c r="I309" s="34"/>
      <c r="J309" s="34"/>
    </row>
    <row r="310" spans="1:10">
      <c r="A310" s="49" t="s">
        <v>44</v>
      </c>
      <c r="B310" s="50"/>
      <c r="C310" s="64"/>
      <c r="D310" s="65"/>
      <c r="E310" s="65"/>
      <c r="F310" s="65"/>
      <c r="G310" s="34"/>
      <c r="H310" s="34"/>
      <c r="I310" s="34"/>
      <c r="J310" s="34"/>
    </row>
    <row r="311" spans="1:10">
      <c r="A311" s="49" t="s">
        <v>45</v>
      </c>
      <c r="B311" s="50"/>
      <c r="C311" s="64"/>
      <c r="D311" s="65"/>
      <c r="E311" s="65"/>
      <c r="F311" s="65"/>
      <c r="G311" s="34"/>
      <c r="H311" s="34"/>
      <c r="I311" s="34"/>
      <c r="J311" s="34"/>
    </row>
    <row r="312" spans="1:10">
      <c r="A312" s="49" t="s">
        <v>46</v>
      </c>
      <c r="B312" s="50"/>
      <c r="C312" s="64"/>
      <c r="D312" s="65"/>
      <c r="E312" s="65"/>
      <c r="F312" s="65"/>
      <c r="G312" s="34"/>
      <c r="H312" s="34"/>
      <c r="I312" s="34"/>
      <c r="J312" s="34"/>
    </row>
    <row r="313" spans="1:10">
      <c r="A313" s="49" t="s">
        <v>47</v>
      </c>
      <c r="B313" s="50"/>
      <c r="C313" s="64"/>
      <c r="D313" s="65"/>
      <c r="E313" s="65"/>
      <c r="F313" s="65"/>
      <c r="G313" s="34"/>
      <c r="H313" s="34"/>
      <c r="I313" s="34"/>
      <c r="J313" s="34"/>
    </row>
    <row r="314" spans="1:10" ht="12" thickBot="1">
      <c r="A314" s="51" t="s">
        <v>48</v>
      </c>
      <c r="B314" s="52"/>
      <c r="C314" s="66"/>
      <c r="D314" s="67"/>
      <c r="E314" s="67"/>
      <c r="F314" s="67"/>
      <c r="G314" s="34"/>
      <c r="H314" s="34"/>
      <c r="I314" s="34"/>
      <c r="J314" s="34"/>
    </row>
    <row r="315" spans="1:10">
      <c r="A315" s="68" t="s">
        <v>49</v>
      </c>
      <c r="B315" s="68">
        <v>76111605</v>
      </c>
      <c r="C315" s="58" t="s">
        <v>50</v>
      </c>
      <c r="D315" s="59"/>
      <c r="E315" s="53" t="s">
        <v>5</v>
      </c>
      <c r="F315" s="62">
        <v>1</v>
      </c>
      <c r="G315" s="34"/>
      <c r="H315" s="34"/>
      <c r="I315" s="34"/>
      <c r="J315" s="34"/>
    </row>
    <row r="316" spans="1:10">
      <c r="A316" s="69"/>
      <c r="B316" s="69"/>
      <c r="C316" s="49" t="s">
        <v>51</v>
      </c>
      <c r="D316" s="50"/>
      <c r="E316" s="54"/>
      <c r="F316" s="64"/>
      <c r="G316" s="34"/>
      <c r="H316" s="34"/>
      <c r="I316" s="34"/>
      <c r="J316" s="34"/>
    </row>
    <row r="317" spans="1:10">
      <c r="A317" s="69"/>
      <c r="B317" s="69"/>
      <c r="C317" s="49" t="s">
        <v>52</v>
      </c>
      <c r="D317" s="50"/>
      <c r="E317" s="54"/>
      <c r="F317" s="64"/>
      <c r="G317" s="34"/>
      <c r="H317" s="34"/>
      <c r="I317" s="34"/>
      <c r="J317" s="34"/>
    </row>
    <row r="318" spans="1:10">
      <c r="A318" s="69"/>
      <c r="B318" s="69"/>
      <c r="C318" s="49" t="s">
        <v>53</v>
      </c>
      <c r="D318" s="50"/>
      <c r="E318" s="54"/>
      <c r="F318" s="64"/>
      <c r="G318" s="34"/>
      <c r="H318" s="34"/>
      <c r="I318" s="34"/>
      <c r="J318" s="34"/>
    </row>
    <row r="319" spans="1:10">
      <c r="A319" s="69"/>
      <c r="B319" s="69"/>
      <c r="C319" s="49" t="s">
        <v>54</v>
      </c>
      <c r="D319" s="50"/>
      <c r="E319" s="54"/>
      <c r="F319" s="64"/>
      <c r="G319" s="34"/>
      <c r="H319" s="34"/>
      <c r="I319" s="34"/>
      <c r="J319" s="34"/>
    </row>
    <row r="320" spans="1:10">
      <c r="A320" s="69"/>
      <c r="B320" s="69"/>
      <c r="C320" s="49" t="s">
        <v>55</v>
      </c>
      <c r="D320" s="50"/>
      <c r="E320" s="54"/>
      <c r="F320" s="64"/>
      <c r="G320" s="34"/>
      <c r="H320" s="34"/>
      <c r="I320" s="34"/>
      <c r="J320" s="34"/>
    </row>
    <row r="321" spans="1:10">
      <c r="A321" s="69"/>
      <c r="B321" s="69"/>
      <c r="C321" s="49" t="s">
        <v>56</v>
      </c>
      <c r="D321" s="50"/>
      <c r="E321" s="54"/>
      <c r="F321" s="64"/>
      <c r="G321" s="34"/>
      <c r="H321" s="34"/>
      <c r="I321" s="34"/>
      <c r="J321" s="34"/>
    </row>
    <row r="322" spans="1:10">
      <c r="A322" s="69"/>
      <c r="B322" s="69"/>
      <c r="C322" s="49" t="s">
        <v>57</v>
      </c>
      <c r="D322" s="50"/>
      <c r="E322" s="54"/>
      <c r="F322" s="64"/>
      <c r="G322" s="34"/>
      <c r="H322" s="34"/>
      <c r="I322" s="34"/>
      <c r="J322" s="34"/>
    </row>
    <row r="323" spans="1:10" ht="12" thickBot="1">
      <c r="A323" s="70"/>
      <c r="B323" s="70"/>
      <c r="C323" s="51" t="s">
        <v>55</v>
      </c>
      <c r="D323" s="52"/>
      <c r="E323" s="55"/>
      <c r="F323" s="66"/>
      <c r="G323" s="35"/>
      <c r="H323" s="35"/>
      <c r="I323" s="35"/>
      <c r="J323" s="35"/>
    </row>
    <row r="324" spans="1:10" ht="12" thickBot="1">
      <c r="A324" s="25"/>
      <c r="B324" s="26"/>
      <c r="C324" s="26"/>
      <c r="D324" s="26"/>
      <c r="E324" s="26"/>
      <c r="F324" s="27"/>
      <c r="G324" s="4"/>
      <c r="H324" s="4"/>
      <c r="I324" s="4"/>
      <c r="J324" s="4"/>
    </row>
    <row r="325" spans="1:10" ht="23.25" thickBot="1">
      <c r="A325" s="6" t="s">
        <v>0</v>
      </c>
      <c r="B325" s="7" t="s">
        <v>24</v>
      </c>
      <c r="C325" s="38" t="s">
        <v>25</v>
      </c>
      <c r="D325" s="39"/>
      <c r="E325" s="7" t="s">
        <v>1</v>
      </c>
      <c r="F325" s="21" t="s">
        <v>26</v>
      </c>
      <c r="G325" s="4"/>
      <c r="H325" s="4"/>
      <c r="I325" s="4"/>
      <c r="J325" s="4"/>
    </row>
    <row r="326" spans="1:10" ht="12" thickBot="1">
      <c r="A326" s="40" t="s">
        <v>58</v>
      </c>
      <c r="B326" s="41"/>
      <c r="C326" s="41"/>
      <c r="D326" s="42"/>
      <c r="E326" s="8"/>
      <c r="F326" s="19" t="s">
        <v>59</v>
      </c>
      <c r="G326" s="33">
        <v>595000</v>
      </c>
      <c r="H326" s="33">
        <v>533120</v>
      </c>
      <c r="I326" s="33">
        <v>1309000</v>
      </c>
      <c r="J326" s="33">
        <v>1428000</v>
      </c>
    </row>
    <row r="327" spans="1:10" ht="12" thickBot="1">
      <c r="A327" s="43" t="s">
        <v>60</v>
      </c>
      <c r="B327" s="44"/>
      <c r="C327" s="44"/>
      <c r="D327" s="44"/>
      <c r="E327" s="44"/>
      <c r="F327" s="44"/>
      <c r="G327" s="34"/>
      <c r="H327" s="34"/>
      <c r="I327" s="34"/>
      <c r="J327" s="34"/>
    </row>
    <row r="328" spans="1:10" ht="12" thickBot="1">
      <c r="A328" s="9" t="s">
        <v>63</v>
      </c>
      <c r="B328" s="10">
        <v>73152101</v>
      </c>
      <c r="C328" s="45" t="s">
        <v>19</v>
      </c>
      <c r="D328" s="46"/>
      <c r="E328" s="11" t="s">
        <v>5</v>
      </c>
      <c r="F328" s="19">
        <v>1</v>
      </c>
      <c r="G328" s="35"/>
      <c r="H328" s="35"/>
      <c r="I328" s="35"/>
      <c r="J328" s="35"/>
    </row>
    <row r="329" spans="1:10" ht="12" thickBot="1">
      <c r="A329" s="25"/>
      <c r="B329" s="26"/>
      <c r="C329" s="26"/>
      <c r="D329" s="26"/>
      <c r="E329" s="26"/>
      <c r="F329" s="27"/>
      <c r="G329" s="4"/>
      <c r="H329" s="4"/>
      <c r="I329" s="4"/>
      <c r="J329" s="4"/>
    </row>
    <row r="330" spans="1:10" ht="23.25" thickBot="1">
      <c r="A330" s="6" t="s">
        <v>0</v>
      </c>
      <c r="B330" s="7" t="s">
        <v>24</v>
      </c>
      <c r="C330" s="38" t="s">
        <v>25</v>
      </c>
      <c r="D330" s="39"/>
      <c r="E330" s="7" t="s">
        <v>1</v>
      </c>
      <c r="F330" s="21" t="s">
        <v>26</v>
      </c>
      <c r="G330" s="4"/>
      <c r="H330" s="4"/>
      <c r="I330" s="4"/>
      <c r="J330" s="4"/>
    </row>
    <row r="331" spans="1:10" ht="12" thickBot="1">
      <c r="A331" s="40" t="s">
        <v>64</v>
      </c>
      <c r="B331" s="41"/>
      <c r="C331" s="41"/>
      <c r="D331" s="42"/>
      <c r="E331" s="8"/>
      <c r="F331" s="19" t="s">
        <v>59</v>
      </c>
      <c r="G331" s="33">
        <v>714000</v>
      </c>
      <c r="H331" s="33">
        <v>749700</v>
      </c>
      <c r="I331" s="33">
        <v>2499000</v>
      </c>
      <c r="J331" s="33">
        <v>2499000</v>
      </c>
    </row>
    <row r="332" spans="1:10" ht="12" thickBot="1">
      <c r="A332" s="43" t="s">
        <v>60</v>
      </c>
      <c r="B332" s="44"/>
      <c r="C332" s="44"/>
      <c r="D332" s="44"/>
      <c r="E332" s="44"/>
      <c r="F332" s="44"/>
      <c r="G332" s="34"/>
      <c r="H332" s="34"/>
      <c r="I332" s="34"/>
      <c r="J332" s="34"/>
    </row>
    <row r="333" spans="1:10" ht="12" thickBot="1">
      <c r="A333" s="9" t="s">
        <v>65</v>
      </c>
      <c r="B333" s="10">
        <v>73152101</v>
      </c>
      <c r="C333" s="45" t="s">
        <v>20</v>
      </c>
      <c r="D333" s="46"/>
      <c r="E333" s="11" t="s">
        <v>66</v>
      </c>
      <c r="F333" s="19">
        <v>1</v>
      </c>
      <c r="G333" s="35"/>
      <c r="H333" s="35"/>
      <c r="I333" s="35"/>
      <c r="J333" s="35"/>
    </row>
    <row r="334" spans="1:10" ht="12" thickBot="1">
      <c r="A334" s="56"/>
      <c r="B334" s="57"/>
      <c r="C334" s="57"/>
      <c r="D334" s="57"/>
      <c r="E334" s="57"/>
      <c r="F334" s="57"/>
      <c r="G334" s="4"/>
      <c r="H334" s="4"/>
      <c r="I334" s="4"/>
      <c r="J334" s="4"/>
    </row>
    <row r="335" spans="1:10" ht="23.25" thickBot="1">
      <c r="A335" s="6" t="s">
        <v>0</v>
      </c>
      <c r="B335" s="7" t="s">
        <v>24</v>
      </c>
      <c r="C335" s="38" t="s">
        <v>25</v>
      </c>
      <c r="D335" s="39"/>
      <c r="E335" s="7" t="s">
        <v>1</v>
      </c>
      <c r="F335" s="21" t="s">
        <v>26</v>
      </c>
      <c r="G335" s="4"/>
      <c r="H335" s="4"/>
      <c r="I335" s="4"/>
      <c r="J335" s="4"/>
    </row>
    <row r="336" spans="1:10" ht="12" thickBot="1">
      <c r="A336" s="40" t="s">
        <v>67</v>
      </c>
      <c r="B336" s="41"/>
      <c r="C336" s="41"/>
      <c r="D336" s="42"/>
      <c r="E336" s="8"/>
      <c r="F336" s="19" t="s">
        <v>59</v>
      </c>
      <c r="G336" s="33">
        <v>714000</v>
      </c>
      <c r="H336" s="33">
        <v>633080</v>
      </c>
      <c r="I336" s="33">
        <v>2142000</v>
      </c>
      <c r="J336" s="33">
        <v>2142000</v>
      </c>
    </row>
    <row r="337" spans="1:10" ht="12" thickBot="1">
      <c r="A337" s="43" t="s">
        <v>60</v>
      </c>
      <c r="B337" s="44"/>
      <c r="C337" s="44"/>
      <c r="D337" s="44"/>
      <c r="E337" s="44"/>
      <c r="F337" s="44"/>
      <c r="G337" s="34"/>
      <c r="H337" s="34"/>
      <c r="I337" s="34"/>
      <c r="J337" s="34"/>
    </row>
    <row r="338" spans="1:10" ht="12" thickBot="1">
      <c r="A338" s="9" t="s">
        <v>68</v>
      </c>
      <c r="B338" s="10">
        <v>73152101</v>
      </c>
      <c r="C338" s="45" t="s">
        <v>21</v>
      </c>
      <c r="D338" s="46"/>
      <c r="E338" s="11" t="s">
        <v>69</v>
      </c>
      <c r="F338" s="19">
        <v>1</v>
      </c>
      <c r="G338" s="35"/>
      <c r="H338" s="35"/>
      <c r="I338" s="35"/>
      <c r="J338" s="35"/>
    </row>
    <row r="339" spans="1:10" ht="12" thickBot="1">
      <c r="A339" s="25"/>
      <c r="B339" s="26"/>
      <c r="C339" s="26"/>
      <c r="D339" s="26"/>
      <c r="E339" s="26"/>
      <c r="F339" s="27"/>
      <c r="G339" s="4"/>
      <c r="H339" s="4"/>
      <c r="I339" s="4"/>
      <c r="J339" s="4"/>
    </row>
    <row r="340" spans="1:10" ht="12" thickBot="1">
      <c r="A340" s="75" t="s">
        <v>79</v>
      </c>
      <c r="B340" s="76"/>
      <c r="C340" s="76"/>
      <c r="D340" s="76"/>
      <c r="E340" s="76"/>
      <c r="F340" s="76"/>
      <c r="G340" s="4"/>
      <c r="H340" s="4"/>
      <c r="I340" s="4"/>
      <c r="J340" s="4"/>
    </row>
    <row r="341" spans="1:10" ht="23.25" thickBot="1">
      <c r="A341" s="6" t="s">
        <v>0</v>
      </c>
      <c r="B341" s="7" t="s">
        <v>24</v>
      </c>
      <c r="C341" s="38" t="s">
        <v>25</v>
      </c>
      <c r="D341" s="39"/>
      <c r="E341" s="7" t="s">
        <v>1</v>
      </c>
      <c r="F341" s="21" t="s">
        <v>26</v>
      </c>
      <c r="G341" s="4"/>
      <c r="H341" s="4"/>
      <c r="I341" s="4"/>
      <c r="J341" s="4"/>
    </row>
    <row r="342" spans="1:10" ht="12" thickBot="1">
      <c r="A342" s="40" t="s">
        <v>27</v>
      </c>
      <c r="B342" s="41"/>
      <c r="C342" s="41"/>
      <c r="D342" s="42"/>
      <c r="E342" s="8"/>
      <c r="F342" s="22">
        <v>1</v>
      </c>
      <c r="G342" s="33">
        <v>2975000</v>
      </c>
      <c r="H342" s="33">
        <v>2082500</v>
      </c>
      <c r="I342" s="33">
        <v>2165800</v>
      </c>
      <c r="J342" s="33">
        <v>1785000</v>
      </c>
    </row>
    <row r="343" spans="1:10" ht="12" thickBot="1">
      <c r="A343" s="43" t="s">
        <v>28</v>
      </c>
      <c r="B343" s="44"/>
      <c r="C343" s="44"/>
      <c r="D343" s="44"/>
      <c r="E343" s="44"/>
      <c r="F343" s="44"/>
      <c r="G343" s="34"/>
      <c r="H343" s="34"/>
      <c r="I343" s="34"/>
      <c r="J343" s="34"/>
    </row>
    <row r="344" spans="1:10" ht="12" thickBot="1">
      <c r="A344" s="45" t="s">
        <v>29</v>
      </c>
      <c r="B344" s="46"/>
      <c r="C344" s="62" t="s">
        <v>71</v>
      </c>
      <c r="D344" s="63"/>
      <c r="E344" s="63"/>
      <c r="F344" s="63"/>
      <c r="G344" s="34"/>
      <c r="H344" s="34"/>
      <c r="I344" s="34"/>
      <c r="J344" s="34"/>
    </row>
    <row r="345" spans="1:10" ht="12" thickBot="1">
      <c r="A345" s="45" t="s">
        <v>31</v>
      </c>
      <c r="B345" s="46"/>
      <c r="C345" s="66"/>
      <c r="D345" s="67"/>
      <c r="E345" s="67"/>
      <c r="F345" s="67"/>
      <c r="G345" s="34"/>
      <c r="H345" s="34"/>
      <c r="I345" s="34"/>
      <c r="J345" s="34"/>
    </row>
    <row r="346" spans="1:10" ht="12" thickBot="1">
      <c r="A346" s="9" t="s">
        <v>32</v>
      </c>
      <c r="B346" s="10">
        <v>76111605</v>
      </c>
      <c r="C346" s="45" t="s">
        <v>14</v>
      </c>
      <c r="D346" s="46"/>
      <c r="E346" s="11" t="s">
        <v>16</v>
      </c>
      <c r="F346" s="19">
        <v>1</v>
      </c>
      <c r="G346" s="34"/>
      <c r="H346" s="34"/>
      <c r="I346" s="34"/>
      <c r="J346" s="34"/>
    </row>
    <row r="347" spans="1:10" ht="12" thickBot="1">
      <c r="A347" s="9" t="s">
        <v>33</v>
      </c>
      <c r="B347" s="10">
        <v>76111605</v>
      </c>
      <c r="C347" s="45" t="s">
        <v>15</v>
      </c>
      <c r="D347" s="46"/>
      <c r="E347" s="11" t="s">
        <v>16</v>
      </c>
      <c r="F347" s="19">
        <v>1</v>
      </c>
      <c r="G347" s="35"/>
      <c r="H347" s="35"/>
      <c r="I347" s="35"/>
      <c r="J347" s="35"/>
    </row>
    <row r="348" spans="1:10" ht="12" thickBot="1">
      <c r="A348" s="12"/>
      <c r="B348" s="13"/>
      <c r="C348" s="14"/>
      <c r="D348" s="14"/>
      <c r="E348" s="15"/>
      <c r="F348" s="23"/>
      <c r="G348" s="4"/>
      <c r="H348" s="4"/>
      <c r="I348" s="4"/>
      <c r="J348" s="4"/>
    </row>
    <row r="349" spans="1:10" ht="23.25" thickBot="1">
      <c r="A349" s="6" t="s">
        <v>0</v>
      </c>
      <c r="B349" s="7" t="s">
        <v>24</v>
      </c>
      <c r="C349" s="38" t="s">
        <v>25</v>
      </c>
      <c r="D349" s="39"/>
      <c r="E349" s="7" t="s">
        <v>1</v>
      </c>
      <c r="F349" s="21" t="s">
        <v>26</v>
      </c>
      <c r="G349" s="4"/>
      <c r="H349" s="4"/>
      <c r="I349" s="4"/>
      <c r="J349" s="4"/>
    </row>
    <row r="350" spans="1:10" ht="12" thickBot="1">
      <c r="A350" s="40" t="s">
        <v>34</v>
      </c>
      <c r="B350" s="41"/>
      <c r="C350" s="41"/>
      <c r="D350" s="41"/>
      <c r="E350" s="42"/>
      <c r="F350" s="22">
        <v>1</v>
      </c>
      <c r="G350" s="33">
        <v>2975000</v>
      </c>
      <c r="H350" s="33">
        <v>3501932</v>
      </c>
      <c r="I350" s="33">
        <v>2283932</v>
      </c>
      <c r="J350" s="33">
        <v>3320000</v>
      </c>
    </row>
    <row r="351" spans="1:10" ht="12" thickBot="1">
      <c r="A351" s="43" t="s">
        <v>28</v>
      </c>
      <c r="B351" s="44"/>
      <c r="C351" s="44"/>
      <c r="D351" s="44"/>
      <c r="E351" s="44"/>
      <c r="F351" s="44"/>
      <c r="G351" s="34"/>
      <c r="H351" s="34"/>
      <c r="I351" s="34"/>
      <c r="J351" s="34"/>
    </row>
    <row r="352" spans="1:10" ht="12" thickBot="1">
      <c r="A352" s="45" t="s">
        <v>35</v>
      </c>
      <c r="B352" s="46"/>
      <c r="C352" s="62" t="s">
        <v>73</v>
      </c>
      <c r="D352" s="63"/>
      <c r="E352" s="63"/>
      <c r="F352" s="63"/>
      <c r="G352" s="34"/>
      <c r="H352" s="34"/>
      <c r="I352" s="34"/>
      <c r="J352" s="34"/>
    </row>
    <row r="353" spans="1:10" ht="12" thickBot="1">
      <c r="A353" s="45" t="s">
        <v>31</v>
      </c>
      <c r="B353" s="46"/>
      <c r="C353" s="66"/>
      <c r="D353" s="67"/>
      <c r="E353" s="67"/>
      <c r="F353" s="67"/>
      <c r="G353" s="34"/>
      <c r="H353" s="34"/>
      <c r="I353" s="34"/>
      <c r="J353" s="34"/>
    </row>
    <row r="354" spans="1:10" ht="12" thickBot="1">
      <c r="A354" s="9" t="s">
        <v>37</v>
      </c>
      <c r="B354" s="10">
        <v>76111605</v>
      </c>
      <c r="C354" s="45" t="s">
        <v>17</v>
      </c>
      <c r="D354" s="46"/>
      <c r="E354" s="11" t="s">
        <v>16</v>
      </c>
      <c r="F354" s="19">
        <v>1</v>
      </c>
      <c r="G354" s="34"/>
      <c r="H354" s="34"/>
      <c r="I354" s="34"/>
      <c r="J354" s="34"/>
    </row>
    <row r="355" spans="1:10" ht="12" thickBot="1">
      <c r="A355" s="9" t="s">
        <v>38</v>
      </c>
      <c r="B355" s="10">
        <v>76111605</v>
      </c>
      <c r="C355" s="45" t="s">
        <v>15</v>
      </c>
      <c r="D355" s="46"/>
      <c r="E355" s="11" t="s">
        <v>16</v>
      </c>
      <c r="F355" s="19">
        <v>1</v>
      </c>
      <c r="G355" s="35"/>
      <c r="H355" s="35"/>
      <c r="I355" s="35"/>
      <c r="J355" s="35"/>
    </row>
    <row r="356" spans="1:10" ht="12" thickBot="1">
      <c r="A356" s="25"/>
      <c r="B356" s="26"/>
      <c r="C356" s="26"/>
      <c r="D356" s="26"/>
      <c r="E356" s="26"/>
      <c r="F356" s="27"/>
      <c r="G356" s="4"/>
      <c r="H356" s="4"/>
      <c r="I356" s="4"/>
      <c r="J356" s="4"/>
    </row>
    <row r="357" spans="1:10" ht="23.25" thickBot="1">
      <c r="A357" s="6" t="s">
        <v>0</v>
      </c>
      <c r="B357" s="7" t="s">
        <v>24</v>
      </c>
      <c r="C357" s="38" t="s">
        <v>25</v>
      </c>
      <c r="D357" s="39"/>
      <c r="E357" s="7" t="s">
        <v>1</v>
      </c>
      <c r="F357" s="21" t="s">
        <v>26</v>
      </c>
      <c r="G357" s="4"/>
      <c r="H357" s="4"/>
      <c r="I357" s="4"/>
      <c r="J357" s="4"/>
    </row>
    <row r="358" spans="1:10" ht="12" thickBot="1">
      <c r="A358" s="40" t="s">
        <v>39</v>
      </c>
      <c r="B358" s="41"/>
      <c r="C358" s="41"/>
      <c r="D358" s="41"/>
      <c r="E358" s="42"/>
      <c r="F358" s="22">
        <v>1</v>
      </c>
      <c r="G358" s="33">
        <v>2142000</v>
      </c>
      <c r="H358" s="33">
        <v>2848860</v>
      </c>
      <c r="I358" s="33">
        <v>2965480</v>
      </c>
      <c r="J358" s="33">
        <v>1190000</v>
      </c>
    </row>
    <row r="359" spans="1:10" ht="12" thickBot="1">
      <c r="A359" s="43" t="s">
        <v>40</v>
      </c>
      <c r="B359" s="44"/>
      <c r="C359" s="44"/>
      <c r="D359" s="44"/>
      <c r="E359" s="44"/>
      <c r="F359" s="44"/>
      <c r="G359" s="34"/>
      <c r="H359" s="34"/>
      <c r="I359" s="34"/>
      <c r="J359" s="34"/>
    </row>
    <row r="360" spans="1:10" ht="12" thickBot="1">
      <c r="A360" s="9" t="s">
        <v>41</v>
      </c>
      <c r="B360" s="10">
        <v>76111605</v>
      </c>
      <c r="C360" s="60" t="s">
        <v>18</v>
      </c>
      <c r="D360" s="61"/>
      <c r="E360" s="11" t="s">
        <v>16</v>
      </c>
      <c r="F360" s="19">
        <v>1</v>
      </c>
      <c r="G360" s="35"/>
      <c r="H360" s="35"/>
      <c r="I360" s="35"/>
      <c r="J360" s="35"/>
    </row>
    <row r="361" spans="1:10" ht="12" thickBot="1">
      <c r="A361" s="25"/>
      <c r="B361" s="26"/>
      <c r="C361" s="26"/>
      <c r="D361" s="26"/>
      <c r="E361" s="26"/>
      <c r="F361" s="27"/>
      <c r="G361" s="4"/>
      <c r="H361" s="4"/>
      <c r="I361" s="4"/>
      <c r="J361" s="4"/>
    </row>
    <row r="362" spans="1:10" ht="23.25" thickBot="1">
      <c r="A362" s="6" t="s">
        <v>0</v>
      </c>
      <c r="B362" s="7" t="s">
        <v>24</v>
      </c>
      <c r="C362" s="38" t="s">
        <v>25</v>
      </c>
      <c r="D362" s="39"/>
      <c r="E362" s="7" t="s">
        <v>1</v>
      </c>
      <c r="F362" s="21" t="s">
        <v>26</v>
      </c>
      <c r="G362" s="4"/>
      <c r="H362" s="4"/>
      <c r="I362" s="4"/>
      <c r="J362" s="4"/>
    </row>
    <row r="363" spans="1:10" ht="12" thickBot="1">
      <c r="A363" s="40" t="s">
        <v>42</v>
      </c>
      <c r="B363" s="41"/>
      <c r="C363" s="41"/>
      <c r="D363" s="41"/>
      <c r="E363" s="42"/>
      <c r="F363" s="22">
        <v>1</v>
      </c>
      <c r="G363" s="33">
        <v>2142000</v>
      </c>
      <c r="H363" s="33">
        <v>1416100</v>
      </c>
      <c r="I363" s="33">
        <v>1499400</v>
      </c>
      <c r="J363" s="33">
        <v>2499000</v>
      </c>
    </row>
    <row r="364" spans="1:10" ht="12" thickBot="1">
      <c r="A364" s="43" t="s">
        <v>40</v>
      </c>
      <c r="B364" s="44"/>
      <c r="C364" s="44"/>
      <c r="D364" s="44"/>
      <c r="E364" s="44"/>
      <c r="F364" s="44"/>
      <c r="G364" s="34"/>
      <c r="H364" s="34"/>
      <c r="I364" s="34"/>
      <c r="J364" s="34"/>
    </row>
    <row r="365" spans="1:10">
      <c r="A365" s="58" t="s">
        <v>43</v>
      </c>
      <c r="B365" s="59"/>
      <c r="C365" s="62"/>
      <c r="D365" s="63"/>
      <c r="E365" s="63"/>
      <c r="F365" s="63"/>
      <c r="G365" s="34"/>
      <c r="H365" s="34"/>
      <c r="I365" s="34"/>
      <c r="J365" s="34"/>
    </row>
    <row r="366" spans="1:10">
      <c r="A366" s="49" t="s">
        <v>44</v>
      </c>
      <c r="B366" s="50"/>
      <c r="C366" s="64"/>
      <c r="D366" s="65"/>
      <c r="E366" s="65"/>
      <c r="F366" s="65"/>
      <c r="G366" s="34"/>
      <c r="H366" s="34"/>
      <c r="I366" s="34"/>
      <c r="J366" s="34"/>
    </row>
    <row r="367" spans="1:10">
      <c r="A367" s="49" t="s">
        <v>45</v>
      </c>
      <c r="B367" s="50"/>
      <c r="C367" s="64"/>
      <c r="D367" s="65"/>
      <c r="E367" s="65"/>
      <c r="F367" s="65"/>
      <c r="G367" s="34"/>
      <c r="H367" s="34"/>
      <c r="I367" s="34"/>
      <c r="J367" s="34"/>
    </row>
    <row r="368" spans="1:10">
      <c r="A368" s="49" t="s">
        <v>46</v>
      </c>
      <c r="B368" s="50"/>
      <c r="C368" s="64"/>
      <c r="D368" s="65"/>
      <c r="E368" s="65"/>
      <c r="F368" s="65"/>
      <c r="G368" s="34"/>
      <c r="H368" s="34"/>
      <c r="I368" s="34"/>
      <c r="J368" s="34"/>
    </row>
    <row r="369" spans="1:10">
      <c r="A369" s="49" t="s">
        <v>47</v>
      </c>
      <c r="B369" s="50"/>
      <c r="C369" s="64"/>
      <c r="D369" s="65"/>
      <c r="E369" s="65"/>
      <c r="F369" s="65"/>
      <c r="G369" s="34"/>
      <c r="H369" s="34"/>
      <c r="I369" s="34"/>
      <c r="J369" s="34"/>
    </row>
    <row r="370" spans="1:10" ht="12" thickBot="1">
      <c r="A370" s="51" t="s">
        <v>48</v>
      </c>
      <c r="B370" s="52"/>
      <c r="C370" s="66"/>
      <c r="D370" s="67"/>
      <c r="E370" s="67"/>
      <c r="F370" s="67"/>
      <c r="G370" s="34"/>
      <c r="H370" s="34"/>
      <c r="I370" s="34"/>
      <c r="J370" s="34"/>
    </row>
    <row r="371" spans="1:10">
      <c r="A371" s="68" t="s">
        <v>49</v>
      </c>
      <c r="B371" s="68">
        <v>76111605</v>
      </c>
      <c r="C371" s="58" t="s">
        <v>50</v>
      </c>
      <c r="D371" s="59"/>
      <c r="E371" s="53" t="s">
        <v>5</v>
      </c>
      <c r="F371" s="62">
        <v>1</v>
      </c>
      <c r="G371" s="34"/>
      <c r="H371" s="34"/>
      <c r="I371" s="34"/>
      <c r="J371" s="34"/>
    </row>
    <row r="372" spans="1:10">
      <c r="A372" s="69"/>
      <c r="B372" s="69"/>
      <c r="C372" s="49" t="s">
        <v>51</v>
      </c>
      <c r="D372" s="50"/>
      <c r="E372" s="54"/>
      <c r="F372" s="64"/>
      <c r="G372" s="34"/>
      <c r="H372" s="34"/>
      <c r="I372" s="34"/>
      <c r="J372" s="34"/>
    </row>
    <row r="373" spans="1:10">
      <c r="A373" s="69"/>
      <c r="B373" s="69"/>
      <c r="C373" s="49" t="s">
        <v>52</v>
      </c>
      <c r="D373" s="50"/>
      <c r="E373" s="54"/>
      <c r="F373" s="64"/>
      <c r="G373" s="34"/>
      <c r="H373" s="34"/>
      <c r="I373" s="34"/>
      <c r="J373" s="34"/>
    </row>
    <row r="374" spans="1:10">
      <c r="A374" s="69"/>
      <c r="B374" s="69"/>
      <c r="C374" s="49" t="s">
        <v>53</v>
      </c>
      <c r="D374" s="50"/>
      <c r="E374" s="54"/>
      <c r="F374" s="64"/>
      <c r="G374" s="34"/>
      <c r="H374" s="34"/>
      <c r="I374" s="34"/>
      <c r="J374" s="34"/>
    </row>
    <row r="375" spans="1:10">
      <c r="A375" s="69"/>
      <c r="B375" s="69"/>
      <c r="C375" s="49" t="s">
        <v>54</v>
      </c>
      <c r="D375" s="50"/>
      <c r="E375" s="54"/>
      <c r="F375" s="64"/>
      <c r="G375" s="34"/>
      <c r="H375" s="34"/>
      <c r="I375" s="34"/>
      <c r="J375" s="34"/>
    </row>
    <row r="376" spans="1:10">
      <c r="A376" s="69"/>
      <c r="B376" s="69"/>
      <c r="C376" s="49" t="s">
        <v>55</v>
      </c>
      <c r="D376" s="50"/>
      <c r="E376" s="54"/>
      <c r="F376" s="64"/>
      <c r="G376" s="34"/>
      <c r="H376" s="34"/>
      <c r="I376" s="34"/>
      <c r="J376" s="34"/>
    </row>
    <row r="377" spans="1:10">
      <c r="A377" s="69"/>
      <c r="B377" s="69"/>
      <c r="C377" s="49" t="s">
        <v>56</v>
      </c>
      <c r="D377" s="50"/>
      <c r="E377" s="54"/>
      <c r="F377" s="64"/>
      <c r="G377" s="34"/>
      <c r="H377" s="34"/>
      <c r="I377" s="34"/>
      <c r="J377" s="34"/>
    </row>
    <row r="378" spans="1:10">
      <c r="A378" s="69"/>
      <c r="B378" s="69"/>
      <c r="C378" s="49" t="s">
        <v>57</v>
      </c>
      <c r="D378" s="50"/>
      <c r="E378" s="54"/>
      <c r="F378" s="64"/>
      <c r="G378" s="34"/>
      <c r="H378" s="34"/>
      <c r="I378" s="34"/>
      <c r="J378" s="34"/>
    </row>
    <row r="379" spans="1:10" ht="12" thickBot="1">
      <c r="A379" s="70"/>
      <c r="B379" s="70"/>
      <c r="C379" s="51" t="s">
        <v>55</v>
      </c>
      <c r="D379" s="52"/>
      <c r="E379" s="55"/>
      <c r="F379" s="66"/>
      <c r="G379" s="35"/>
      <c r="H379" s="35"/>
      <c r="I379" s="35"/>
      <c r="J379" s="35"/>
    </row>
    <row r="380" spans="1:10" ht="12" thickBot="1">
      <c r="A380" s="25"/>
      <c r="B380" s="26"/>
      <c r="C380" s="26"/>
      <c r="D380" s="26"/>
      <c r="E380" s="26"/>
      <c r="F380" s="27"/>
      <c r="G380" s="4"/>
      <c r="H380" s="4"/>
      <c r="I380" s="4"/>
      <c r="J380" s="4"/>
    </row>
    <row r="381" spans="1:10" ht="23.25" thickBot="1">
      <c r="A381" s="6" t="s">
        <v>0</v>
      </c>
      <c r="B381" s="7" t="s">
        <v>24</v>
      </c>
      <c r="C381" s="38" t="s">
        <v>25</v>
      </c>
      <c r="D381" s="39"/>
      <c r="E381" s="7" t="s">
        <v>1</v>
      </c>
      <c r="F381" s="21" t="s">
        <v>26</v>
      </c>
      <c r="G381" s="4"/>
      <c r="H381" s="4"/>
      <c r="I381" s="4"/>
      <c r="J381" s="4"/>
    </row>
    <row r="382" spans="1:10" ht="12" thickBot="1">
      <c r="A382" s="40" t="s">
        <v>58</v>
      </c>
      <c r="B382" s="41"/>
      <c r="C382" s="41"/>
      <c r="D382" s="42"/>
      <c r="E382" s="8"/>
      <c r="F382" s="19" t="s">
        <v>59</v>
      </c>
      <c r="G382" s="33">
        <v>595000</v>
      </c>
      <c r="H382" s="33">
        <v>533120</v>
      </c>
      <c r="I382" s="33">
        <v>517650</v>
      </c>
      <c r="J382" s="33">
        <v>1428000</v>
      </c>
    </row>
    <row r="383" spans="1:10" ht="12" thickBot="1">
      <c r="A383" s="43" t="s">
        <v>60</v>
      </c>
      <c r="B383" s="44"/>
      <c r="C383" s="44"/>
      <c r="D383" s="44"/>
      <c r="E383" s="44"/>
      <c r="F383" s="44"/>
      <c r="G383" s="34"/>
      <c r="H383" s="34"/>
      <c r="I383" s="34"/>
      <c r="J383" s="34"/>
    </row>
    <row r="384" spans="1:10" ht="12" thickBot="1">
      <c r="A384" s="9" t="s">
        <v>63</v>
      </c>
      <c r="B384" s="10">
        <v>73152101</v>
      </c>
      <c r="C384" s="45" t="s">
        <v>19</v>
      </c>
      <c r="D384" s="46"/>
      <c r="E384" s="11" t="s">
        <v>5</v>
      </c>
      <c r="F384" s="19">
        <v>1</v>
      </c>
      <c r="G384" s="35"/>
      <c r="H384" s="35"/>
      <c r="I384" s="35"/>
      <c r="J384" s="35"/>
    </row>
    <row r="385" spans="1:10" ht="12" thickBot="1">
      <c r="A385" s="25"/>
      <c r="B385" s="26"/>
      <c r="C385" s="26"/>
      <c r="D385" s="26"/>
      <c r="E385" s="26"/>
      <c r="F385" s="27"/>
      <c r="G385" s="4"/>
      <c r="H385" s="4"/>
      <c r="I385" s="4"/>
      <c r="J385" s="4"/>
    </row>
    <row r="386" spans="1:10" ht="23.25" thickBot="1">
      <c r="A386" s="6" t="s">
        <v>0</v>
      </c>
      <c r="B386" s="7" t="s">
        <v>24</v>
      </c>
      <c r="C386" s="38" t="s">
        <v>25</v>
      </c>
      <c r="D386" s="39"/>
      <c r="E386" s="7" t="s">
        <v>1</v>
      </c>
      <c r="F386" s="21" t="s">
        <v>26</v>
      </c>
      <c r="G386" s="4"/>
      <c r="H386" s="4"/>
      <c r="I386" s="4"/>
      <c r="J386" s="4"/>
    </row>
    <row r="387" spans="1:10" ht="12" thickBot="1">
      <c r="A387" s="40" t="s">
        <v>64</v>
      </c>
      <c r="B387" s="41"/>
      <c r="C387" s="41"/>
      <c r="D387" s="42"/>
      <c r="E387" s="8"/>
      <c r="F387" s="19" t="s">
        <v>59</v>
      </c>
      <c r="G387" s="33">
        <v>714000</v>
      </c>
      <c r="H387" s="33">
        <v>749700</v>
      </c>
      <c r="I387" s="33">
        <v>768740</v>
      </c>
      <c r="J387" s="33">
        <v>2499000</v>
      </c>
    </row>
    <row r="388" spans="1:10" ht="12" thickBot="1">
      <c r="A388" s="43" t="s">
        <v>60</v>
      </c>
      <c r="B388" s="44"/>
      <c r="C388" s="44"/>
      <c r="D388" s="44"/>
      <c r="E388" s="44"/>
      <c r="F388" s="44"/>
      <c r="G388" s="34"/>
      <c r="H388" s="34"/>
      <c r="I388" s="34"/>
      <c r="J388" s="34"/>
    </row>
    <row r="389" spans="1:10" ht="12" thickBot="1">
      <c r="A389" s="9" t="s">
        <v>65</v>
      </c>
      <c r="B389" s="10">
        <v>73152101</v>
      </c>
      <c r="C389" s="45" t="s">
        <v>20</v>
      </c>
      <c r="D389" s="46"/>
      <c r="E389" s="11" t="s">
        <v>66</v>
      </c>
      <c r="F389" s="19">
        <v>1</v>
      </c>
      <c r="G389" s="35"/>
      <c r="H389" s="35"/>
      <c r="I389" s="35"/>
      <c r="J389" s="35"/>
    </row>
    <row r="390" spans="1:10" ht="12" thickBot="1">
      <c r="A390" s="56"/>
      <c r="B390" s="57"/>
      <c r="C390" s="57"/>
      <c r="D390" s="57"/>
      <c r="E390" s="57"/>
      <c r="F390" s="57"/>
      <c r="G390" s="4"/>
      <c r="H390" s="4"/>
      <c r="I390" s="4"/>
      <c r="J390" s="4"/>
    </row>
    <row r="391" spans="1:10" ht="23.25" thickBot="1">
      <c r="A391" s="6" t="s">
        <v>0</v>
      </c>
      <c r="B391" s="7" t="s">
        <v>24</v>
      </c>
      <c r="C391" s="38" t="s">
        <v>25</v>
      </c>
      <c r="D391" s="39"/>
      <c r="E391" s="7" t="s">
        <v>1</v>
      </c>
      <c r="F391" s="21" t="s">
        <v>26</v>
      </c>
      <c r="G391" s="4"/>
      <c r="H391" s="4"/>
      <c r="I391" s="4"/>
      <c r="J391" s="4"/>
    </row>
    <row r="392" spans="1:10" ht="12" thickBot="1">
      <c r="A392" s="40" t="s">
        <v>67</v>
      </c>
      <c r="B392" s="41"/>
      <c r="C392" s="41"/>
      <c r="D392" s="42"/>
      <c r="E392" s="8"/>
      <c r="F392" s="19" t="s">
        <v>59</v>
      </c>
      <c r="G392" s="33">
        <v>714000</v>
      </c>
      <c r="H392" s="33">
        <v>633080</v>
      </c>
      <c r="I392" s="33">
        <v>678110.79</v>
      </c>
      <c r="J392" s="33">
        <v>2142000</v>
      </c>
    </row>
    <row r="393" spans="1:10" ht="12" thickBot="1">
      <c r="A393" s="43" t="s">
        <v>60</v>
      </c>
      <c r="B393" s="44"/>
      <c r="C393" s="44"/>
      <c r="D393" s="44"/>
      <c r="E393" s="44"/>
      <c r="F393" s="44"/>
      <c r="G393" s="34"/>
      <c r="H393" s="34"/>
      <c r="I393" s="34"/>
      <c r="J393" s="34"/>
    </row>
    <row r="394" spans="1:10" ht="12" thickBot="1">
      <c r="A394" s="9" t="s">
        <v>68</v>
      </c>
      <c r="B394" s="10">
        <v>73152101</v>
      </c>
      <c r="C394" s="45" t="s">
        <v>21</v>
      </c>
      <c r="D394" s="46"/>
      <c r="E394" s="11" t="s">
        <v>69</v>
      </c>
      <c r="F394" s="19">
        <v>1</v>
      </c>
      <c r="G394" s="35"/>
      <c r="H394" s="35"/>
      <c r="I394" s="35"/>
      <c r="J394" s="35"/>
    </row>
    <row r="395" spans="1:10" ht="12" thickBot="1">
      <c r="A395" s="12"/>
      <c r="B395" s="13"/>
      <c r="C395" s="14"/>
      <c r="D395" s="14"/>
      <c r="E395" s="15"/>
      <c r="F395" s="23"/>
      <c r="G395" s="4"/>
      <c r="H395" s="4"/>
      <c r="I395" s="4"/>
      <c r="J395" s="4"/>
    </row>
    <row r="396" spans="1:10" ht="12" thickBot="1">
      <c r="A396" s="75" t="s">
        <v>80</v>
      </c>
      <c r="B396" s="76"/>
      <c r="C396" s="76"/>
      <c r="D396" s="76"/>
      <c r="E396" s="76"/>
      <c r="F396" s="76"/>
      <c r="G396" s="4"/>
      <c r="H396" s="4"/>
      <c r="I396" s="4"/>
      <c r="J396" s="4"/>
    </row>
    <row r="397" spans="1:10" ht="12" thickBot="1">
      <c r="A397" s="75" t="s">
        <v>76</v>
      </c>
      <c r="B397" s="76"/>
      <c r="C397" s="76"/>
      <c r="D397" s="76"/>
      <c r="E397" s="76"/>
      <c r="F397" s="76"/>
      <c r="G397" s="4"/>
      <c r="H397" s="4"/>
      <c r="I397" s="4"/>
      <c r="J397" s="4"/>
    </row>
    <row r="398" spans="1:10" ht="23.25" thickBot="1">
      <c r="A398" s="6" t="s">
        <v>0</v>
      </c>
      <c r="B398" s="7" t="s">
        <v>24</v>
      </c>
      <c r="C398" s="38" t="s">
        <v>25</v>
      </c>
      <c r="D398" s="39"/>
      <c r="E398" s="7" t="s">
        <v>1</v>
      </c>
      <c r="F398" s="21" t="s">
        <v>26</v>
      </c>
      <c r="G398" s="4"/>
      <c r="H398" s="4"/>
      <c r="I398" s="4"/>
      <c r="J398" s="4"/>
    </row>
    <row r="399" spans="1:10" ht="12" thickBot="1">
      <c r="A399" s="40" t="s">
        <v>27</v>
      </c>
      <c r="B399" s="41"/>
      <c r="C399" s="41"/>
      <c r="D399" s="42"/>
      <c r="E399" s="8"/>
      <c r="F399" s="22">
        <v>2</v>
      </c>
      <c r="G399" s="33">
        <v>2975000</v>
      </c>
      <c r="H399" s="33">
        <v>2392376</v>
      </c>
      <c r="I399" s="33">
        <v>2511376</v>
      </c>
      <c r="J399" s="33">
        <v>1785000</v>
      </c>
    </row>
    <row r="400" spans="1:10" ht="12" thickBot="1">
      <c r="A400" s="43" t="s">
        <v>28</v>
      </c>
      <c r="B400" s="44"/>
      <c r="C400" s="44"/>
      <c r="D400" s="44"/>
      <c r="E400" s="44"/>
      <c r="F400" s="44"/>
      <c r="G400" s="34"/>
      <c r="H400" s="34"/>
      <c r="I400" s="34"/>
      <c r="J400" s="34"/>
    </row>
    <row r="401" spans="1:10" ht="12" thickBot="1">
      <c r="A401" s="45" t="s">
        <v>29</v>
      </c>
      <c r="B401" s="46"/>
      <c r="C401" s="77" t="s">
        <v>81</v>
      </c>
      <c r="D401" s="78"/>
      <c r="E401" s="78"/>
      <c r="F401" s="78"/>
      <c r="G401" s="34"/>
      <c r="H401" s="34"/>
      <c r="I401" s="34"/>
      <c r="J401" s="34"/>
    </row>
    <row r="402" spans="1:10" ht="12" thickBot="1">
      <c r="A402" s="45" t="s">
        <v>31</v>
      </c>
      <c r="B402" s="46"/>
      <c r="C402" s="79"/>
      <c r="D402" s="80"/>
      <c r="E402" s="80"/>
      <c r="F402" s="80"/>
      <c r="G402" s="34"/>
      <c r="H402" s="34"/>
      <c r="I402" s="34"/>
      <c r="J402" s="34"/>
    </row>
    <row r="403" spans="1:10" ht="12" thickBot="1">
      <c r="A403" s="9" t="s">
        <v>32</v>
      </c>
      <c r="B403" s="10">
        <v>76111605</v>
      </c>
      <c r="C403" s="45" t="s">
        <v>14</v>
      </c>
      <c r="D403" s="46"/>
      <c r="E403" s="11" t="s">
        <v>16</v>
      </c>
      <c r="F403" s="19">
        <v>1</v>
      </c>
      <c r="G403" s="34"/>
      <c r="H403" s="34"/>
      <c r="I403" s="34"/>
      <c r="J403" s="34"/>
    </row>
    <row r="404" spans="1:10" ht="12" thickBot="1">
      <c r="A404" s="9" t="s">
        <v>33</v>
      </c>
      <c r="B404" s="10">
        <v>76111605</v>
      </c>
      <c r="C404" s="45" t="s">
        <v>15</v>
      </c>
      <c r="D404" s="46"/>
      <c r="E404" s="11" t="s">
        <v>16</v>
      </c>
      <c r="F404" s="19">
        <v>1</v>
      </c>
      <c r="G404" s="35"/>
      <c r="H404" s="35"/>
      <c r="I404" s="35"/>
      <c r="J404" s="35"/>
    </row>
    <row r="405" spans="1:10" ht="12" thickBot="1">
      <c r="A405" s="12"/>
      <c r="B405" s="13"/>
      <c r="C405" s="14"/>
      <c r="D405" s="14"/>
      <c r="E405" s="15"/>
      <c r="F405" s="23"/>
      <c r="G405" s="4"/>
      <c r="H405" s="4"/>
      <c r="I405" s="4"/>
      <c r="J405" s="4"/>
    </row>
    <row r="406" spans="1:10" ht="23.25" thickBot="1">
      <c r="A406" s="6" t="s">
        <v>0</v>
      </c>
      <c r="B406" s="7" t="s">
        <v>24</v>
      </c>
      <c r="C406" s="38" t="s">
        <v>25</v>
      </c>
      <c r="D406" s="39"/>
      <c r="E406" s="7" t="s">
        <v>1</v>
      </c>
      <c r="F406" s="21" t="s">
        <v>26</v>
      </c>
      <c r="G406" s="4"/>
      <c r="H406" s="4"/>
      <c r="I406" s="4"/>
      <c r="J406" s="4"/>
    </row>
    <row r="407" spans="1:10" ht="12" thickBot="1">
      <c r="A407" s="40" t="s">
        <v>34</v>
      </c>
      <c r="B407" s="41"/>
      <c r="C407" s="41"/>
      <c r="D407" s="41"/>
      <c r="E407" s="42"/>
      <c r="F407" s="22">
        <v>2</v>
      </c>
      <c r="G407" s="33">
        <v>2975000</v>
      </c>
      <c r="H407" s="33">
        <v>333200</v>
      </c>
      <c r="I407" s="33">
        <v>577150</v>
      </c>
      <c r="J407" s="33">
        <v>3570000</v>
      </c>
    </row>
    <row r="408" spans="1:10" ht="12" thickBot="1">
      <c r="A408" s="43" t="s">
        <v>28</v>
      </c>
      <c r="B408" s="44"/>
      <c r="C408" s="44"/>
      <c r="D408" s="44"/>
      <c r="E408" s="44"/>
      <c r="F408" s="44"/>
      <c r="G408" s="34"/>
      <c r="H408" s="34"/>
      <c r="I408" s="34"/>
      <c r="J408" s="34"/>
    </row>
    <row r="409" spans="1:10" ht="12" thickBot="1">
      <c r="A409" s="45" t="s">
        <v>35</v>
      </c>
      <c r="B409" s="46"/>
      <c r="C409" s="77"/>
      <c r="D409" s="78"/>
      <c r="E409" s="78"/>
      <c r="F409" s="78"/>
      <c r="G409" s="34"/>
      <c r="H409" s="34"/>
      <c r="I409" s="34"/>
      <c r="J409" s="34"/>
    </row>
    <row r="410" spans="1:10" ht="12" thickBot="1">
      <c r="A410" s="45" t="s">
        <v>31</v>
      </c>
      <c r="B410" s="46"/>
      <c r="C410" s="79"/>
      <c r="D410" s="80"/>
      <c r="E410" s="80"/>
      <c r="F410" s="80"/>
      <c r="G410" s="34"/>
      <c r="H410" s="34"/>
      <c r="I410" s="34"/>
      <c r="J410" s="34"/>
    </row>
    <row r="411" spans="1:10" ht="12" thickBot="1">
      <c r="A411" s="9" t="s">
        <v>37</v>
      </c>
      <c r="B411" s="10">
        <v>76111605</v>
      </c>
      <c r="C411" s="45" t="s">
        <v>17</v>
      </c>
      <c r="D411" s="46"/>
      <c r="E411" s="11" t="s">
        <v>16</v>
      </c>
      <c r="F411" s="19">
        <v>1</v>
      </c>
      <c r="G411" s="34"/>
      <c r="H411" s="34"/>
      <c r="I411" s="34"/>
      <c r="J411" s="34"/>
    </row>
    <row r="412" spans="1:10" ht="12" thickBot="1">
      <c r="A412" s="9" t="s">
        <v>38</v>
      </c>
      <c r="B412" s="10">
        <v>76111605</v>
      </c>
      <c r="C412" s="45" t="s">
        <v>15</v>
      </c>
      <c r="D412" s="46"/>
      <c r="E412" s="11" t="s">
        <v>16</v>
      </c>
      <c r="F412" s="19">
        <v>1</v>
      </c>
      <c r="G412" s="35"/>
      <c r="H412" s="35"/>
      <c r="I412" s="35"/>
      <c r="J412" s="35"/>
    </row>
    <row r="413" spans="1:10" ht="12" thickBot="1">
      <c r="A413" s="25"/>
      <c r="B413" s="26"/>
      <c r="C413" s="26"/>
      <c r="D413" s="26"/>
      <c r="E413" s="26"/>
      <c r="F413" s="27"/>
      <c r="G413" s="4"/>
      <c r="H413" s="4"/>
      <c r="I413" s="4"/>
      <c r="J413" s="4"/>
    </row>
    <row r="414" spans="1:10" ht="23.25" thickBot="1">
      <c r="A414" s="6" t="s">
        <v>0</v>
      </c>
      <c r="B414" s="7" t="s">
        <v>24</v>
      </c>
      <c r="C414" s="38" t="s">
        <v>25</v>
      </c>
      <c r="D414" s="39"/>
      <c r="E414" s="7" t="s">
        <v>1</v>
      </c>
      <c r="F414" s="21" t="s">
        <v>26</v>
      </c>
      <c r="G414" s="4"/>
      <c r="H414" s="4"/>
      <c r="I414" s="4"/>
      <c r="J414" s="4"/>
    </row>
    <row r="415" spans="1:10" ht="12" thickBot="1">
      <c r="A415" s="40" t="s">
        <v>39</v>
      </c>
      <c r="B415" s="41"/>
      <c r="C415" s="41"/>
      <c r="D415" s="41"/>
      <c r="E415" s="42"/>
      <c r="F415" s="22">
        <v>2</v>
      </c>
      <c r="G415" s="33">
        <v>2975000</v>
      </c>
      <c r="H415" s="33">
        <v>249900</v>
      </c>
      <c r="I415" s="33">
        <v>291550</v>
      </c>
      <c r="J415" s="33">
        <v>1428000</v>
      </c>
    </row>
    <row r="416" spans="1:10" ht="12" thickBot="1">
      <c r="A416" s="43" t="s">
        <v>40</v>
      </c>
      <c r="B416" s="44"/>
      <c r="C416" s="44"/>
      <c r="D416" s="44"/>
      <c r="E416" s="44"/>
      <c r="F416" s="44"/>
      <c r="G416" s="34"/>
      <c r="H416" s="34"/>
      <c r="I416" s="34"/>
      <c r="J416" s="34"/>
    </row>
    <row r="417" spans="1:10" ht="12" thickBot="1">
      <c r="A417" s="9" t="s">
        <v>41</v>
      </c>
      <c r="B417" s="10">
        <v>76111605</v>
      </c>
      <c r="C417" s="60" t="s">
        <v>18</v>
      </c>
      <c r="D417" s="61"/>
      <c r="E417" s="11" t="s">
        <v>16</v>
      </c>
      <c r="F417" s="19">
        <v>1</v>
      </c>
      <c r="G417" s="35"/>
      <c r="H417" s="35"/>
      <c r="I417" s="35"/>
      <c r="J417" s="35"/>
    </row>
    <row r="418" spans="1:10" ht="12" thickBot="1">
      <c r="A418" s="25"/>
      <c r="B418" s="26"/>
      <c r="C418" s="26"/>
      <c r="D418" s="26"/>
      <c r="E418" s="26"/>
      <c r="F418" s="27"/>
      <c r="G418" s="4"/>
      <c r="H418" s="4"/>
      <c r="I418" s="4"/>
      <c r="J418" s="4"/>
    </row>
    <row r="419" spans="1:10" ht="23.25" thickBot="1">
      <c r="A419" s="6" t="s">
        <v>0</v>
      </c>
      <c r="B419" s="7" t="s">
        <v>24</v>
      </c>
      <c r="C419" s="38" t="s">
        <v>25</v>
      </c>
      <c r="D419" s="39"/>
      <c r="E419" s="7" t="s">
        <v>1</v>
      </c>
      <c r="F419" s="21" t="s">
        <v>26</v>
      </c>
      <c r="G419" s="4"/>
      <c r="H419" s="4"/>
      <c r="I419" s="4"/>
      <c r="J419" s="4"/>
    </row>
    <row r="420" spans="1:10" ht="12" thickBot="1">
      <c r="A420" s="40" t="s">
        <v>42</v>
      </c>
      <c r="B420" s="41"/>
      <c r="C420" s="41"/>
      <c r="D420" s="41"/>
      <c r="E420" s="42"/>
      <c r="F420" s="22">
        <v>1</v>
      </c>
      <c r="G420" s="33">
        <v>2142000</v>
      </c>
      <c r="H420" s="33">
        <v>1416100</v>
      </c>
      <c r="I420" s="33">
        <v>1570800</v>
      </c>
      <c r="J420" s="33">
        <v>2499000</v>
      </c>
    </row>
    <row r="421" spans="1:10" ht="12" thickBot="1">
      <c r="A421" s="43" t="s">
        <v>40</v>
      </c>
      <c r="B421" s="44"/>
      <c r="C421" s="44"/>
      <c r="D421" s="44"/>
      <c r="E421" s="44"/>
      <c r="F421" s="44"/>
      <c r="G421" s="34"/>
      <c r="H421" s="34"/>
      <c r="I421" s="34"/>
      <c r="J421" s="34"/>
    </row>
    <row r="422" spans="1:10">
      <c r="A422" s="58" t="s">
        <v>43</v>
      </c>
      <c r="B422" s="59"/>
      <c r="C422" s="81"/>
      <c r="D422" s="81"/>
      <c r="E422" s="81"/>
      <c r="F422" s="84"/>
      <c r="G422" s="34"/>
      <c r="H422" s="34"/>
      <c r="I422" s="34"/>
      <c r="J422" s="34"/>
    </row>
    <row r="423" spans="1:10">
      <c r="A423" s="49" t="s">
        <v>44</v>
      </c>
      <c r="B423" s="50"/>
      <c r="C423" s="82"/>
      <c r="D423" s="82"/>
      <c r="E423" s="82"/>
      <c r="F423" s="85"/>
      <c r="G423" s="34"/>
      <c r="H423" s="34"/>
      <c r="I423" s="34"/>
      <c r="J423" s="34"/>
    </row>
    <row r="424" spans="1:10">
      <c r="A424" s="49" t="s">
        <v>45</v>
      </c>
      <c r="B424" s="50"/>
      <c r="C424" s="82"/>
      <c r="D424" s="82"/>
      <c r="E424" s="82"/>
      <c r="F424" s="85"/>
      <c r="G424" s="34"/>
      <c r="H424" s="34"/>
      <c r="I424" s="34"/>
      <c r="J424" s="34"/>
    </row>
    <row r="425" spans="1:10">
      <c r="A425" s="49" t="s">
        <v>46</v>
      </c>
      <c r="B425" s="50"/>
      <c r="C425" s="82"/>
      <c r="D425" s="82"/>
      <c r="E425" s="82"/>
      <c r="F425" s="85"/>
      <c r="G425" s="34"/>
      <c r="H425" s="34"/>
      <c r="I425" s="34"/>
      <c r="J425" s="34"/>
    </row>
    <row r="426" spans="1:10">
      <c r="A426" s="49" t="s">
        <v>47</v>
      </c>
      <c r="B426" s="50"/>
      <c r="C426" s="82"/>
      <c r="D426" s="82"/>
      <c r="E426" s="82"/>
      <c r="F426" s="85"/>
      <c r="G426" s="34"/>
      <c r="H426" s="34"/>
      <c r="I426" s="34"/>
      <c r="J426" s="34"/>
    </row>
    <row r="427" spans="1:10" ht="12" thickBot="1">
      <c r="A427" s="51" t="s">
        <v>48</v>
      </c>
      <c r="B427" s="52"/>
      <c r="C427" s="83"/>
      <c r="D427" s="83"/>
      <c r="E427" s="83"/>
      <c r="F427" s="86"/>
      <c r="G427" s="34"/>
      <c r="H427" s="34"/>
      <c r="I427" s="34"/>
      <c r="J427" s="34"/>
    </row>
    <row r="428" spans="1:10">
      <c r="A428" s="68" t="s">
        <v>49</v>
      </c>
      <c r="B428" s="68">
        <v>76111605</v>
      </c>
      <c r="C428" s="58" t="s">
        <v>50</v>
      </c>
      <c r="D428" s="59"/>
      <c r="E428" s="53" t="s">
        <v>5</v>
      </c>
      <c r="F428" s="62">
        <v>1</v>
      </c>
      <c r="G428" s="34"/>
      <c r="H428" s="34"/>
      <c r="I428" s="34"/>
      <c r="J428" s="34"/>
    </row>
    <row r="429" spans="1:10">
      <c r="A429" s="69"/>
      <c r="B429" s="69"/>
      <c r="C429" s="49" t="s">
        <v>51</v>
      </c>
      <c r="D429" s="50"/>
      <c r="E429" s="54"/>
      <c r="F429" s="64"/>
      <c r="G429" s="34"/>
      <c r="H429" s="34"/>
      <c r="I429" s="34"/>
      <c r="J429" s="34"/>
    </row>
    <row r="430" spans="1:10">
      <c r="A430" s="69"/>
      <c r="B430" s="69"/>
      <c r="C430" s="49" t="s">
        <v>52</v>
      </c>
      <c r="D430" s="50"/>
      <c r="E430" s="54"/>
      <c r="F430" s="64"/>
      <c r="G430" s="34"/>
      <c r="H430" s="34"/>
      <c r="I430" s="34"/>
      <c r="J430" s="34"/>
    </row>
    <row r="431" spans="1:10">
      <c r="A431" s="69"/>
      <c r="B431" s="69"/>
      <c r="C431" s="49" t="s">
        <v>53</v>
      </c>
      <c r="D431" s="50"/>
      <c r="E431" s="54"/>
      <c r="F431" s="64"/>
      <c r="G431" s="34"/>
      <c r="H431" s="34"/>
      <c r="I431" s="34"/>
      <c r="J431" s="34"/>
    </row>
    <row r="432" spans="1:10">
      <c r="A432" s="69"/>
      <c r="B432" s="69"/>
      <c r="C432" s="49" t="s">
        <v>54</v>
      </c>
      <c r="D432" s="50"/>
      <c r="E432" s="54"/>
      <c r="F432" s="64"/>
      <c r="G432" s="34"/>
      <c r="H432" s="34"/>
      <c r="I432" s="34"/>
      <c r="J432" s="34"/>
    </row>
    <row r="433" spans="1:10">
      <c r="A433" s="69"/>
      <c r="B433" s="69"/>
      <c r="C433" s="49" t="s">
        <v>55</v>
      </c>
      <c r="D433" s="50"/>
      <c r="E433" s="54"/>
      <c r="F433" s="64"/>
      <c r="G433" s="34"/>
      <c r="H433" s="34"/>
      <c r="I433" s="34"/>
      <c r="J433" s="34"/>
    </row>
    <row r="434" spans="1:10">
      <c r="A434" s="69"/>
      <c r="B434" s="69"/>
      <c r="C434" s="49" t="s">
        <v>56</v>
      </c>
      <c r="D434" s="50"/>
      <c r="E434" s="54"/>
      <c r="F434" s="64"/>
      <c r="G434" s="34"/>
      <c r="H434" s="34"/>
      <c r="I434" s="34"/>
      <c r="J434" s="34"/>
    </row>
    <row r="435" spans="1:10">
      <c r="A435" s="69"/>
      <c r="B435" s="69"/>
      <c r="C435" s="49" t="s">
        <v>57</v>
      </c>
      <c r="D435" s="50"/>
      <c r="E435" s="54"/>
      <c r="F435" s="64"/>
      <c r="G435" s="34"/>
      <c r="H435" s="34"/>
      <c r="I435" s="34"/>
      <c r="J435" s="34"/>
    </row>
    <row r="436" spans="1:10" ht="12" thickBot="1">
      <c r="A436" s="70"/>
      <c r="B436" s="70"/>
      <c r="C436" s="51" t="s">
        <v>55</v>
      </c>
      <c r="D436" s="52"/>
      <c r="E436" s="55"/>
      <c r="F436" s="66"/>
      <c r="G436" s="35"/>
      <c r="H436" s="35"/>
      <c r="I436" s="35"/>
      <c r="J436" s="35"/>
    </row>
    <row r="437" spans="1:10" ht="12" thickBot="1">
      <c r="A437" s="25"/>
      <c r="B437" s="26"/>
      <c r="C437" s="26"/>
      <c r="D437" s="26"/>
      <c r="E437" s="26"/>
      <c r="F437" s="27"/>
      <c r="G437" s="4"/>
      <c r="H437" s="4"/>
      <c r="I437" s="4"/>
      <c r="J437" s="4"/>
    </row>
    <row r="438" spans="1:10" ht="23.25" thickBot="1">
      <c r="A438" s="6" t="s">
        <v>0</v>
      </c>
      <c r="B438" s="7" t="s">
        <v>24</v>
      </c>
      <c r="C438" s="38" t="s">
        <v>25</v>
      </c>
      <c r="D438" s="39"/>
      <c r="E438" s="7" t="s">
        <v>1</v>
      </c>
      <c r="F438" s="21" t="s">
        <v>26</v>
      </c>
      <c r="G438" s="4"/>
      <c r="H438" s="4"/>
      <c r="I438" s="4"/>
      <c r="J438" s="4"/>
    </row>
    <row r="439" spans="1:10" ht="12" thickBot="1">
      <c r="A439" s="40" t="s">
        <v>58</v>
      </c>
      <c r="B439" s="41"/>
      <c r="C439" s="41"/>
      <c r="D439" s="42"/>
      <c r="E439" s="8"/>
      <c r="F439" s="19" t="s">
        <v>59</v>
      </c>
      <c r="G439" s="33">
        <v>595000</v>
      </c>
      <c r="H439" s="33">
        <v>533120</v>
      </c>
      <c r="I439" s="33">
        <v>517650</v>
      </c>
      <c r="J439" s="33">
        <v>1309000</v>
      </c>
    </row>
    <row r="440" spans="1:10" ht="12" thickBot="1">
      <c r="A440" s="43" t="s">
        <v>60</v>
      </c>
      <c r="B440" s="44"/>
      <c r="C440" s="44"/>
      <c r="D440" s="44"/>
      <c r="E440" s="44"/>
      <c r="F440" s="44"/>
      <c r="G440" s="34"/>
      <c r="H440" s="34"/>
      <c r="I440" s="34"/>
      <c r="J440" s="34"/>
    </row>
    <row r="441" spans="1:10">
      <c r="A441" s="58" t="s">
        <v>61</v>
      </c>
      <c r="B441" s="59"/>
      <c r="C441" s="71"/>
      <c r="D441" s="72"/>
      <c r="E441" s="72"/>
      <c r="F441" s="72"/>
      <c r="G441" s="34"/>
      <c r="H441" s="34"/>
      <c r="I441" s="34"/>
      <c r="J441" s="34"/>
    </row>
    <row r="442" spans="1:10" ht="12" thickBot="1">
      <c r="A442" s="51" t="s">
        <v>62</v>
      </c>
      <c r="B442" s="52"/>
      <c r="C442" s="73"/>
      <c r="D442" s="74"/>
      <c r="E442" s="74"/>
      <c r="F442" s="74"/>
      <c r="G442" s="34"/>
      <c r="H442" s="34"/>
      <c r="I442" s="34"/>
      <c r="J442" s="34"/>
    </row>
    <row r="443" spans="1:10" ht="12" thickBot="1">
      <c r="A443" s="9" t="s">
        <v>63</v>
      </c>
      <c r="B443" s="10">
        <v>73152101</v>
      </c>
      <c r="C443" s="45" t="s">
        <v>19</v>
      </c>
      <c r="D443" s="46"/>
      <c r="E443" s="11" t="s">
        <v>5</v>
      </c>
      <c r="F443" s="19">
        <v>1</v>
      </c>
      <c r="G443" s="35"/>
      <c r="H443" s="35"/>
      <c r="I443" s="35"/>
      <c r="J443" s="35"/>
    </row>
    <row r="444" spans="1:10" ht="12" thickBot="1">
      <c r="A444" s="25"/>
      <c r="B444" s="26"/>
      <c r="C444" s="26"/>
      <c r="D444" s="26"/>
      <c r="E444" s="26"/>
      <c r="F444" s="27"/>
      <c r="G444" s="4"/>
      <c r="H444" s="4"/>
      <c r="I444" s="4"/>
      <c r="J444" s="4"/>
    </row>
    <row r="445" spans="1:10" ht="23.25" thickBot="1">
      <c r="A445" s="6" t="s">
        <v>0</v>
      </c>
      <c r="B445" s="7" t="s">
        <v>24</v>
      </c>
      <c r="C445" s="38" t="s">
        <v>25</v>
      </c>
      <c r="D445" s="39"/>
      <c r="E445" s="7" t="s">
        <v>1</v>
      </c>
      <c r="F445" s="21" t="s">
        <v>26</v>
      </c>
      <c r="G445" s="4"/>
      <c r="H445" s="4"/>
      <c r="I445" s="4"/>
      <c r="J445" s="4"/>
    </row>
    <row r="446" spans="1:10" ht="12" thickBot="1">
      <c r="A446" s="40" t="s">
        <v>64</v>
      </c>
      <c r="B446" s="41"/>
      <c r="C446" s="41"/>
      <c r="D446" s="42"/>
      <c r="E446" s="8"/>
      <c r="F446" s="19" t="s">
        <v>59</v>
      </c>
      <c r="G446" s="33">
        <v>714000</v>
      </c>
      <c r="H446" s="33">
        <v>749700</v>
      </c>
      <c r="I446" s="33">
        <v>768740</v>
      </c>
      <c r="J446" s="33">
        <v>2499000</v>
      </c>
    </row>
    <row r="447" spans="1:10" ht="12" thickBot="1">
      <c r="A447" s="43" t="s">
        <v>60</v>
      </c>
      <c r="B447" s="44"/>
      <c r="C447" s="44"/>
      <c r="D447" s="44"/>
      <c r="E447" s="44"/>
      <c r="F447" s="44"/>
      <c r="G447" s="34"/>
      <c r="H447" s="34"/>
      <c r="I447" s="34"/>
      <c r="J447" s="34"/>
    </row>
    <row r="448" spans="1:10" ht="12" thickBot="1">
      <c r="A448" s="9" t="s">
        <v>65</v>
      </c>
      <c r="B448" s="10">
        <v>73152101</v>
      </c>
      <c r="C448" s="45" t="s">
        <v>20</v>
      </c>
      <c r="D448" s="46"/>
      <c r="E448" s="11" t="s">
        <v>66</v>
      </c>
      <c r="F448" s="19">
        <v>1</v>
      </c>
      <c r="G448" s="35"/>
      <c r="H448" s="35"/>
      <c r="I448" s="35"/>
      <c r="J448" s="35"/>
    </row>
    <row r="449" spans="1:10" ht="12" thickBot="1">
      <c r="A449" s="56"/>
      <c r="B449" s="57"/>
      <c r="C449" s="57"/>
      <c r="D449" s="57"/>
      <c r="E449" s="57"/>
      <c r="F449" s="57"/>
      <c r="G449" s="4"/>
      <c r="H449" s="4"/>
      <c r="I449" s="4"/>
      <c r="J449" s="4"/>
    </row>
    <row r="450" spans="1:10" ht="23.25" thickBot="1">
      <c r="A450" s="6" t="s">
        <v>0</v>
      </c>
      <c r="B450" s="7" t="s">
        <v>24</v>
      </c>
      <c r="C450" s="38" t="s">
        <v>25</v>
      </c>
      <c r="D450" s="39"/>
      <c r="E450" s="7" t="s">
        <v>1</v>
      </c>
      <c r="F450" s="21" t="s">
        <v>26</v>
      </c>
      <c r="G450" s="4"/>
      <c r="H450" s="4"/>
      <c r="I450" s="4"/>
      <c r="J450" s="4"/>
    </row>
    <row r="451" spans="1:10" ht="12" thickBot="1">
      <c r="A451" s="40" t="s">
        <v>67</v>
      </c>
      <c r="B451" s="41"/>
      <c r="C451" s="41"/>
      <c r="D451" s="42"/>
      <c r="E451" s="8"/>
      <c r="F451" s="19" t="s">
        <v>59</v>
      </c>
      <c r="G451" s="33">
        <v>714000</v>
      </c>
      <c r="H451" s="33">
        <v>633080</v>
      </c>
      <c r="I451" s="33">
        <v>640220</v>
      </c>
      <c r="J451" s="33">
        <v>2142000</v>
      </c>
    </row>
    <row r="452" spans="1:10" ht="12" thickBot="1">
      <c r="A452" s="43" t="s">
        <v>60</v>
      </c>
      <c r="B452" s="44"/>
      <c r="C452" s="44"/>
      <c r="D452" s="44"/>
      <c r="E452" s="44"/>
      <c r="F452" s="44"/>
      <c r="G452" s="34"/>
      <c r="H452" s="34"/>
      <c r="I452" s="34"/>
      <c r="J452" s="34"/>
    </row>
    <row r="453" spans="1:10" ht="12" thickBot="1">
      <c r="A453" s="9" t="s">
        <v>68</v>
      </c>
      <c r="B453" s="10">
        <v>73152101</v>
      </c>
      <c r="C453" s="45" t="s">
        <v>21</v>
      </c>
      <c r="D453" s="46"/>
      <c r="E453" s="11" t="s">
        <v>69</v>
      </c>
      <c r="F453" s="19">
        <v>1</v>
      </c>
      <c r="G453" s="35"/>
      <c r="H453" s="35"/>
      <c r="I453" s="35"/>
      <c r="J453" s="35"/>
    </row>
    <row r="454" spans="1:10" ht="12" thickBot="1">
      <c r="A454" s="12"/>
      <c r="B454" s="13"/>
      <c r="C454" s="14"/>
      <c r="D454" s="14"/>
      <c r="E454" s="15"/>
      <c r="F454" s="23"/>
      <c r="G454" s="4"/>
      <c r="H454" s="4"/>
      <c r="I454" s="4"/>
      <c r="J454" s="4"/>
    </row>
    <row r="455" spans="1:10" ht="12" thickBot="1">
      <c r="A455" s="75" t="s">
        <v>82</v>
      </c>
      <c r="B455" s="76"/>
      <c r="C455" s="76"/>
      <c r="D455" s="76"/>
      <c r="E455" s="76"/>
      <c r="F455" s="76"/>
      <c r="G455" s="4"/>
      <c r="H455" s="4"/>
      <c r="I455" s="4"/>
      <c r="J455" s="4"/>
    </row>
    <row r="456" spans="1:10" ht="23.25" thickBot="1">
      <c r="A456" s="6" t="s">
        <v>0</v>
      </c>
      <c r="B456" s="7" t="s">
        <v>24</v>
      </c>
      <c r="C456" s="38" t="s">
        <v>25</v>
      </c>
      <c r="D456" s="39"/>
      <c r="E456" s="7" t="s">
        <v>1</v>
      </c>
      <c r="F456" s="21" t="s">
        <v>26</v>
      </c>
      <c r="G456" s="4"/>
      <c r="H456" s="4"/>
      <c r="I456" s="4"/>
      <c r="J456" s="4"/>
    </row>
    <row r="457" spans="1:10" ht="12" thickBot="1">
      <c r="A457" s="40" t="s">
        <v>27</v>
      </c>
      <c r="B457" s="41"/>
      <c r="C457" s="41"/>
      <c r="D457" s="42"/>
      <c r="E457" s="8"/>
      <c r="F457" s="22">
        <v>1</v>
      </c>
      <c r="G457" s="33">
        <v>2975000</v>
      </c>
      <c r="H457" s="33">
        <v>333200</v>
      </c>
      <c r="I457" s="33">
        <v>349860</v>
      </c>
      <c r="J457" s="33">
        <v>952000</v>
      </c>
    </row>
    <row r="458" spans="1:10" ht="12" thickBot="1">
      <c r="A458" s="43" t="s">
        <v>28</v>
      </c>
      <c r="B458" s="44"/>
      <c r="C458" s="44"/>
      <c r="D458" s="44"/>
      <c r="E458" s="44"/>
      <c r="F458" s="44"/>
      <c r="G458" s="34"/>
      <c r="H458" s="34"/>
      <c r="I458" s="34"/>
      <c r="J458" s="34"/>
    </row>
    <row r="459" spans="1:10" ht="12" thickBot="1">
      <c r="A459" s="45" t="s">
        <v>29</v>
      </c>
      <c r="B459" s="46"/>
      <c r="C459" s="77" t="s">
        <v>83</v>
      </c>
      <c r="D459" s="78"/>
      <c r="E459" s="78"/>
      <c r="F459" s="78"/>
      <c r="G459" s="34"/>
      <c r="H459" s="34"/>
      <c r="I459" s="34"/>
      <c r="J459" s="34"/>
    </row>
    <row r="460" spans="1:10" ht="12" thickBot="1">
      <c r="A460" s="45" t="s">
        <v>31</v>
      </c>
      <c r="B460" s="46"/>
      <c r="C460" s="79"/>
      <c r="D460" s="80"/>
      <c r="E460" s="80"/>
      <c r="F460" s="80"/>
      <c r="G460" s="34"/>
      <c r="H460" s="34"/>
      <c r="I460" s="34"/>
      <c r="J460" s="34"/>
    </row>
    <row r="461" spans="1:10" ht="12" thickBot="1">
      <c r="A461" s="9" t="s">
        <v>32</v>
      </c>
      <c r="B461" s="10">
        <v>76111605</v>
      </c>
      <c r="C461" s="45" t="s">
        <v>14</v>
      </c>
      <c r="D461" s="46"/>
      <c r="E461" s="11" t="s">
        <v>16</v>
      </c>
      <c r="F461" s="19">
        <v>1</v>
      </c>
      <c r="G461" s="34"/>
      <c r="H461" s="34"/>
      <c r="I461" s="34"/>
      <c r="J461" s="34"/>
    </row>
    <row r="462" spans="1:10" ht="12" thickBot="1">
      <c r="A462" s="9" t="s">
        <v>33</v>
      </c>
      <c r="B462" s="10">
        <v>76111605</v>
      </c>
      <c r="C462" s="45" t="s">
        <v>15</v>
      </c>
      <c r="D462" s="46"/>
      <c r="E462" s="11" t="s">
        <v>16</v>
      </c>
      <c r="F462" s="19">
        <v>1</v>
      </c>
      <c r="G462" s="35"/>
      <c r="H462" s="35"/>
      <c r="I462" s="35"/>
      <c r="J462" s="35"/>
    </row>
    <row r="463" spans="1:10" ht="12" thickBot="1">
      <c r="A463" s="12"/>
      <c r="B463" s="13"/>
      <c r="C463" s="14"/>
      <c r="D463" s="14"/>
      <c r="E463" s="15"/>
      <c r="F463" s="23"/>
      <c r="G463" s="4"/>
      <c r="H463" s="4"/>
      <c r="I463" s="4"/>
      <c r="J463" s="4"/>
    </row>
    <row r="464" spans="1:10" ht="23.25" thickBot="1">
      <c r="A464" s="6" t="s">
        <v>0</v>
      </c>
      <c r="B464" s="7" t="s">
        <v>24</v>
      </c>
      <c r="C464" s="38" t="s">
        <v>25</v>
      </c>
      <c r="D464" s="39"/>
      <c r="E464" s="7" t="s">
        <v>1</v>
      </c>
      <c r="F464" s="21" t="s">
        <v>26</v>
      </c>
      <c r="G464" s="4"/>
      <c r="H464" s="4"/>
      <c r="I464" s="4"/>
      <c r="J464" s="4"/>
    </row>
    <row r="465" spans="1:10" ht="12" thickBot="1">
      <c r="A465" s="40" t="s">
        <v>34</v>
      </c>
      <c r="B465" s="41"/>
      <c r="C465" s="41"/>
      <c r="D465" s="41"/>
      <c r="E465" s="42"/>
      <c r="F465" s="22">
        <v>1</v>
      </c>
      <c r="G465" s="33">
        <v>2975000</v>
      </c>
      <c r="H465" s="33">
        <v>383100</v>
      </c>
      <c r="I465" s="33">
        <v>501347</v>
      </c>
      <c r="J465" s="33">
        <v>3570000</v>
      </c>
    </row>
    <row r="466" spans="1:10" ht="12" thickBot="1">
      <c r="A466" s="43" t="s">
        <v>28</v>
      </c>
      <c r="B466" s="44"/>
      <c r="C466" s="44"/>
      <c r="D466" s="44"/>
      <c r="E466" s="44"/>
      <c r="F466" s="44"/>
      <c r="G466" s="34"/>
      <c r="H466" s="34"/>
      <c r="I466" s="34"/>
      <c r="J466" s="34"/>
    </row>
    <row r="467" spans="1:10" ht="12" thickBot="1">
      <c r="A467" s="45" t="s">
        <v>35</v>
      </c>
      <c r="B467" s="46"/>
      <c r="C467" s="62"/>
      <c r="D467" s="63"/>
      <c r="E467" s="63"/>
      <c r="F467" s="63"/>
      <c r="G467" s="34"/>
      <c r="H467" s="34"/>
      <c r="I467" s="34"/>
      <c r="J467" s="34"/>
    </row>
    <row r="468" spans="1:10" ht="12" thickBot="1">
      <c r="A468" s="45" t="s">
        <v>31</v>
      </c>
      <c r="B468" s="46"/>
      <c r="C468" s="66"/>
      <c r="D468" s="67"/>
      <c r="E468" s="67"/>
      <c r="F468" s="67"/>
      <c r="G468" s="34"/>
      <c r="H468" s="34"/>
      <c r="I468" s="34"/>
      <c r="J468" s="34"/>
    </row>
    <row r="469" spans="1:10" ht="12" thickBot="1">
      <c r="A469" s="9" t="s">
        <v>37</v>
      </c>
      <c r="B469" s="10">
        <v>76111605</v>
      </c>
      <c r="C469" s="45" t="s">
        <v>17</v>
      </c>
      <c r="D469" s="46"/>
      <c r="E469" s="11" t="s">
        <v>16</v>
      </c>
      <c r="F469" s="19">
        <v>1</v>
      </c>
      <c r="G469" s="34"/>
      <c r="H469" s="34"/>
      <c r="I469" s="34"/>
      <c r="J469" s="34"/>
    </row>
    <row r="470" spans="1:10" ht="12" thickBot="1">
      <c r="A470" s="9" t="s">
        <v>38</v>
      </c>
      <c r="B470" s="10">
        <v>76111605</v>
      </c>
      <c r="C470" s="45" t="s">
        <v>15</v>
      </c>
      <c r="D470" s="46"/>
      <c r="E470" s="11" t="s">
        <v>16</v>
      </c>
      <c r="F470" s="19">
        <v>1</v>
      </c>
      <c r="G470" s="35"/>
      <c r="H470" s="35"/>
      <c r="I470" s="35"/>
      <c r="J470" s="35"/>
    </row>
    <row r="471" spans="1:10" ht="12" thickBot="1">
      <c r="A471" s="25"/>
      <c r="B471" s="26"/>
      <c r="C471" s="26"/>
      <c r="D471" s="26"/>
      <c r="E471" s="26"/>
      <c r="F471" s="27"/>
      <c r="G471" s="4"/>
      <c r="H471" s="4"/>
      <c r="I471" s="4"/>
      <c r="J471" s="4"/>
    </row>
    <row r="472" spans="1:10" ht="23.25" thickBot="1">
      <c r="A472" s="6" t="s">
        <v>0</v>
      </c>
      <c r="B472" s="7" t="s">
        <v>24</v>
      </c>
      <c r="C472" s="38" t="s">
        <v>25</v>
      </c>
      <c r="D472" s="39"/>
      <c r="E472" s="7" t="s">
        <v>1</v>
      </c>
      <c r="F472" s="21" t="s">
        <v>26</v>
      </c>
      <c r="G472" s="4"/>
      <c r="H472" s="4"/>
      <c r="I472" s="4"/>
      <c r="J472" s="4"/>
    </row>
    <row r="473" spans="1:10" ht="12" thickBot="1">
      <c r="A473" s="40" t="s">
        <v>39</v>
      </c>
      <c r="B473" s="41"/>
      <c r="C473" s="41"/>
      <c r="D473" s="41"/>
      <c r="E473" s="42"/>
      <c r="F473" s="22">
        <v>1</v>
      </c>
      <c r="G473" s="33">
        <v>2975000</v>
      </c>
      <c r="H473" s="33">
        <v>249900</v>
      </c>
      <c r="I473" s="33">
        <v>299880</v>
      </c>
      <c r="J473" s="33">
        <v>2499000</v>
      </c>
    </row>
    <row r="474" spans="1:10" ht="12" thickBot="1">
      <c r="A474" s="43" t="s">
        <v>40</v>
      </c>
      <c r="B474" s="44"/>
      <c r="C474" s="44"/>
      <c r="D474" s="44"/>
      <c r="E474" s="44"/>
      <c r="F474" s="44"/>
      <c r="G474" s="34"/>
      <c r="H474" s="34"/>
      <c r="I474" s="34"/>
      <c r="J474" s="34"/>
    </row>
    <row r="475" spans="1:10" ht="12" thickBot="1">
      <c r="A475" s="9" t="s">
        <v>41</v>
      </c>
      <c r="B475" s="10">
        <v>76111605</v>
      </c>
      <c r="C475" s="60" t="s">
        <v>18</v>
      </c>
      <c r="D475" s="61"/>
      <c r="E475" s="11" t="s">
        <v>16</v>
      </c>
      <c r="F475" s="19">
        <v>1</v>
      </c>
      <c r="G475" s="35"/>
      <c r="H475" s="35"/>
      <c r="I475" s="35"/>
      <c r="J475" s="35"/>
    </row>
    <row r="476" spans="1:10" ht="12" thickBot="1">
      <c r="A476" s="25"/>
      <c r="B476" s="26"/>
      <c r="C476" s="26"/>
      <c r="D476" s="26"/>
      <c r="E476" s="26"/>
      <c r="F476" s="27"/>
      <c r="G476" s="4"/>
      <c r="H476" s="4"/>
      <c r="I476" s="4"/>
      <c r="J476" s="4"/>
    </row>
    <row r="477" spans="1:10" ht="23.25" thickBot="1">
      <c r="A477" s="6" t="s">
        <v>0</v>
      </c>
      <c r="B477" s="7" t="s">
        <v>24</v>
      </c>
      <c r="C477" s="38" t="s">
        <v>25</v>
      </c>
      <c r="D477" s="39"/>
      <c r="E477" s="7" t="s">
        <v>1</v>
      </c>
      <c r="F477" s="21" t="s">
        <v>26</v>
      </c>
      <c r="G477" s="4"/>
      <c r="H477" s="4"/>
      <c r="I477" s="4"/>
      <c r="J477" s="4"/>
    </row>
    <row r="478" spans="1:10" ht="12" thickBot="1">
      <c r="A478" s="40" t="s">
        <v>84</v>
      </c>
      <c r="B478" s="41"/>
      <c r="C478" s="41"/>
      <c r="D478" s="41"/>
      <c r="E478" s="42"/>
      <c r="F478" s="22">
        <v>1</v>
      </c>
      <c r="G478" s="33">
        <v>2142000</v>
      </c>
      <c r="H478" s="33">
        <v>1416100</v>
      </c>
      <c r="I478" s="33">
        <v>1570800</v>
      </c>
      <c r="J478" s="33">
        <v>2499000</v>
      </c>
    </row>
    <row r="479" spans="1:10" ht="12" thickBot="1">
      <c r="A479" s="43" t="s">
        <v>40</v>
      </c>
      <c r="B479" s="44"/>
      <c r="C479" s="44"/>
      <c r="D479" s="44"/>
      <c r="E479" s="44"/>
      <c r="F479" s="44"/>
      <c r="G479" s="34"/>
      <c r="H479" s="34"/>
      <c r="I479" s="34"/>
      <c r="J479" s="34"/>
    </row>
    <row r="480" spans="1:10">
      <c r="A480" s="58" t="s">
        <v>43</v>
      </c>
      <c r="B480" s="59"/>
      <c r="C480" s="62"/>
      <c r="D480" s="63"/>
      <c r="E480" s="63"/>
      <c r="F480" s="63"/>
      <c r="G480" s="34"/>
      <c r="H480" s="34"/>
      <c r="I480" s="34"/>
      <c r="J480" s="34"/>
    </row>
    <row r="481" spans="1:10">
      <c r="A481" s="49" t="s">
        <v>44</v>
      </c>
      <c r="B481" s="50"/>
      <c r="C481" s="64"/>
      <c r="D481" s="65"/>
      <c r="E481" s="65"/>
      <c r="F481" s="65"/>
      <c r="G481" s="34"/>
      <c r="H481" s="34"/>
      <c r="I481" s="34"/>
      <c r="J481" s="34"/>
    </row>
    <row r="482" spans="1:10">
      <c r="A482" s="49" t="s">
        <v>45</v>
      </c>
      <c r="B482" s="50"/>
      <c r="C482" s="64"/>
      <c r="D482" s="65"/>
      <c r="E482" s="65"/>
      <c r="F482" s="65"/>
      <c r="G482" s="34"/>
      <c r="H482" s="34"/>
      <c r="I482" s="34"/>
      <c r="J482" s="34"/>
    </row>
    <row r="483" spans="1:10">
      <c r="A483" s="49" t="s">
        <v>46</v>
      </c>
      <c r="B483" s="50"/>
      <c r="C483" s="64"/>
      <c r="D483" s="65"/>
      <c r="E483" s="65"/>
      <c r="F483" s="65"/>
      <c r="G483" s="34"/>
      <c r="H483" s="34"/>
      <c r="I483" s="34"/>
      <c r="J483" s="34"/>
    </row>
    <row r="484" spans="1:10">
      <c r="A484" s="49" t="s">
        <v>47</v>
      </c>
      <c r="B484" s="50"/>
      <c r="C484" s="64"/>
      <c r="D484" s="65"/>
      <c r="E484" s="65"/>
      <c r="F484" s="65"/>
      <c r="G484" s="34"/>
      <c r="H484" s="34"/>
      <c r="I484" s="34"/>
      <c r="J484" s="34"/>
    </row>
    <row r="485" spans="1:10" ht="12" thickBot="1">
      <c r="A485" s="51" t="s">
        <v>48</v>
      </c>
      <c r="B485" s="52"/>
      <c r="C485" s="66"/>
      <c r="D485" s="67"/>
      <c r="E485" s="67"/>
      <c r="F485" s="67"/>
      <c r="G485" s="34"/>
      <c r="H485" s="34"/>
      <c r="I485" s="34"/>
      <c r="J485" s="34"/>
    </row>
    <row r="486" spans="1:10">
      <c r="A486" s="68" t="s">
        <v>49</v>
      </c>
      <c r="B486" s="68">
        <v>76111605</v>
      </c>
      <c r="C486" s="58" t="s">
        <v>50</v>
      </c>
      <c r="D486" s="59"/>
      <c r="E486" s="53" t="s">
        <v>5</v>
      </c>
      <c r="F486" s="62">
        <v>1</v>
      </c>
      <c r="G486" s="34"/>
      <c r="H486" s="34"/>
      <c r="I486" s="34"/>
      <c r="J486" s="34"/>
    </row>
    <row r="487" spans="1:10">
      <c r="A487" s="69"/>
      <c r="B487" s="69"/>
      <c r="C487" s="49" t="s">
        <v>51</v>
      </c>
      <c r="D487" s="50"/>
      <c r="E487" s="54"/>
      <c r="F487" s="64"/>
      <c r="G487" s="34"/>
      <c r="H487" s="34"/>
      <c r="I487" s="34"/>
      <c r="J487" s="34"/>
    </row>
    <row r="488" spans="1:10">
      <c r="A488" s="69"/>
      <c r="B488" s="69"/>
      <c r="C488" s="49" t="s">
        <v>52</v>
      </c>
      <c r="D488" s="50"/>
      <c r="E488" s="54"/>
      <c r="F488" s="64"/>
      <c r="G488" s="34"/>
      <c r="H488" s="34"/>
      <c r="I488" s="34"/>
      <c r="J488" s="34"/>
    </row>
    <row r="489" spans="1:10">
      <c r="A489" s="69"/>
      <c r="B489" s="69"/>
      <c r="C489" s="49" t="s">
        <v>53</v>
      </c>
      <c r="D489" s="50"/>
      <c r="E489" s="54"/>
      <c r="F489" s="64"/>
      <c r="G489" s="34"/>
      <c r="H489" s="34"/>
      <c r="I489" s="34"/>
      <c r="J489" s="34"/>
    </row>
    <row r="490" spans="1:10">
      <c r="A490" s="69"/>
      <c r="B490" s="69"/>
      <c r="C490" s="49" t="s">
        <v>54</v>
      </c>
      <c r="D490" s="50"/>
      <c r="E490" s="54"/>
      <c r="F490" s="64"/>
      <c r="G490" s="34"/>
      <c r="H490" s="34"/>
      <c r="I490" s="34"/>
      <c r="J490" s="34"/>
    </row>
    <row r="491" spans="1:10">
      <c r="A491" s="69"/>
      <c r="B491" s="69"/>
      <c r="C491" s="49" t="s">
        <v>55</v>
      </c>
      <c r="D491" s="50"/>
      <c r="E491" s="54"/>
      <c r="F491" s="64"/>
      <c r="G491" s="34"/>
      <c r="H491" s="34"/>
      <c r="I491" s="34"/>
      <c r="J491" s="34"/>
    </row>
    <row r="492" spans="1:10">
      <c r="A492" s="69"/>
      <c r="B492" s="69"/>
      <c r="C492" s="49" t="s">
        <v>56</v>
      </c>
      <c r="D492" s="50"/>
      <c r="E492" s="54"/>
      <c r="F492" s="64"/>
      <c r="G492" s="34"/>
      <c r="H492" s="34"/>
      <c r="I492" s="34"/>
      <c r="J492" s="34"/>
    </row>
    <row r="493" spans="1:10">
      <c r="A493" s="69"/>
      <c r="B493" s="69"/>
      <c r="C493" s="49" t="s">
        <v>57</v>
      </c>
      <c r="D493" s="50"/>
      <c r="E493" s="54"/>
      <c r="F493" s="64"/>
      <c r="G493" s="34"/>
      <c r="H493" s="34"/>
      <c r="I493" s="34"/>
      <c r="J493" s="34"/>
    </row>
    <row r="494" spans="1:10" ht="12" thickBot="1">
      <c r="A494" s="70"/>
      <c r="B494" s="70"/>
      <c r="C494" s="51" t="s">
        <v>55</v>
      </c>
      <c r="D494" s="52"/>
      <c r="E494" s="55"/>
      <c r="F494" s="66"/>
      <c r="G494" s="35"/>
      <c r="H494" s="35"/>
      <c r="I494" s="35"/>
      <c r="J494" s="35"/>
    </row>
    <row r="495" spans="1:10" ht="12" thickBot="1">
      <c r="A495" s="25"/>
      <c r="B495" s="26"/>
      <c r="C495" s="26"/>
      <c r="D495" s="26"/>
      <c r="E495" s="26"/>
      <c r="F495" s="27"/>
      <c r="G495" s="4"/>
      <c r="H495" s="4"/>
      <c r="I495" s="4"/>
      <c r="J495" s="4"/>
    </row>
    <row r="496" spans="1:10" ht="23.25" thickBot="1">
      <c r="A496" s="6" t="s">
        <v>0</v>
      </c>
      <c r="B496" s="7" t="s">
        <v>24</v>
      </c>
      <c r="C496" s="38" t="s">
        <v>25</v>
      </c>
      <c r="D496" s="39"/>
      <c r="E496" s="7" t="s">
        <v>1</v>
      </c>
      <c r="F496" s="21" t="s">
        <v>26</v>
      </c>
      <c r="G496" s="4"/>
      <c r="H496" s="4"/>
      <c r="I496" s="4"/>
      <c r="J496" s="4"/>
    </row>
    <row r="497" spans="1:10" ht="12" thickBot="1">
      <c r="A497" s="40" t="s">
        <v>58</v>
      </c>
      <c r="B497" s="41"/>
      <c r="C497" s="41"/>
      <c r="D497" s="42"/>
      <c r="E497" s="8"/>
      <c r="F497" s="19" t="s">
        <v>59</v>
      </c>
      <c r="G497" s="33">
        <v>595000</v>
      </c>
      <c r="H497" s="33">
        <v>533120</v>
      </c>
      <c r="I497" s="33">
        <v>517650</v>
      </c>
      <c r="J497" s="33">
        <v>1309000</v>
      </c>
    </row>
    <row r="498" spans="1:10" ht="12" thickBot="1">
      <c r="A498" s="43" t="s">
        <v>60</v>
      </c>
      <c r="B498" s="44"/>
      <c r="C498" s="44"/>
      <c r="D498" s="44"/>
      <c r="E498" s="44"/>
      <c r="F498" s="44"/>
      <c r="G498" s="34"/>
      <c r="H498" s="34"/>
      <c r="I498" s="34"/>
      <c r="J498" s="34"/>
    </row>
    <row r="499" spans="1:10" ht="12" thickBot="1">
      <c r="A499" s="9" t="s">
        <v>63</v>
      </c>
      <c r="B499" s="10">
        <v>73152101</v>
      </c>
      <c r="C499" s="45" t="s">
        <v>19</v>
      </c>
      <c r="D499" s="46"/>
      <c r="E499" s="11" t="s">
        <v>5</v>
      </c>
      <c r="F499" s="19">
        <v>1</v>
      </c>
      <c r="G499" s="35"/>
      <c r="H499" s="35"/>
      <c r="I499" s="35"/>
      <c r="J499" s="35"/>
    </row>
    <row r="500" spans="1:10" ht="12" thickBot="1">
      <c r="A500" s="25"/>
      <c r="B500" s="26"/>
      <c r="C500" s="26"/>
      <c r="D500" s="26"/>
      <c r="E500" s="26"/>
      <c r="F500" s="27"/>
      <c r="G500" s="4"/>
      <c r="H500" s="4"/>
      <c r="I500" s="4"/>
      <c r="J500" s="4"/>
    </row>
    <row r="501" spans="1:10" ht="23.25" thickBot="1">
      <c r="A501" s="6" t="s">
        <v>0</v>
      </c>
      <c r="B501" s="7" t="s">
        <v>24</v>
      </c>
      <c r="C501" s="38" t="s">
        <v>25</v>
      </c>
      <c r="D501" s="39"/>
      <c r="E501" s="7" t="s">
        <v>1</v>
      </c>
      <c r="F501" s="21" t="s">
        <v>26</v>
      </c>
      <c r="G501" s="4"/>
      <c r="H501" s="4"/>
      <c r="I501" s="4"/>
      <c r="J501" s="4"/>
    </row>
    <row r="502" spans="1:10" ht="12" thickBot="1">
      <c r="A502" s="40" t="s">
        <v>64</v>
      </c>
      <c r="B502" s="41"/>
      <c r="C502" s="41"/>
      <c r="D502" s="42"/>
      <c r="E502" s="8"/>
      <c r="F502" s="19" t="s">
        <v>59</v>
      </c>
      <c r="G502" s="33">
        <v>714000</v>
      </c>
      <c r="H502" s="33">
        <v>749700</v>
      </c>
      <c r="I502" s="33">
        <v>768740</v>
      </c>
      <c r="J502" s="33">
        <v>2499000</v>
      </c>
    </row>
    <row r="503" spans="1:10" ht="12" thickBot="1">
      <c r="A503" s="43" t="s">
        <v>60</v>
      </c>
      <c r="B503" s="44"/>
      <c r="C503" s="44"/>
      <c r="D503" s="44"/>
      <c r="E503" s="44"/>
      <c r="F503" s="44"/>
      <c r="G503" s="34"/>
      <c r="H503" s="34"/>
      <c r="I503" s="34"/>
      <c r="J503" s="34"/>
    </row>
    <row r="504" spans="1:10" ht="12" thickBot="1">
      <c r="A504" s="9" t="s">
        <v>65</v>
      </c>
      <c r="B504" s="10">
        <v>73152101</v>
      </c>
      <c r="C504" s="45" t="s">
        <v>20</v>
      </c>
      <c r="D504" s="46"/>
      <c r="E504" s="11" t="s">
        <v>66</v>
      </c>
      <c r="F504" s="19">
        <v>1</v>
      </c>
      <c r="G504" s="35"/>
      <c r="H504" s="35"/>
      <c r="I504" s="35"/>
      <c r="J504" s="35"/>
    </row>
    <row r="505" spans="1:10" ht="12" thickBot="1">
      <c r="A505" s="56"/>
      <c r="B505" s="57"/>
      <c r="C505" s="57"/>
      <c r="D505" s="57"/>
      <c r="E505" s="57"/>
      <c r="F505" s="57"/>
      <c r="G505" s="4"/>
      <c r="H505" s="4"/>
      <c r="I505" s="4"/>
      <c r="J505" s="4"/>
    </row>
    <row r="506" spans="1:10" ht="23.25" thickBot="1">
      <c r="A506" s="6" t="s">
        <v>0</v>
      </c>
      <c r="B506" s="7" t="s">
        <v>24</v>
      </c>
      <c r="C506" s="38" t="s">
        <v>25</v>
      </c>
      <c r="D506" s="39"/>
      <c r="E506" s="7" t="s">
        <v>1</v>
      </c>
      <c r="F506" s="21" t="s">
        <v>26</v>
      </c>
      <c r="G506" s="4"/>
      <c r="H506" s="4"/>
      <c r="I506" s="4"/>
      <c r="J506" s="4"/>
    </row>
    <row r="507" spans="1:10" ht="12" thickBot="1">
      <c r="A507" s="40" t="s">
        <v>67</v>
      </c>
      <c r="B507" s="41"/>
      <c r="C507" s="41"/>
      <c r="D507" s="42"/>
      <c r="E507" s="8"/>
      <c r="F507" s="19" t="s">
        <v>59</v>
      </c>
      <c r="G507" s="33">
        <v>714000</v>
      </c>
      <c r="H507" s="33">
        <v>633080</v>
      </c>
      <c r="I507" s="33">
        <v>640220</v>
      </c>
      <c r="J507" s="33">
        <v>2142000</v>
      </c>
    </row>
    <row r="508" spans="1:10" ht="12" thickBot="1">
      <c r="A508" s="43" t="s">
        <v>60</v>
      </c>
      <c r="B508" s="44"/>
      <c r="C508" s="44"/>
      <c r="D508" s="44"/>
      <c r="E508" s="44"/>
      <c r="F508" s="44"/>
      <c r="G508" s="34"/>
      <c r="H508" s="34"/>
      <c r="I508" s="34"/>
      <c r="J508" s="34"/>
    </row>
    <row r="509" spans="1:10" ht="12" thickBot="1">
      <c r="A509" s="9" t="s">
        <v>68</v>
      </c>
      <c r="B509" s="10">
        <v>73152101</v>
      </c>
      <c r="C509" s="45" t="s">
        <v>21</v>
      </c>
      <c r="D509" s="46"/>
      <c r="E509" s="11" t="s">
        <v>69</v>
      </c>
      <c r="F509" s="19">
        <v>1</v>
      </c>
      <c r="G509" s="35"/>
      <c r="H509" s="35"/>
      <c r="I509" s="35"/>
      <c r="J509" s="35"/>
    </row>
    <row r="510" spans="1:10" ht="12" thickBot="1">
      <c r="A510" s="25"/>
      <c r="B510" s="29"/>
      <c r="C510" s="26"/>
      <c r="D510" s="26"/>
      <c r="E510" s="26"/>
      <c r="F510" s="27"/>
      <c r="G510" s="4"/>
      <c r="H510" s="4"/>
      <c r="I510" s="4"/>
      <c r="J510" s="4"/>
    </row>
    <row r="511" spans="1:10" ht="12" thickBot="1">
      <c r="A511" s="75" t="s">
        <v>85</v>
      </c>
      <c r="B511" s="76"/>
      <c r="C511" s="76"/>
      <c r="D511" s="76"/>
      <c r="E511" s="76"/>
      <c r="F511" s="76"/>
      <c r="G511" s="4"/>
      <c r="H511" s="4"/>
      <c r="I511" s="4"/>
      <c r="J511" s="4"/>
    </row>
    <row r="512" spans="1:10" ht="12" thickBot="1">
      <c r="A512" s="75" t="s">
        <v>23</v>
      </c>
      <c r="B512" s="76"/>
      <c r="C512" s="76"/>
      <c r="D512" s="76"/>
      <c r="E512" s="76"/>
      <c r="F512" s="76"/>
      <c r="G512" s="4"/>
      <c r="H512" s="4"/>
      <c r="I512" s="4"/>
      <c r="J512" s="4"/>
    </row>
    <row r="513" spans="1:10" ht="23.25" thickBot="1">
      <c r="A513" s="6" t="s">
        <v>0</v>
      </c>
      <c r="B513" s="7" t="s">
        <v>24</v>
      </c>
      <c r="C513" s="38" t="s">
        <v>25</v>
      </c>
      <c r="D513" s="39"/>
      <c r="E513" s="7" t="s">
        <v>1</v>
      </c>
      <c r="F513" s="21" t="s">
        <v>26</v>
      </c>
      <c r="G513" s="4"/>
      <c r="H513" s="4"/>
      <c r="I513" s="4"/>
      <c r="J513" s="4"/>
    </row>
    <row r="514" spans="1:10" ht="12" thickBot="1">
      <c r="A514" s="40" t="s">
        <v>27</v>
      </c>
      <c r="B514" s="41"/>
      <c r="C514" s="41"/>
      <c r="D514" s="42"/>
      <c r="E514" s="8">
        <v>1</v>
      </c>
      <c r="F514" s="22">
        <v>1</v>
      </c>
      <c r="G514" s="33">
        <v>2975000</v>
      </c>
      <c r="H514" s="33">
        <v>3406970</v>
      </c>
      <c r="I514" s="33">
        <v>3531920</v>
      </c>
      <c r="J514" s="33">
        <v>2380000</v>
      </c>
    </row>
    <row r="515" spans="1:10" ht="12" thickBot="1">
      <c r="A515" s="43" t="s">
        <v>28</v>
      </c>
      <c r="B515" s="44"/>
      <c r="C515" s="44"/>
      <c r="D515" s="44"/>
      <c r="E515" s="44"/>
      <c r="F515" s="44"/>
      <c r="G515" s="34"/>
      <c r="H515" s="34"/>
      <c r="I515" s="34"/>
      <c r="J515" s="34"/>
    </row>
    <row r="516" spans="1:10" ht="12" thickBot="1">
      <c r="A516" s="45" t="s">
        <v>29</v>
      </c>
      <c r="B516" s="46"/>
      <c r="C516" s="62" t="s">
        <v>86</v>
      </c>
      <c r="D516" s="63"/>
      <c r="E516" s="63"/>
      <c r="F516" s="63"/>
      <c r="G516" s="34"/>
      <c r="H516" s="34"/>
      <c r="I516" s="34"/>
      <c r="J516" s="34"/>
    </row>
    <row r="517" spans="1:10" ht="12" thickBot="1">
      <c r="A517" s="45" t="s">
        <v>31</v>
      </c>
      <c r="B517" s="46"/>
      <c r="C517" s="66"/>
      <c r="D517" s="67"/>
      <c r="E517" s="67"/>
      <c r="F517" s="67"/>
      <c r="G517" s="34"/>
      <c r="H517" s="34"/>
      <c r="I517" s="34"/>
      <c r="J517" s="34"/>
    </row>
    <row r="518" spans="1:10" ht="12" thickBot="1">
      <c r="A518" s="9" t="s">
        <v>32</v>
      </c>
      <c r="B518" s="10">
        <v>76111605</v>
      </c>
      <c r="C518" s="45" t="s">
        <v>14</v>
      </c>
      <c r="D518" s="46"/>
      <c r="E518" s="11" t="s">
        <v>16</v>
      </c>
      <c r="F518" s="19">
        <v>9</v>
      </c>
      <c r="G518" s="34"/>
      <c r="H518" s="34"/>
      <c r="I518" s="34"/>
      <c r="J518" s="34"/>
    </row>
    <row r="519" spans="1:10" ht="12" thickBot="1">
      <c r="A519" s="9" t="s">
        <v>33</v>
      </c>
      <c r="B519" s="10">
        <v>76111605</v>
      </c>
      <c r="C519" s="45" t="s">
        <v>15</v>
      </c>
      <c r="D519" s="46"/>
      <c r="E519" s="11" t="s">
        <v>16</v>
      </c>
      <c r="F519" s="19">
        <v>3</v>
      </c>
      <c r="G519" s="35"/>
      <c r="H519" s="35"/>
      <c r="I519" s="35"/>
      <c r="J519" s="35"/>
    </row>
    <row r="520" spans="1:10" ht="12" thickBot="1">
      <c r="A520" s="12"/>
      <c r="B520" s="13"/>
      <c r="C520" s="14"/>
      <c r="D520" s="14"/>
      <c r="E520" s="15"/>
      <c r="F520" s="23"/>
      <c r="G520" s="4"/>
      <c r="H520" s="4"/>
      <c r="I520" s="4"/>
      <c r="J520" s="4"/>
    </row>
    <row r="521" spans="1:10" ht="23.25" thickBot="1">
      <c r="A521" s="6" t="s">
        <v>0</v>
      </c>
      <c r="B521" s="7" t="s">
        <v>24</v>
      </c>
      <c r="C521" s="38" t="s">
        <v>25</v>
      </c>
      <c r="D521" s="39"/>
      <c r="E521" s="7" t="s">
        <v>1</v>
      </c>
      <c r="F521" s="21" t="s">
        <v>26</v>
      </c>
      <c r="G521" s="4"/>
      <c r="H521" s="4"/>
      <c r="I521" s="4"/>
      <c r="J521" s="4"/>
    </row>
    <row r="522" spans="1:10" ht="12" thickBot="1">
      <c r="A522" s="40" t="s">
        <v>34</v>
      </c>
      <c r="B522" s="41"/>
      <c r="C522" s="41"/>
      <c r="D522" s="41"/>
      <c r="E522" s="42"/>
      <c r="F522" s="22">
        <v>1</v>
      </c>
      <c r="G522" s="33">
        <v>2975000</v>
      </c>
      <c r="H522" s="33">
        <v>27155800</v>
      </c>
      <c r="I522" s="33">
        <v>28417200</v>
      </c>
      <c r="J522" s="33">
        <v>3570000</v>
      </c>
    </row>
    <row r="523" spans="1:10" ht="12" thickBot="1">
      <c r="A523" s="43" t="s">
        <v>28</v>
      </c>
      <c r="B523" s="44"/>
      <c r="C523" s="44"/>
      <c r="D523" s="44"/>
      <c r="E523" s="44"/>
      <c r="F523" s="44"/>
      <c r="G523" s="34"/>
      <c r="H523" s="34"/>
      <c r="I523" s="34"/>
      <c r="J523" s="34"/>
    </row>
    <row r="524" spans="1:10" ht="12" thickBot="1">
      <c r="A524" s="45" t="s">
        <v>35</v>
      </c>
      <c r="B524" s="46"/>
      <c r="C524" s="71" t="s">
        <v>87</v>
      </c>
      <c r="D524" s="72"/>
      <c r="E524" s="72"/>
      <c r="F524" s="72"/>
      <c r="G524" s="34"/>
      <c r="H524" s="34"/>
      <c r="I524" s="34"/>
      <c r="J524" s="34"/>
    </row>
    <row r="525" spans="1:10" ht="12" thickBot="1">
      <c r="A525" s="45" t="s">
        <v>31</v>
      </c>
      <c r="B525" s="46"/>
      <c r="C525" s="73"/>
      <c r="D525" s="74"/>
      <c r="E525" s="74"/>
      <c r="F525" s="74"/>
      <c r="G525" s="34"/>
      <c r="H525" s="34"/>
      <c r="I525" s="34"/>
      <c r="J525" s="34"/>
    </row>
    <row r="526" spans="1:10" ht="12" thickBot="1">
      <c r="A526" s="9" t="s">
        <v>37</v>
      </c>
      <c r="B526" s="10">
        <v>76111605</v>
      </c>
      <c r="C526" s="45" t="s">
        <v>17</v>
      </c>
      <c r="D526" s="46"/>
      <c r="E526" s="11" t="s">
        <v>16</v>
      </c>
      <c r="F526" s="19">
        <v>65</v>
      </c>
      <c r="G526" s="34"/>
      <c r="H526" s="34"/>
      <c r="I526" s="34"/>
      <c r="J526" s="34"/>
    </row>
    <row r="527" spans="1:10" ht="12" thickBot="1">
      <c r="A527" s="9" t="s">
        <v>38</v>
      </c>
      <c r="B527" s="10">
        <v>76111605</v>
      </c>
      <c r="C527" s="45" t="s">
        <v>15</v>
      </c>
      <c r="D527" s="46"/>
      <c r="E527" s="11" t="s">
        <v>16</v>
      </c>
      <c r="F527" s="19">
        <v>3</v>
      </c>
      <c r="G527" s="35"/>
      <c r="H527" s="35"/>
      <c r="I527" s="35"/>
      <c r="J527" s="35"/>
    </row>
    <row r="528" spans="1:10" ht="12" thickBot="1">
      <c r="A528" s="25"/>
      <c r="B528" s="26"/>
      <c r="C528" s="26"/>
      <c r="D528" s="26"/>
      <c r="E528" s="26"/>
      <c r="F528" s="27"/>
      <c r="G528" s="4"/>
      <c r="H528" s="4"/>
      <c r="I528" s="4"/>
      <c r="J528" s="4"/>
    </row>
    <row r="529" spans="1:10" ht="23.25" thickBot="1">
      <c r="A529" s="6" t="s">
        <v>0</v>
      </c>
      <c r="B529" s="7" t="s">
        <v>24</v>
      </c>
      <c r="C529" s="38" t="s">
        <v>25</v>
      </c>
      <c r="D529" s="39"/>
      <c r="E529" s="7" t="s">
        <v>1</v>
      </c>
      <c r="F529" s="21" t="s">
        <v>26</v>
      </c>
      <c r="G529" s="4"/>
      <c r="H529" s="4"/>
      <c r="I529" s="4"/>
      <c r="J529" s="4"/>
    </row>
    <row r="530" spans="1:10" ht="12" thickBot="1">
      <c r="A530" s="40" t="s">
        <v>39</v>
      </c>
      <c r="B530" s="41"/>
      <c r="C530" s="41"/>
      <c r="D530" s="41"/>
      <c r="E530" s="42"/>
      <c r="F530" s="22">
        <v>1</v>
      </c>
      <c r="G530" s="33">
        <v>2975000</v>
      </c>
      <c r="H530" s="33">
        <v>34569500</v>
      </c>
      <c r="I530" s="33">
        <v>35283500</v>
      </c>
      <c r="J530" s="33">
        <v>1428000</v>
      </c>
    </row>
    <row r="531" spans="1:10" ht="12" thickBot="1">
      <c r="A531" s="43" t="s">
        <v>40</v>
      </c>
      <c r="B531" s="44"/>
      <c r="C531" s="44"/>
      <c r="D531" s="44"/>
      <c r="E531" s="44"/>
      <c r="F531" s="44"/>
      <c r="G531" s="34"/>
      <c r="H531" s="34"/>
      <c r="I531" s="34"/>
      <c r="J531" s="34"/>
    </row>
    <row r="532" spans="1:10" ht="12" thickBot="1">
      <c r="A532" s="9" t="s">
        <v>41</v>
      </c>
      <c r="B532" s="10">
        <v>76111605</v>
      </c>
      <c r="C532" s="60" t="s">
        <v>18</v>
      </c>
      <c r="D532" s="61"/>
      <c r="E532" s="11" t="s">
        <v>16</v>
      </c>
      <c r="F532" s="19">
        <v>83</v>
      </c>
      <c r="G532" s="35"/>
      <c r="H532" s="35"/>
      <c r="I532" s="35"/>
      <c r="J532" s="35"/>
    </row>
    <row r="533" spans="1:10" ht="12" thickBot="1">
      <c r="A533" s="25"/>
      <c r="B533" s="26"/>
      <c r="C533" s="26"/>
      <c r="D533" s="26"/>
      <c r="E533" s="26"/>
      <c r="F533" s="27"/>
      <c r="G533" s="4"/>
      <c r="H533" s="4"/>
      <c r="I533" s="4"/>
      <c r="J533" s="4"/>
    </row>
    <row r="534" spans="1:10" ht="23.25" thickBot="1">
      <c r="A534" s="6" t="s">
        <v>0</v>
      </c>
      <c r="B534" s="7" t="s">
        <v>24</v>
      </c>
      <c r="C534" s="38" t="s">
        <v>25</v>
      </c>
      <c r="D534" s="39"/>
      <c r="E534" s="7" t="s">
        <v>1</v>
      </c>
      <c r="F534" s="21" t="s">
        <v>26</v>
      </c>
      <c r="G534" s="4"/>
      <c r="H534" s="4"/>
      <c r="I534" s="4"/>
      <c r="J534" s="4"/>
    </row>
    <row r="535" spans="1:10" ht="12" thickBot="1">
      <c r="A535" s="40" t="s">
        <v>88</v>
      </c>
      <c r="B535" s="41"/>
      <c r="C535" s="41"/>
      <c r="D535" s="41"/>
      <c r="E535" s="42"/>
      <c r="F535" s="22"/>
      <c r="G535" s="33">
        <v>595000</v>
      </c>
      <c r="H535" s="33">
        <v>1582700</v>
      </c>
      <c r="I535" s="33">
        <v>1820700</v>
      </c>
      <c r="J535" s="33">
        <v>1428000</v>
      </c>
    </row>
    <row r="536" spans="1:10" ht="12" thickBot="1">
      <c r="A536" s="43" t="s">
        <v>40</v>
      </c>
      <c r="B536" s="44"/>
      <c r="C536" s="44"/>
      <c r="D536" s="44"/>
      <c r="E536" s="44"/>
      <c r="F536" s="44"/>
      <c r="G536" s="34"/>
      <c r="H536" s="34"/>
      <c r="I536" s="34"/>
      <c r="J536" s="34"/>
    </row>
    <row r="537" spans="1:10">
      <c r="A537" s="58" t="s">
        <v>43</v>
      </c>
      <c r="B537" s="59"/>
      <c r="C537" s="62"/>
      <c r="D537" s="63"/>
      <c r="E537" s="63"/>
      <c r="F537" s="63"/>
      <c r="G537" s="34"/>
      <c r="H537" s="34"/>
      <c r="I537" s="34"/>
      <c r="J537" s="34"/>
    </row>
    <row r="538" spans="1:10">
      <c r="A538" s="49" t="s">
        <v>44</v>
      </c>
      <c r="B538" s="50"/>
      <c r="C538" s="64"/>
      <c r="D538" s="65"/>
      <c r="E538" s="65"/>
      <c r="F538" s="65"/>
      <c r="G538" s="34"/>
      <c r="H538" s="34"/>
      <c r="I538" s="34"/>
      <c r="J538" s="34"/>
    </row>
    <row r="539" spans="1:10">
      <c r="A539" s="49" t="s">
        <v>45</v>
      </c>
      <c r="B539" s="50"/>
      <c r="C539" s="64"/>
      <c r="D539" s="65"/>
      <c r="E539" s="65"/>
      <c r="F539" s="65"/>
      <c r="G539" s="34"/>
      <c r="H539" s="34"/>
      <c r="I539" s="34"/>
      <c r="J539" s="34"/>
    </row>
    <row r="540" spans="1:10">
      <c r="A540" s="49" t="s">
        <v>46</v>
      </c>
      <c r="B540" s="50"/>
      <c r="C540" s="64"/>
      <c r="D540" s="65"/>
      <c r="E540" s="65"/>
      <c r="F540" s="65"/>
      <c r="G540" s="34"/>
      <c r="H540" s="34"/>
      <c r="I540" s="34"/>
      <c r="J540" s="34"/>
    </row>
    <row r="541" spans="1:10">
      <c r="A541" s="49" t="s">
        <v>47</v>
      </c>
      <c r="B541" s="50"/>
      <c r="C541" s="64"/>
      <c r="D541" s="65"/>
      <c r="E541" s="65"/>
      <c r="F541" s="65"/>
      <c r="G541" s="34"/>
      <c r="H541" s="34"/>
      <c r="I541" s="34"/>
      <c r="J541" s="34"/>
    </row>
    <row r="542" spans="1:10" ht="12" thickBot="1">
      <c r="A542" s="51" t="s">
        <v>48</v>
      </c>
      <c r="B542" s="52"/>
      <c r="C542" s="66"/>
      <c r="D542" s="67"/>
      <c r="E542" s="67"/>
      <c r="F542" s="67"/>
      <c r="G542" s="34"/>
      <c r="H542" s="34"/>
      <c r="I542" s="34"/>
      <c r="J542" s="34"/>
    </row>
    <row r="543" spans="1:10">
      <c r="A543" s="68" t="s">
        <v>49</v>
      </c>
      <c r="B543" s="68">
        <v>76111605</v>
      </c>
      <c r="C543" s="58" t="s">
        <v>50</v>
      </c>
      <c r="D543" s="59"/>
      <c r="E543" s="53" t="s">
        <v>5</v>
      </c>
      <c r="F543" s="62">
        <v>1</v>
      </c>
      <c r="G543" s="34"/>
      <c r="H543" s="34"/>
      <c r="I543" s="34"/>
      <c r="J543" s="34"/>
    </row>
    <row r="544" spans="1:10">
      <c r="A544" s="69"/>
      <c r="B544" s="69"/>
      <c r="C544" s="49" t="s">
        <v>51</v>
      </c>
      <c r="D544" s="50"/>
      <c r="E544" s="54"/>
      <c r="F544" s="64"/>
      <c r="G544" s="34"/>
      <c r="H544" s="34"/>
      <c r="I544" s="34"/>
      <c r="J544" s="34"/>
    </row>
    <row r="545" spans="1:10">
      <c r="A545" s="69"/>
      <c r="B545" s="69"/>
      <c r="C545" s="49" t="s">
        <v>52</v>
      </c>
      <c r="D545" s="50"/>
      <c r="E545" s="54"/>
      <c r="F545" s="64"/>
      <c r="G545" s="34"/>
      <c r="H545" s="34"/>
      <c r="I545" s="34"/>
      <c r="J545" s="34"/>
    </row>
    <row r="546" spans="1:10">
      <c r="A546" s="69"/>
      <c r="B546" s="69"/>
      <c r="C546" s="49" t="s">
        <v>53</v>
      </c>
      <c r="D546" s="50"/>
      <c r="E546" s="54"/>
      <c r="F546" s="64"/>
      <c r="G546" s="34"/>
      <c r="H546" s="34"/>
      <c r="I546" s="34"/>
      <c r="J546" s="34"/>
    </row>
    <row r="547" spans="1:10">
      <c r="A547" s="69"/>
      <c r="B547" s="69"/>
      <c r="C547" s="49" t="s">
        <v>54</v>
      </c>
      <c r="D547" s="50"/>
      <c r="E547" s="54"/>
      <c r="F547" s="64"/>
      <c r="G547" s="34"/>
      <c r="H547" s="34"/>
      <c r="I547" s="34"/>
      <c r="J547" s="34"/>
    </row>
    <row r="548" spans="1:10">
      <c r="A548" s="69"/>
      <c r="B548" s="69"/>
      <c r="C548" s="49" t="s">
        <v>55</v>
      </c>
      <c r="D548" s="50"/>
      <c r="E548" s="54"/>
      <c r="F548" s="64"/>
      <c r="G548" s="34"/>
      <c r="H548" s="34"/>
      <c r="I548" s="34"/>
      <c r="J548" s="34"/>
    </row>
    <row r="549" spans="1:10">
      <c r="A549" s="69"/>
      <c r="B549" s="69"/>
      <c r="C549" s="49" t="s">
        <v>56</v>
      </c>
      <c r="D549" s="50"/>
      <c r="E549" s="54"/>
      <c r="F549" s="64"/>
      <c r="G549" s="34"/>
      <c r="H549" s="34"/>
      <c r="I549" s="34"/>
      <c r="J549" s="34"/>
    </row>
    <row r="550" spans="1:10">
      <c r="A550" s="69"/>
      <c r="B550" s="69"/>
      <c r="C550" s="49" t="s">
        <v>57</v>
      </c>
      <c r="D550" s="50"/>
      <c r="E550" s="54"/>
      <c r="F550" s="64"/>
      <c r="G550" s="34"/>
      <c r="H550" s="34"/>
      <c r="I550" s="34"/>
      <c r="J550" s="34"/>
    </row>
    <row r="551" spans="1:10" ht="12" thickBot="1">
      <c r="A551" s="70"/>
      <c r="B551" s="70"/>
      <c r="C551" s="51" t="s">
        <v>55</v>
      </c>
      <c r="D551" s="52"/>
      <c r="E551" s="55"/>
      <c r="F551" s="66"/>
      <c r="G551" s="35"/>
      <c r="H551" s="35"/>
      <c r="I551" s="35"/>
      <c r="J551" s="35"/>
    </row>
    <row r="552" spans="1:10" ht="12" thickBot="1">
      <c r="A552" s="25"/>
      <c r="B552" s="26"/>
      <c r="C552" s="26"/>
      <c r="D552" s="26"/>
      <c r="E552" s="26"/>
      <c r="F552" s="27"/>
      <c r="G552" s="4"/>
      <c r="H552" s="4"/>
      <c r="I552" s="4"/>
      <c r="J552" s="4"/>
    </row>
    <row r="553" spans="1:10" ht="23.25" thickBot="1">
      <c r="A553" s="6" t="s">
        <v>0</v>
      </c>
      <c r="B553" s="7" t="s">
        <v>24</v>
      </c>
      <c r="C553" s="38" t="s">
        <v>25</v>
      </c>
      <c r="D553" s="39"/>
      <c r="E553" s="7" t="s">
        <v>1</v>
      </c>
      <c r="F553" s="21" t="s">
        <v>26</v>
      </c>
      <c r="G553" s="4"/>
      <c r="H553" s="4"/>
      <c r="I553" s="4"/>
      <c r="J553" s="4"/>
    </row>
    <row r="554" spans="1:10" ht="12" thickBot="1">
      <c r="A554" s="40" t="s">
        <v>58</v>
      </c>
      <c r="B554" s="41"/>
      <c r="C554" s="41"/>
      <c r="D554" s="42"/>
      <c r="E554" s="8"/>
      <c r="F554" s="19" t="s">
        <v>59</v>
      </c>
      <c r="G554" s="33">
        <v>714000</v>
      </c>
      <c r="H554" s="33">
        <v>716380</v>
      </c>
      <c r="I554" s="33">
        <v>763800</v>
      </c>
      <c r="J554" s="33">
        <v>1309000</v>
      </c>
    </row>
    <row r="555" spans="1:10" ht="12" thickBot="1">
      <c r="A555" s="43" t="s">
        <v>60</v>
      </c>
      <c r="B555" s="44"/>
      <c r="C555" s="44"/>
      <c r="D555" s="44"/>
      <c r="E555" s="44"/>
      <c r="F555" s="44"/>
      <c r="G555" s="34"/>
      <c r="H555" s="34"/>
      <c r="I555" s="34"/>
      <c r="J555" s="34"/>
    </row>
    <row r="556" spans="1:10">
      <c r="A556" s="58" t="s">
        <v>61</v>
      </c>
      <c r="B556" s="59"/>
      <c r="C556" s="71"/>
      <c r="D556" s="72"/>
      <c r="E556" s="72"/>
      <c r="F556" s="72"/>
      <c r="G556" s="34"/>
      <c r="H556" s="34"/>
      <c r="I556" s="34"/>
      <c r="J556" s="34"/>
    </row>
    <row r="557" spans="1:10" ht="12" thickBot="1">
      <c r="A557" s="51" t="s">
        <v>62</v>
      </c>
      <c r="B557" s="52"/>
      <c r="C557" s="73"/>
      <c r="D557" s="74"/>
      <c r="E557" s="74"/>
      <c r="F557" s="74"/>
      <c r="G557" s="34"/>
      <c r="H557" s="34"/>
      <c r="I557" s="34"/>
      <c r="J557" s="34"/>
    </row>
    <row r="558" spans="1:10" ht="12" thickBot="1">
      <c r="A558" s="9" t="s">
        <v>63</v>
      </c>
      <c r="B558" s="10">
        <v>73152101</v>
      </c>
      <c r="C558" s="45" t="s">
        <v>19</v>
      </c>
      <c r="D558" s="46"/>
      <c r="E558" s="11" t="s">
        <v>5</v>
      </c>
      <c r="F558" s="19" t="s">
        <v>89</v>
      </c>
      <c r="G558" s="35"/>
      <c r="H558" s="35"/>
      <c r="I558" s="35"/>
      <c r="J558" s="35"/>
    </row>
    <row r="559" spans="1:10" ht="12" thickBot="1">
      <c r="A559" s="25"/>
      <c r="B559" s="26"/>
      <c r="C559" s="26"/>
      <c r="D559" s="26"/>
      <c r="E559" s="26"/>
      <c r="F559" s="27"/>
      <c r="G559" s="4"/>
      <c r="H559" s="4"/>
      <c r="I559" s="4"/>
      <c r="J559" s="4"/>
    </row>
    <row r="560" spans="1:10" ht="23.25" thickBot="1">
      <c r="A560" s="6" t="s">
        <v>0</v>
      </c>
      <c r="B560" s="7" t="s">
        <v>24</v>
      </c>
      <c r="C560" s="38" t="s">
        <v>25</v>
      </c>
      <c r="D560" s="39"/>
      <c r="E560" s="7" t="s">
        <v>1</v>
      </c>
      <c r="F560" s="21" t="s">
        <v>26</v>
      </c>
      <c r="G560" s="4"/>
      <c r="H560" s="4"/>
      <c r="I560" s="4"/>
      <c r="J560" s="4"/>
    </row>
    <row r="561" spans="1:10" ht="12" thickBot="1">
      <c r="A561" s="40" t="s">
        <v>64</v>
      </c>
      <c r="B561" s="41"/>
      <c r="C561" s="41"/>
      <c r="D561" s="42"/>
      <c r="E561" s="16" t="s">
        <v>89</v>
      </c>
      <c r="F561" s="19" t="s">
        <v>59</v>
      </c>
      <c r="G561" s="33">
        <v>714000</v>
      </c>
      <c r="H561" s="33">
        <v>799680</v>
      </c>
      <c r="I561" s="33">
        <v>823400</v>
      </c>
      <c r="J561" s="33">
        <v>2499000</v>
      </c>
    </row>
    <row r="562" spans="1:10" ht="12" thickBot="1">
      <c r="A562" s="43" t="s">
        <v>60</v>
      </c>
      <c r="B562" s="44"/>
      <c r="C562" s="44"/>
      <c r="D562" s="44"/>
      <c r="E562" s="44"/>
      <c r="F562" s="44"/>
      <c r="G562" s="34"/>
      <c r="H562" s="34"/>
      <c r="I562" s="34"/>
      <c r="J562" s="34"/>
    </row>
    <row r="563" spans="1:10" ht="12" thickBot="1">
      <c r="A563" s="9" t="s">
        <v>65</v>
      </c>
      <c r="B563" s="10">
        <v>73152101</v>
      </c>
      <c r="C563" s="45" t="s">
        <v>20</v>
      </c>
      <c r="D563" s="46"/>
      <c r="E563" s="11" t="s">
        <v>66</v>
      </c>
      <c r="F563" s="24" t="s">
        <v>89</v>
      </c>
      <c r="G563" s="35"/>
      <c r="H563" s="35"/>
      <c r="I563" s="35"/>
      <c r="J563" s="35"/>
    </row>
    <row r="564" spans="1:10" ht="12" thickBot="1">
      <c r="A564" s="56"/>
      <c r="B564" s="57"/>
      <c r="C564" s="57"/>
      <c r="D564" s="57"/>
      <c r="E564" s="57"/>
      <c r="F564" s="57"/>
      <c r="G564" s="4"/>
      <c r="H564" s="4"/>
      <c r="I564" s="4"/>
      <c r="J564" s="4"/>
    </row>
    <row r="565" spans="1:10" ht="23.25" thickBot="1">
      <c r="A565" s="6" t="s">
        <v>0</v>
      </c>
      <c r="B565" s="7" t="s">
        <v>24</v>
      </c>
      <c r="C565" s="38" t="s">
        <v>25</v>
      </c>
      <c r="D565" s="39"/>
      <c r="E565" s="7" t="s">
        <v>1</v>
      </c>
      <c r="F565" s="21" t="s">
        <v>26</v>
      </c>
      <c r="G565" s="4"/>
      <c r="H565" s="4"/>
      <c r="I565" s="4"/>
      <c r="J565" s="4"/>
    </row>
    <row r="566" spans="1:10" ht="12" thickBot="1">
      <c r="A566" s="40" t="s">
        <v>67</v>
      </c>
      <c r="B566" s="41"/>
      <c r="C566" s="41"/>
      <c r="D566" s="42"/>
      <c r="E566" s="16" t="s">
        <v>90</v>
      </c>
      <c r="F566" s="19" t="s">
        <v>59</v>
      </c>
      <c r="G566" s="33">
        <v>714000</v>
      </c>
      <c r="H566" s="33">
        <v>716380</v>
      </c>
      <c r="I566" s="33">
        <v>775880</v>
      </c>
      <c r="J566" s="33">
        <v>2142000</v>
      </c>
    </row>
    <row r="567" spans="1:10" ht="12" thickBot="1">
      <c r="A567" s="43" t="s">
        <v>60</v>
      </c>
      <c r="B567" s="44"/>
      <c r="C567" s="44"/>
      <c r="D567" s="44"/>
      <c r="E567" s="44"/>
      <c r="F567" s="44"/>
      <c r="G567" s="34"/>
      <c r="H567" s="34"/>
      <c r="I567" s="34"/>
      <c r="J567" s="34"/>
    </row>
    <row r="568" spans="1:10" ht="12" thickBot="1">
      <c r="A568" s="9" t="s">
        <v>68</v>
      </c>
      <c r="B568" s="10">
        <v>73152101</v>
      </c>
      <c r="C568" s="45" t="s">
        <v>21</v>
      </c>
      <c r="D568" s="46"/>
      <c r="E568" s="11" t="s">
        <v>69</v>
      </c>
      <c r="F568" s="24" t="s">
        <v>89</v>
      </c>
      <c r="G568" s="35"/>
      <c r="H568" s="35"/>
      <c r="I568" s="35"/>
      <c r="J568" s="35"/>
    </row>
    <row r="569" spans="1:10" ht="12" thickBot="1">
      <c r="A569" s="28"/>
      <c r="B569" s="30"/>
      <c r="C569" s="30"/>
      <c r="D569" s="30"/>
      <c r="E569" s="30"/>
      <c r="F569" s="31"/>
      <c r="G569" s="4"/>
      <c r="H569" s="4"/>
      <c r="I569" s="4"/>
      <c r="J569" s="4"/>
    </row>
    <row r="570" spans="1:10" ht="12" thickBot="1">
      <c r="A570" s="75" t="s">
        <v>91</v>
      </c>
      <c r="B570" s="76"/>
      <c r="C570" s="76"/>
      <c r="D570" s="76"/>
      <c r="E570" s="76"/>
      <c r="F570" s="76"/>
      <c r="G570" s="4"/>
      <c r="H570" s="4"/>
      <c r="I570" s="4"/>
      <c r="J570" s="4"/>
    </row>
    <row r="571" spans="1:10" ht="23.25" thickBot="1">
      <c r="A571" s="6" t="s">
        <v>0</v>
      </c>
      <c r="B571" s="7" t="s">
        <v>24</v>
      </c>
      <c r="C571" s="38" t="s">
        <v>25</v>
      </c>
      <c r="D571" s="39"/>
      <c r="E571" s="7" t="s">
        <v>1</v>
      </c>
      <c r="F571" s="21" t="s">
        <v>26</v>
      </c>
      <c r="G571" s="4"/>
      <c r="H571" s="4"/>
      <c r="I571" s="4"/>
      <c r="J571" s="4"/>
    </row>
    <row r="572" spans="1:10" ht="12" thickBot="1">
      <c r="A572" s="40" t="s">
        <v>27</v>
      </c>
      <c r="B572" s="41"/>
      <c r="C572" s="41"/>
      <c r="D572" s="42"/>
      <c r="E572" s="8">
        <v>1</v>
      </c>
      <c r="F572" s="22">
        <v>1</v>
      </c>
      <c r="G572" s="33">
        <v>2975000</v>
      </c>
      <c r="H572" s="33">
        <v>1332800</v>
      </c>
      <c r="I572" s="33">
        <v>1570800</v>
      </c>
      <c r="J572" s="33">
        <v>2261000</v>
      </c>
    </row>
    <row r="573" spans="1:10" ht="12" thickBot="1">
      <c r="A573" s="43" t="s">
        <v>28</v>
      </c>
      <c r="B573" s="44"/>
      <c r="C573" s="44"/>
      <c r="D573" s="44"/>
      <c r="E573" s="44"/>
      <c r="F573" s="44"/>
      <c r="G573" s="34"/>
      <c r="H573" s="34"/>
      <c r="I573" s="34"/>
      <c r="J573" s="34"/>
    </row>
    <row r="574" spans="1:10" ht="12" thickBot="1">
      <c r="A574" s="45" t="s">
        <v>29</v>
      </c>
      <c r="B574" s="46"/>
      <c r="C574" s="62" t="s">
        <v>92</v>
      </c>
      <c r="D574" s="63"/>
      <c r="E574" s="63"/>
      <c r="F574" s="63"/>
      <c r="G574" s="34"/>
      <c r="H574" s="34"/>
      <c r="I574" s="34"/>
      <c r="J574" s="34"/>
    </row>
    <row r="575" spans="1:10" ht="12" thickBot="1">
      <c r="A575" s="45" t="s">
        <v>31</v>
      </c>
      <c r="B575" s="46"/>
      <c r="C575" s="66"/>
      <c r="D575" s="67"/>
      <c r="E575" s="67"/>
      <c r="F575" s="67"/>
      <c r="G575" s="34"/>
      <c r="H575" s="34"/>
      <c r="I575" s="34"/>
      <c r="J575" s="34"/>
    </row>
    <row r="576" spans="1:10" ht="12" thickBot="1">
      <c r="A576" s="9" t="s">
        <v>32</v>
      </c>
      <c r="B576" s="10">
        <v>76111605</v>
      </c>
      <c r="C576" s="45" t="s">
        <v>14</v>
      </c>
      <c r="D576" s="46"/>
      <c r="E576" s="11" t="s">
        <v>16</v>
      </c>
      <c r="F576" s="19">
        <v>3</v>
      </c>
      <c r="G576" s="34"/>
      <c r="H576" s="34"/>
      <c r="I576" s="34"/>
      <c r="J576" s="34"/>
    </row>
    <row r="577" spans="1:10" ht="12" thickBot="1">
      <c r="A577" s="9" t="s">
        <v>33</v>
      </c>
      <c r="B577" s="10">
        <v>76111605</v>
      </c>
      <c r="C577" s="45" t="s">
        <v>15</v>
      </c>
      <c r="D577" s="46"/>
      <c r="E577" s="11" t="s">
        <v>16</v>
      </c>
      <c r="F577" s="19">
        <v>3</v>
      </c>
      <c r="G577" s="35"/>
      <c r="H577" s="35"/>
      <c r="I577" s="35"/>
      <c r="J577" s="35"/>
    </row>
    <row r="578" spans="1:10" ht="12" thickBot="1">
      <c r="A578" s="12"/>
      <c r="B578" s="13"/>
      <c r="C578" s="14"/>
      <c r="D578" s="14"/>
      <c r="E578" s="15"/>
      <c r="F578" s="23"/>
      <c r="G578" s="4"/>
      <c r="H578" s="4"/>
      <c r="I578" s="4"/>
      <c r="J578" s="4"/>
    </row>
    <row r="579" spans="1:10" ht="23.25" thickBot="1">
      <c r="A579" s="6" t="s">
        <v>0</v>
      </c>
      <c r="B579" s="7" t="s">
        <v>24</v>
      </c>
      <c r="C579" s="38" t="s">
        <v>25</v>
      </c>
      <c r="D579" s="39"/>
      <c r="E579" s="7" t="s">
        <v>1</v>
      </c>
      <c r="F579" s="21" t="s">
        <v>26</v>
      </c>
      <c r="G579" s="4"/>
      <c r="H579" s="4"/>
      <c r="I579" s="4"/>
      <c r="J579" s="4"/>
    </row>
    <row r="580" spans="1:10" ht="12" thickBot="1">
      <c r="A580" s="40" t="s">
        <v>34</v>
      </c>
      <c r="B580" s="41"/>
      <c r="C580" s="41"/>
      <c r="D580" s="41"/>
      <c r="E580" s="42"/>
      <c r="F580" s="22">
        <v>1</v>
      </c>
      <c r="G580" s="33">
        <v>2975000</v>
      </c>
      <c r="H580" s="33">
        <v>4248300</v>
      </c>
      <c r="I580" s="33">
        <v>4367300</v>
      </c>
      <c r="J580" s="33">
        <v>3570000</v>
      </c>
    </row>
    <row r="581" spans="1:10" ht="12" thickBot="1">
      <c r="A581" s="43" t="s">
        <v>28</v>
      </c>
      <c r="B581" s="44"/>
      <c r="C581" s="44"/>
      <c r="D581" s="44"/>
      <c r="E581" s="44"/>
      <c r="F581" s="44"/>
      <c r="G581" s="34"/>
      <c r="H581" s="34"/>
      <c r="I581" s="34"/>
      <c r="J581" s="34"/>
    </row>
    <row r="582" spans="1:10" ht="12" thickBot="1">
      <c r="A582" s="45" t="s">
        <v>35</v>
      </c>
      <c r="B582" s="46"/>
      <c r="C582" s="62" t="s">
        <v>92</v>
      </c>
      <c r="D582" s="63"/>
      <c r="E582" s="63"/>
      <c r="F582" s="63"/>
      <c r="G582" s="34"/>
      <c r="H582" s="34"/>
      <c r="I582" s="34"/>
      <c r="J582" s="34"/>
    </row>
    <row r="583" spans="1:10" ht="12" thickBot="1">
      <c r="A583" s="45" t="s">
        <v>31</v>
      </c>
      <c r="B583" s="46"/>
      <c r="C583" s="66"/>
      <c r="D583" s="67"/>
      <c r="E583" s="67"/>
      <c r="F583" s="67"/>
      <c r="G583" s="34"/>
      <c r="H583" s="34"/>
      <c r="I583" s="34"/>
      <c r="J583" s="34"/>
    </row>
    <row r="584" spans="1:10" ht="12" thickBot="1">
      <c r="A584" s="9" t="s">
        <v>37</v>
      </c>
      <c r="B584" s="10">
        <v>76111605</v>
      </c>
      <c r="C584" s="45" t="s">
        <v>17</v>
      </c>
      <c r="D584" s="46"/>
      <c r="E584" s="11" t="s">
        <v>16</v>
      </c>
      <c r="F584" s="19">
        <v>10</v>
      </c>
      <c r="G584" s="34"/>
      <c r="H584" s="34"/>
      <c r="I584" s="34"/>
      <c r="J584" s="34"/>
    </row>
    <row r="585" spans="1:10" ht="12" thickBot="1">
      <c r="A585" s="9" t="s">
        <v>38</v>
      </c>
      <c r="B585" s="10">
        <v>76111605</v>
      </c>
      <c r="C585" s="45" t="s">
        <v>15</v>
      </c>
      <c r="D585" s="46"/>
      <c r="E585" s="11" t="s">
        <v>16</v>
      </c>
      <c r="F585" s="19">
        <v>3</v>
      </c>
      <c r="G585" s="35"/>
      <c r="H585" s="35"/>
      <c r="I585" s="35"/>
      <c r="J585" s="35"/>
    </row>
    <row r="586" spans="1:10" ht="12" thickBot="1">
      <c r="A586" s="25"/>
      <c r="B586" s="26"/>
      <c r="C586" s="26"/>
      <c r="D586" s="26"/>
      <c r="E586" s="26"/>
      <c r="F586" s="27"/>
      <c r="G586" s="4"/>
      <c r="H586" s="4"/>
      <c r="I586" s="4"/>
      <c r="J586" s="4"/>
    </row>
    <row r="587" spans="1:10" ht="23.25" thickBot="1">
      <c r="A587" s="6" t="s">
        <v>0</v>
      </c>
      <c r="B587" s="7" t="s">
        <v>24</v>
      </c>
      <c r="C587" s="38" t="s">
        <v>25</v>
      </c>
      <c r="D587" s="39"/>
      <c r="E587" s="7" t="s">
        <v>1</v>
      </c>
      <c r="F587" s="21" t="s">
        <v>26</v>
      </c>
      <c r="G587" s="4"/>
      <c r="H587" s="4"/>
      <c r="I587" s="4"/>
      <c r="J587" s="4"/>
    </row>
    <row r="588" spans="1:10" ht="12" thickBot="1">
      <c r="A588" s="40" t="s">
        <v>39</v>
      </c>
      <c r="B588" s="41"/>
      <c r="C588" s="41"/>
      <c r="D588" s="41"/>
      <c r="E588" s="42"/>
      <c r="F588" s="22">
        <v>1</v>
      </c>
      <c r="G588" s="33">
        <v>2975000</v>
      </c>
      <c r="H588" s="33">
        <v>6747300</v>
      </c>
      <c r="I588" s="33">
        <v>9832980</v>
      </c>
      <c r="J588" s="33">
        <v>1428000</v>
      </c>
    </row>
    <row r="589" spans="1:10" ht="12" thickBot="1">
      <c r="A589" s="43" t="s">
        <v>40</v>
      </c>
      <c r="B589" s="44"/>
      <c r="C589" s="44"/>
      <c r="D589" s="44"/>
      <c r="E589" s="44"/>
      <c r="F589" s="44"/>
      <c r="G589" s="34"/>
      <c r="H589" s="34"/>
      <c r="I589" s="34"/>
      <c r="J589" s="34"/>
    </row>
    <row r="590" spans="1:10" ht="12" thickBot="1">
      <c r="A590" s="9" t="s">
        <v>41</v>
      </c>
      <c r="B590" s="10">
        <v>76111605</v>
      </c>
      <c r="C590" s="60" t="s">
        <v>18</v>
      </c>
      <c r="D590" s="61"/>
      <c r="E590" s="11" t="s">
        <v>16</v>
      </c>
      <c r="F590" s="19">
        <v>16</v>
      </c>
      <c r="G590" s="35"/>
      <c r="H590" s="35"/>
      <c r="I590" s="35"/>
      <c r="J590" s="35"/>
    </row>
    <row r="591" spans="1:10" ht="12" thickBot="1">
      <c r="A591" s="25"/>
      <c r="B591" s="26"/>
      <c r="C591" s="26"/>
      <c r="D591" s="26"/>
      <c r="E591" s="26"/>
      <c r="F591" s="27"/>
      <c r="G591" s="4"/>
      <c r="H591" s="4"/>
      <c r="I591" s="4"/>
      <c r="J591" s="4"/>
    </row>
    <row r="592" spans="1:10" ht="23.25" thickBot="1">
      <c r="A592" s="6" t="s">
        <v>0</v>
      </c>
      <c r="B592" s="7" t="s">
        <v>24</v>
      </c>
      <c r="C592" s="38" t="s">
        <v>25</v>
      </c>
      <c r="D592" s="39"/>
      <c r="E592" s="7" t="s">
        <v>1</v>
      </c>
      <c r="F592" s="21" t="s">
        <v>26</v>
      </c>
      <c r="G592" s="4"/>
      <c r="H592" s="4"/>
      <c r="I592" s="4"/>
      <c r="J592" s="4"/>
    </row>
    <row r="593" spans="1:10" ht="12" thickBot="1">
      <c r="A593" s="40" t="s">
        <v>93</v>
      </c>
      <c r="B593" s="41"/>
      <c r="C593" s="41"/>
      <c r="D593" s="41"/>
      <c r="E593" s="42"/>
      <c r="F593" s="22">
        <v>1</v>
      </c>
      <c r="G593" s="33">
        <v>2975000</v>
      </c>
      <c r="H593" s="33">
        <v>1582700</v>
      </c>
      <c r="I593" s="33">
        <v>1820700</v>
      </c>
      <c r="J593" s="33">
        <v>2499000</v>
      </c>
    </row>
    <row r="594" spans="1:10" ht="12" thickBot="1">
      <c r="A594" s="43" t="s">
        <v>40</v>
      </c>
      <c r="B594" s="44"/>
      <c r="C594" s="44"/>
      <c r="D594" s="44"/>
      <c r="E594" s="44"/>
      <c r="F594" s="44"/>
      <c r="G594" s="34"/>
      <c r="H594" s="34"/>
      <c r="I594" s="34"/>
      <c r="J594" s="34"/>
    </row>
    <row r="595" spans="1:10">
      <c r="A595" s="58" t="s">
        <v>43</v>
      </c>
      <c r="B595" s="59"/>
      <c r="C595" s="62"/>
      <c r="D595" s="63"/>
      <c r="E595" s="63"/>
      <c r="F595" s="63"/>
      <c r="G595" s="34"/>
      <c r="H595" s="34"/>
      <c r="I595" s="34"/>
      <c r="J595" s="34"/>
    </row>
    <row r="596" spans="1:10">
      <c r="A596" s="49" t="s">
        <v>44</v>
      </c>
      <c r="B596" s="50"/>
      <c r="C596" s="64"/>
      <c r="D596" s="65"/>
      <c r="E596" s="65"/>
      <c r="F596" s="65"/>
      <c r="G596" s="34"/>
      <c r="H596" s="34"/>
      <c r="I596" s="34"/>
      <c r="J596" s="34"/>
    </row>
    <row r="597" spans="1:10">
      <c r="A597" s="49" t="s">
        <v>45</v>
      </c>
      <c r="B597" s="50"/>
      <c r="C597" s="64"/>
      <c r="D597" s="65"/>
      <c r="E597" s="65"/>
      <c r="F597" s="65"/>
      <c r="G597" s="34"/>
      <c r="H597" s="34"/>
      <c r="I597" s="34"/>
      <c r="J597" s="34"/>
    </row>
    <row r="598" spans="1:10">
      <c r="A598" s="49" t="s">
        <v>46</v>
      </c>
      <c r="B598" s="50"/>
      <c r="C598" s="64"/>
      <c r="D598" s="65"/>
      <c r="E598" s="65"/>
      <c r="F598" s="65"/>
      <c r="G598" s="34"/>
      <c r="H598" s="34"/>
      <c r="I598" s="34"/>
      <c r="J598" s="34"/>
    </row>
    <row r="599" spans="1:10">
      <c r="A599" s="49" t="s">
        <v>47</v>
      </c>
      <c r="B599" s="50"/>
      <c r="C599" s="64"/>
      <c r="D599" s="65"/>
      <c r="E599" s="65"/>
      <c r="F599" s="65"/>
      <c r="G599" s="34"/>
      <c r="H599" s="34"/>
      <c r="I599" s="34"/>
      <c r="J599" s="34"/>
    </row>
    <row r="600" spans="1:10" ht="12" thickBot="1">
      <c r="A600" s="51" t="s">
        <v>48</v>
      </c>
      <c r="B600" s="52"/>
      <c r="C600" s="66"/>
      <c r="D600" s="67"/>
      <c r="E600" s="67"/>
      <c r="F600" s="67"/>
      <c r="G600" s="34"/>
      <c r="H600" s="34"/>
      <c r="I600" s="34"/>
      <c r="J600" s="34"/>
    </row>
    <row r="601" spans="1:10">
      <c r="A601" s="68" t="s">
        <v>49</v>
      </c>
      <c r="B601" s="68">
        <v>76111605</v>
      </c>
      <c r="C601" s="58" t="s">
        <v>50</v>
      </c>
      <c r="D601" s="59"/>
      <c r="E601" s="53" t="s">
        <v>5</v>
      </c>
      <c r="F601" s="62" t="s">
        <v>101</v>
      </c>
      <c r="G601" s="34"/>
      <c r="H601" s="34"/>
      <c r="I601" s="34"/>
      <c r="J601" s="34"/>
    </row>
    <row r="602" spans="1:10">
      <c r="A602" s="69"/>
      <c r="B602" s="69"/>
      <c r="C602" s="49" t="s">
        <v>51</v>
      </c>
      <c r="D602" s="50"/>
      <c r="E602" s="54"/>
      <c r="F602" s="64"/>
      <c r="G602" s="34"/>
      <c r="H602" s="34"/>
      <c r="I602" s="34"/>
      <c r="J602" s="34"/>
    </row>
    <row r="603" spans="1:10">
      <c r="A603" s="69"/>
      <c r="B603" s="69"/>
      <c r="C603" s="49" t="s">
        <v>52</v>
      </c>
      <c r="D603" s="50"/>
      <c r="E603" s="54"/>
      <c r="F603" s="64"/>
      <c r="G603" s="34"/>
      <c r="H603" s="34"/>
      <c r="I603" s="34"/>
      <c r="J603" s="34"/>
    </row>
    <row r="604" spans="1:10">
      <c r="A604" s="69"/>
      <c r="B604" s="69"/>
      <c r="C604" s="49" t="s">
        <v>53</v>
      </c>
      <c r="D604" s="50"/>
      <c r="E604" s="54"/>
      <c r="F604" s="64"/>
      <c r="G604" s="34"/>
      <c r="H604" s="34"/>
      <c r="I604" s="34"/>
      <c r="J604" s="34"/>
    </row>
    <row r="605" spans="1:10">
      <c r="A605" s="69"/>
      <c r="B605" s="69"/>
      <c r="C605" s="49" t="s">
        <v>54</v>
      </c>
      <c r="D605" s="50"/>
      <c r="E605" s="54"/>
      <c r="F605" s="64"/>
      <c r="G605" s="34"/>
      <c r="H605" s="34"/>
      <c r="I605" s="34"/>
      <c r="J605" s="34"/>
    </row>
    <row r="606" spans="1:10">
      <c r="A606" s="69"/>
      <c r="B606" s="69"/>
      <c r="C606" s="49" t="s">
        <v>55</v>
      </c>
      <c r="D606" s="50"/>
      <c r="E606" s="54"/>
      <c r="F606" s="64"/>
      <c r="G606" s="34"/>
      <c r="H606" s="34"/>
      <c r="I606" s="34"/>
      <c r="J606" s="34"/>
    </row>
    <row r="607" spans="1:10">
      <c r="A607" s="69"/>
      <c r="B607" s="69"/>
      <c r="C607" s="49" t="s">
        <v>56</v>
      </c>
      <c r="D607" s="50"/>
      <c r="E607" s="54"/>
      <c r="F607" s="64"/>
      <c r="G607" s="34"/>
      <c r="H607" s="34"/>
      <c r="I607" s="34"/>
      <c r="J607" s="34"/>
    </row>
    <row r="608" spans="1:10">
      <c r="A608" s="69"/>
      <c r="B608" s="69"/>
      <c r="C608" s="49" t="s">
        <v>57</v>
      </c>
      <c r="D608" s="50"/>
      <c r="E608" s="54"/>
      <c r="F608" s="64"/>
      <c r="G608" s="34"/>
      <c r="H608" s="34"/>
      <c r="I608" s="34"/>
      <c r="J608" s="34"/>
    </row>
    <row r="609" spans="1:10" ht="12" thickBot="1">
      <c r="A609" s="70"/>
      <c r="B609" s="70"/>
      <c r="C609" s="51" t="s">
        <v>55</v>
      </c>
      <c r="D609" s="52"/>
      <c r="E609" s="55"/>
      <c r="F609" s="66"/>
      <c r="G609" s="35"/>
      <c r="H609" s="35"/>
      <c r="I609" s="35"/>
      <c r="J609" s="35"/>
    </row>
    <row r="610" spans="1:10" ht="12" thickBot="1">
      <c r="A610" s="25"/>
      <c r="B610" s="26"/>
      <c r="C610" s="26"/>
      <c r="D610" s="26"/>
      <c r="E610" s="26"/>
      <c r="F610" s="27"/>
      <c r="G610" s="4"/>
      <c r="H610" s="4"/>
      <c r="I610" s="4"/>
      <c r="J610" s="4"/>
    </row>
    <row r="611" spans="1:10" ht="23.25" thickBot="1">
      <c r="A611" s="6" t="s">
        <v>0</v>
      </c>
      <c r="B611" s="7" t="s">
        <v>24</v>
      </c>
      <c r="C611" s="38" t="s">
        <v>25</v>
      </c>
      <c r="D611" s="39"/>
      <c r="E611" s="7" t="s">
        <v>1</v>
      </c>
      <c r="F611" s="21" t="s">
        <v>26</v>
      </c>
      <c r="G611" s="4"/>
      <c r="H611" s="4"/>
      <c r="I611" s="4"/>
      <c r="J611" s="4"/>
    </row>
    <row r="612" spans="1:10" ht="12" thickBot="1">
      <c r="A612" s="40" t="s">
        <v>58</v>
      </c>
      <c r="B612" s="41"/>
      <c r="C612" s="41"/>
      <c r="D612" s="42"/>
      <c r="E612" s="16"/>
      <c r="F612" s="19" t="s">
        <v>59</v>
      </c>
      <c r="G612" s="33">
        <v>595000</v>
      </c>
      <c r="H612" s="33">
        <v>716380</v>
      </c>
      <c r="I612" s="33">
        <v>763980</v>
      </c>
      <c r="J612" s="33">
        <v>1309000</v>
      </c>
    </row>
    <row r="613" spans="1:10" ht="12" thickBot="1">
      <c r="A613" s="43" t="s">
        <v>60</v>
      </c>
      <c r="B613" s="44"/>
      <c r="C613" s="44"/>
      <c r="D613" s="44"/>
      <c r="E613" s="44"/>
      <c r="F613" s="44"/>
      <c r="G613" s="34"/>
      <c r="H613" s="34"/>
      <c r="I613" s="34"/>
      <c r="J613" s="34"/>
    </row>
    <row r="614" spans="1:10">
      <c r="A614" s="58" t="s">
        <v>61</v>
      </c>
      <c r="B614" s="59"/>
      <c r="C614" s="71"/>
      <c r="D614" s="72"/>
      <c r="E614" s="72"/>
      <c r="F614" s="72"/>
      <c r="G614" s="34"/>
      <c r="H614" s="34"/>
      <c r="I614" s="34"/>
      <c r="J614" s="34"/>
    </row>
    <row r="615" spans="1:10" ht="12" thickBot="1">
      <c r="A615" s="51" t="s">
        <v>62</v>
      </c>
      <c r="B615" s="52"/>
      <c r="C615" s="73"/>
      <c r="D615" s="74"/>
      <c r="E615" s="74"/>
      <c r="F615" s="74"/>
      <c r="G615" s="34"/>
      <c r="H615" s="34"/>
      <c r="I615" s="34"/>
      <c r="J615" s="34"/>
    </row>
    <row r="616" spans="1:10" ht="12" thickBot="1">
      <c r="A616" s="9" t="s">
        <v>63</v>
      </c>
      <c r="B616" s="10">
        <v>73152101</v>
      </c>
      <c r="C616" s="45" t="s">
        <v>19</v>
      </c>
      <c r="D616" s="46"/>
      <c r="E616" s="11" t="s">
        <v>5</v>
      </c>
      <c r="F616" s="24" t="s">
        <v>89</v>
      </c>
      <c r="G616" s="35"/>
      <c r="H616" s="35"/>
      <c r="I616" s="35"/>
      <c r="J616" s="35"/>
    </row>
    <row r="617" spans="1:10" ht="12" thickBot="1">
      <c r="A617" s="25"/>
      <c r="B617" s="26"/>
      <c r="C617" s="26"/>
      <c r="D617" s="26"/>
      <c r="E617" s="26"/>
      <c r="F617" s="27"/>
      <c r="G617" s="4"/>
      <c r="H617" s="4"/>
      <c r="I617" s="4"/>
      <c r="J617" s="4"/>
    </row>
    <row r="618" spans="1:10" ht="23.25" thickBot="1">
      <c r="A618" s="6" t="s">
        <v>0</v>
      </c>
      <c r="B618" s="7" t="s">
        <v>24</v>
      </c>
      <c r="C618" s="38" t="s">
        <v>25</v>
      </c>
      <c r="D618" s="39"/>
      <c r="E618" s="7" t="s">
        <v>1</v>
      </c>
      <c r="F618" s="21" t="s">
        <v>26</v>
      </c>
      <c r="G618" s="4"/>
      <c r="H618" s="4"/>
      <c r="I618" s="4"/>
      <c r="J618" s="4"/>
    </row>
    <row r="619" spans="1:10" ht="12" thickBot="1">
      <c r="A619" s="40" t="s">
        <v>64</v>
      </c>
      <c r="B619" s="41"/>
      <c r="C619" s="41"/>
      <c r="D619" s="42"/>
      <c r="E619" s="16" t="s">
        <v>89</v>
      </c>
      <c r="F619" s="19" t="s">
        <v>59</v>
      </c>
      <c r="G619" s="33">
        <v>714000</v>
      </c>
      <c r="H619" s="33">
        <v>799680</v>
      </c>
      <c r="I619" s="33">
        <v>823480</v>
      </c>
      <c r="J619" s="33">
        <v>2499000</v>
      </c>
    </row>
    <row r="620" spans="1:10" ht="12" thickBot="1">
      <c r="A620" s="43" t="s">
        <v>60</v>
      </c>
      <c r="B620" s="44"/>
      <c r="C620" s="44"/>
      <c r="D620" s="44"/>
      <c r="E620" s="44"/>
      <c r="F620" s="44"/>
      <c r="G620" s="34"/>
      <c r="H620" s="34"/>
      <c r="I620" s="34"/>
      <c r="J620" s="34"/>
    </row>
    <row r="621" spans="1:10" ht="12" thickBot="1">
      <c r="A621" s="9" t="s">
        <v>65</v>
      </c>
      <c r="B621" s="10">
        <v>73152101</v>
      </c>
      <c r="C621" s="45" t="s">
        <v>20</v>
      </c>
      <c r="D621" s="46"/>
      <c r="E621" s="11" t="s">
        <v>66</v>
      </c>
      <c r="F621" s="24" t="s">
        <v>89</v>
      </c>
      <c r="G621" s="35"/>
      <c r="H621" s="35"/>
      <c r="I621" s="35"/>
      <c r="J621" s="35"/>
    </row>
    <row r="622" spans="1:10" ht="12" thickBot="1">
      <c r="A622" s="56"/>
      <c r="B622" s="57"/>
      <c r="C622" s="57"/>
      <c r="D622" s="57"/>
      <c r="E622" s="57"/>
      <c r="F622" s="57"/>
      <c r="G622" s="4"/>
      <c r="H622" s="4"/>
      <c r="I622" s="4"/>
      <c r="J622" s="4"/>
    </row>
    <row r="623" spans="1:10" ht="23.25" thickBot="1">
      <c r="A623" s="6" t="s">
        <v>0</v>
      </c>
      <c r="B623" s="7" t="s">
        <v>24</v>
      </c>
      <c r="C623" s="38" t="s">
        <v>25</v>
      </c>
      <c r="D623" s="39"/>
      <c r="E623" s="7" t="s">
        <v>1</v>
      </c>
      <c r="F623" s="21" t="s">
        <v>26</v>
      </c>
      <c r="G623" s="4"/>
      <c r="H623" s="4"/>
      <c r="I623" s="4"/>
      <c r="J623" s="4"/>
    </row>
    <row r="624" spans="1:10" ht="12" thickBot="1">
      <c r="A624" s="40" t="s">
        <v>67</v>
      </c>
      <c r="B624" s="41"/>
      <c r="C624" s="41"/>
      <c r="D624" s="42"/>
      <c r="E624" s="16" t="s">
        <v>89</v>
      </c>
      <c r="F624" s="19" t="s">
        <v>59</v>
      </c>
      <c r="G624" s="33">
        <v>714000</v>
      </c>
      <c r="H624" s="33">
        <v>716380</v>
      </c>
      <c r="I624" s="33">
        <v>775880</v>
      </c>
      <c r="J624" s="33">
        <v>2142000</v>
      </c>
    </row>
    <row r="625" spans="1:10" ht="12" thickBot="1">
      <c r="A625" s="43" t="s">
        <v>60</v>
      </c>
      <c r="B625" s="44"/>
      <c r="C625" s="44"/>
      <c r="D625" s="44"/>
      <c r="E625" s="44"/>
      <c r="F625" s="44"/>
      <c r="G625" s="34"/>
      <c r="H625" s="34"/>
      <c r="I625" s="34"/>
      <c r="J625" s="34"/>
    </row>
    <row r="626" spans="1:10" ht="12" thickBot="1">
      <c r="A626" s="9" t="s">
        <v>68</v>
      </c>
      <c r="B626" s="10">
        <v>73152101</v>
      </c>
      <c r="C626" s="45" t="s">
        <v>21</v>
      </c>
      <c r="D626" s="46"/>
      <c r="E626" s="11" t="s">
        <v>69</v>
      </c>
      <c r="F626" s="24" t="s">
        <v>89</v>
      </c>
      <c r="G626" s="35"/>
      <c r="H626" s="35"/>
      <c r="I626" s="35"/>
      <c r="J626" s="35"/>
    </row>
    <row r="627" spans="1:10" ht="12" thickBot="1">
      <c r="A627" s="28"/>
      <c r="B627" s="30"/>
      <c r="C627" s="30"/>
      <c r="D627" s="30"/>
      <c r="E627" s="30"/>
      <c r="F627" s="31"/>
      <c r="G627" s="4"/>
      <c r="H627" s="4"/>
      <c r="I627" s="4"/>
      <c r="J627" s="4"/>
    </row>
    <row r="628" spans="1:10" ht="12" thickBot="1">
      <c r="A628" s="75" t="s">
        <v>94</v>
      </c>
      <c r="B628" s="76"/>
      <c r="C628" s="76"/>
      <c r="D628" s="76"/>
      <c r="E628" s="76"/>
      <c r="F628" s="76"/>
      <c r="G628" s="4"/>
      <c r="H628" s="4"/>
      <c r="I628" s="4"/>
      <c r="J628" s="4"/>
    </row>
    <row r="629" spans="1:10" ht="23.25" thickBot="1">
      <c r="A629" s="6" t="s">
        <v>0</v>
      </c>
      <c r="B629" s="7" t="s">
        <v>24</v>
      </c>
      <c r="C629" s="38" t="s">
        <v>25</v>
      </c>
      <c r="D629" s="39"/>
      <c r="E629" s="7" t="s">
        <v>1</v>
      </c>
      <c r="F629" s="21" t="s">
        <v>26</v>
      </c>
      <c r="G629" s="4"/>
      <c r="H629" s="4"/>
      <c r="I629" s="4"/>
      <c r="J629" s="4"/>
    </row>
    <row r="630" spans="1:10" ht="12" thickBot="1">
      <c r="A630" s="40" t="s">
        <v>27</v>
      </c>
      <c r="B630" s="41"/>
      <c r="C630" s="41"/>
      <c r="D630" s="42"/>
      <c r="E630" s="8"/>
      <c r="F630" s="22">
        <v>1</v>
      </c>
      <c r="G630" s="33">
        <v>2975000</v>
      </c>
      <c r="H630" s="33">
        <v>1332800</v>
      </c>
      <c r="I630" s="33">
        <v>1570800</v>
      </c>
      <c r="J630" s="33">
        <v>2380000</v>
      </c>
    </row>
    <row r="631" spans="1:10" ht="12" thickBot="1">
      <c r="A631" s="43" t="s">
        <v>28</v>
      </c>
      <c r="B631" s="44"/>
      <c r="C631" s="44"/>
      <c r="D631" s="44"/>
      <c r="E631" s="44"/>
      <c r="F631" s="44"/>
      <c r="G631" s="34"/>
      <c r="H631" s="34"/>
      <c r="I631" s="34"/>
      <c r="J631" s="34"/>
    </row>
    <row r="632" spans="1:10" ht="12" thickBot="1">
      <c r="A632" s="45" t="s">
        <v>29</v>
      </c>
      <c r="B632" s="46"/>
      <c r="C632" s="62" t="s">
        <v>95</v>
      </c>
      <c r="D632" s="63"/>
      <c r="E632" s="63"/>
      <c r="F632" s="63"/>
      <c r="G632" s="34"/>
      <c r="H632" s="34"/>
      <c r="I632" s="34"/>
      <c r="J632" s="34"/>
    </row>
    <row r="633" spans="1:10" ht="12" thickBot="1">
      <c r="A633" s="45" t="s">
        <v>31</v>
      </c>
      <c r="B633" s="46"/>
      <c r="C633" s="66"/>
      <c r="D633" s="67"/>
      <c r="E633" s="67"/>
      <c r="F633" s="67"/>
      <c r="G633" s="34"/>
      <c r="H633" s="34"/>
      <c r="I633" s="34"/>
      <c r="J633" s="34"/>
    </row>
    <row r="634" spans="1:10" ht="12" thickBot="1">
      <c r="A634" s="9" t="s">
        <v>32</v>
      </c>
      <c r="B634" s="10">
        <v>76111605</v>
      </c>
      <c r="C634" s="45" t="s">
        <v>14</v>
      </c>
      <c r="D634" s="46"/>
      <c r="E634" s="11" t="s">
        <v>16</v>
      </c>
      <c r="F634" s="19">
        <v>3</v>
      </c>
      <c r="G634" s="34"/>
      <c r="H634" s="34"/>
      <c r="I634" s="34"/>
      <c r="J634" s="34"/>
    </row>
    <row r="635" spans="1:10" ht="12" thickBot="1">
      <c r="A635" s="9" t="s">
        <v>33</v>
      </c>
      <c r="B635" s="10">
        <v>76111605</v>
      </c>
      <c r="C635" s="45" t="s">
        <v>15</v>
      </c>
      <c r="D635" s="46"/>
      <c r="E635" s="11" t="s">
        <v>16</v>
      </c>
      <c r="F635" s="19">
        <v>3</v>
      </c>
      <c r="G635" s="35"/>
      <c r="H635" s="35"/>
      <c r="I635" s="35"/>
      <c r="J635" s="35"/>
    </row>
    <row r="636" spans="1:10" ht="12" thickBot="1">
      <c r="A636" s="12"/>
      <c r="B636" s="13"/>
      <c r="C636" s="14"/>
      <c r="D636" s="14"/>
      <c r="E636" s="15"/>
      <c r="F636" s="23"/>
      <c r="G636" s="4"/>
      <c r="H636" s="4"/>
      <c r="I636" s="4"/>
      <c r="J636" s="4"/>
    </row>
    <row r="637" spans="1:10" ht="23.25" thickBot="1">
      <c r="A637" s="6" t="s">
        <v>0</v>
      </c>
      <c r="B637" s="7" t="s">
        <v>24</v>
      </c>
      <c r="C637" s="38" t="s">
        <v>25</v>
      </c>
      <c r="D637" s="39"/>
      <c r="E637" s="7" t="s">
        <v>1</v>
      </c>
      <c r="F637" s="21" t="s">
        <v>26</v>
      </c>
      <c r="G637" s="4"/>
      <c r="H637" s="4"/>
      <c r="I637" s="4"/>
      <c r="J637" s="4"/>
    </row>
    <row r="638" spans="1:10" ht="12" thickBot="1">
      <c r="A638" s="40" t="s">
        <v>34</v>
      </c>
      <c r="B638" s="41"/>
      <c r="C638" s="41"/>
      <c r="D638" s="41"/>
      <c r="E638" s="42"/>
      <c r="F638" s="22">
        <v>1</v>
      </c>
      <c r="G638" s="33">
        <v>2975000</v>
      </c>
      <c r="H638" s="33">
        <v>4248300</v>
      </c>
      <c r="I638" s="33">
        <v>4367300</v>
      </c>
      <c r="J638" s="33">
        <v>3570000</v>
      </c>
    </row>
    <row r="639" spans="1:10" ht="12" thickBot="1">
      <c r="A639" s="43" t="s">
        <v>28</v>
      </c>
      <c r="B639" s="44"/>
      <c r="C639" s="44"/>
      <c r="D639" s="44"/>
      <c r="E639" s="44"/>
      <c r="F639" s="44"/>
      <c r="G639" s="34"/>
      <c r="H639" s="34"/>
      <c r="I639" s="34"/>
      <c r="J639" s="34"/>
    </row>
    <row r="640" spans="1:10" ht="12" thickBot="1">
      <c r="A640" s="45" t="s">
        <v>35</v>
      </c>
      <c r="B640" s="46"/>
      <c r="C640" s="62" t="s">
        <v>95</v>
      </c>
      <c r="D640" s="63"/>
      <c r="E640" s="63"/>
      <c r="F640" s="63"/>
      <c r="G640" s="34"/>
      <c r="H640" s="34"/>
      <c r="I640" s="34"/>
      <c r="J640" s="34"/>
    </row>
    <row r="641" spans="1:10" ht="12" thickBot="1">
      <c r="A641" s="45" t="s">
        <v>31</v>
      </c>
      <c r="B641" s="46"/>
      <c r="C641" s="66"/>
      <c r="D641" s="67"/>
      <c r="E641" s="67"/>
      <c r="F641" s="67"/>
      <c r="G641" s="34"/>
      <c r="H641" s="34"/>
      <c r="I641" s="34"/>
      <c r="J641" s="34"/>
    </row>
    <row r="642" spans="1:10" ht="12" thickBot="1">
      <c r="A642" s="9" t="s">
        <v>37</v>
      </c>
      <c r="B642" s="10">
        <v>76111605</v>
      </c>
      <c r="C642" s="45" t="s">
        <v>17</v>
      </c>
      <c r="D642" s="46"/>
      <c r="E642" s="11" t="s">
        <v>16</v>
      </c>
      <c r="F642" s="19">
        <v>10</v>
      </c>
      <c r="G642" s="34"/>
      <c r="H642" s="34"/>
      <c r="I642" s="34"/>
      <c r="J642" s="34"/>
    </row>
    <row r="643" spans="1:10" ht="12" thickBot="1">
      <c r="A643" s="9" t="s">
        <v>38</v>
      </c>
      <c r="B643" s="10">
        <v>76111605</v>
      </c>
      <c r="C643" s="45" t="s">
        <v>15</v>
      </c>
      <c r="D643" s="46"/>
      <c r="E643" s="11" t="s">
        <v>16</v>
      </c>
      <c r="F643" s="19">
        <v>3</v>
      </c>
      <c r="G643" s="35"/>
      <c r="H643" s="35"/>
      <c r="I643" s="35"/>
      <c r="J643" s="35"/>
    </row>
    <row r="644" spans="1:10" ht="12" thickBot="1">
      <c r="A644" s="25"/>
      <c r="B644" s="26"/>
      <c r="C644" s="26"/>
      <c r="D644" s="26"/>
      <c r="E644" s="26"/>
      <c r="F644" s="27"/>
      <c r="G644" s="4"/>
      <c r="H644" s="4"/>
      <c r="I644" s="4"/>
      <c r="J644" s="4"/>
    </row>
    <row r="645" spans="1:10" ht="23.25" thickBot="1">
      <c r="A645" s="6" t="s">
        <v>0</v>
      </c>
      <c r="B645" s="7" t="s">
        <v>24</v>
      </c>
      <c r="C645" s="38" t="s">
        <v>25</v>
      </c>
      <c r="D645" s="39"/>
      <c r="E645" s="7" t="s">
        <v>1</v>
      </c>
      <c r="F645" s="21" t="s">
        <v>26</v>
      </c>
      <c r="G645" s="4"/>
      <c r="H645" s="4"/>
      <c r="I645" s="4"/>
      <c r="J645" s="4"/>
    </row>
    <row r="646" spans="1:10" ht="12" thickBot="1">
      <c r="A646" s="40" t="s">
        <v>39</v>
      </c>
      <c r="B646" s="41"/>
      <c r="C646" s="41"/>
      <c r="D646" s="41"/>
      <c r="E646" s="42"/>
      <c r="F646" s="22">
        <v>1</v>
      </c>
      <c r="G646" s="33">
        <v>2975000</v>
      </c>
      <c r="H646" s="33">
        <v>6664000</v>
      </c>
      <c r="I646" s="33">
        <v>6690180</v>
      </c>
      <c r="J646" s="33">
        <v>1428000</v>
      </c>
    </row>
    <row r="647" spans="1:10" ht="12" thickBot="1">
      <c r="A647" s="43" t="s">
        <v>40</v>
      </c>
      <c r="B647" s="44"/>
      <c r="C647" s="44"/>
      <c r="D647" s="44"/>
      <c r="E647" s="44"/>
      <c r="F647" s="44"/>
      <c r="G647" s="34"/>
      <c r="H647" s="34"/>
      <c r="I647" s="34"/>
      <c r="J647" s="34"/>
    </row>
    <row r="648" spans="1:10" ht="12" thickBot="1">
      <c r="A648" s="9" t="s">
        <v>41</v>
      </c>
      <c r="B648" s="10">
        <v>76111605</v>
      </c>
      <c r="C648" s="60" t="s">
        <v>18</v>
      </c>
      <c r="D648" s="61"/>
      <c r="E648" s="11" t="s">
        <v>16</v>
      </c>
      <c r="F648" s="19">
        <v>16</v>
      </c>
      <c r="G648" s="35"/>
      <c r="H648" s="35"/>
      <c r="I648" s="35"/>
      <c r="J648" s="35"/>
    </row>
    <row r="649" spans="1:10" ht="12" thickBot="1">
      <c r="A649" s="25"/>
      <c r="B649" s="26"/>
      <c r="C649" s="26"/>
      <c r="D649" s="26"/>
      <c r="E649" s="26"/>
      <c r="F649" s="27"/>
      <c r="G649" s="4"/>
      <c r="H649" s="4"/>
      <c r="I649" s="4"/>
      <c r="J649" s="4"/>
    </row>
    <row r="650" spans="1:10" ht="23.25" thickBot="1">
      <c r="A650" s="6" t="s">
        <v>0</v>
      </c>
      <c r="B650" s="7" t="s">
        <v>24</v>
      </c>
      <c r="C650" s="38" t="s">
        <v>25</v>
      </c>
      <c r="D650" s="39"/>
      <c r="E650" s="7" t="s">
        <v>1</v>
      </c>
      <c r="F650" s="21" t="s">
        <v>26</v>
      </c>
      <c r="G650" s="4"/>
      <c r="H650" s="4"/>
      <c r="I650" s="4"/>
      <c r="J650" s="4"/>
    </row>
    <row r="651" spans="1:10" ht="12" thickBot="1">
      <c r="A651" s="40" t="s">
        <v>96</v>
      </c>
      <c r="B651" s="41"/>
      <c r="C651" s="41"/>
      <c r="D651" s="41"/>
      <c r="E651" s="42"/>
      <c r="F651" s="22">
        <v>1</v>
      </c>
      <c r="G651" s="33">
        <v>2142000</v>
      </c>
      <c r="H651" s="33">
        <v>4331600</v>
      </c>
      <c r="I651" s="33">
        <v>4450600</v>
      </c>
      <c r="J651" s="33">
        <v>3689000</v>
      </c>
    </row>
    <row r="652" spans="1:10" ht="12" thickBot="1">
      <c r="A652" s="43" t="s">
        <v>40</v>
      </c>
      <c r="B652" s="44"/>
      <c r="C652" s="44"/>
      <c r="D652" s="44"/>
      <c r="E652" s="44"/>
      <c r="F652" s="44"/>
      <c r="G652" s="34"/>
      <c r="H652" s="34"/>
      <c r="I652" s="34"/>
      <c r="J652" s="34"/>
    </row>
    <row r="653" spans="1:10">
      <c r="A653" s="58" t="s">
        <v>43</v>
      </c>
      <c r="B653" s="59"/>
      <c r="C653" s="62"/>
      <c r="D653" s="63"/>
      <c r="E653" s="63"/>
      <c r="F653" s="63"/>
      <c r="G653" s="34"/>
      <c r="H653" s="34"/>
      <c r="I653" s="34"/>
      <c r="J653" s="34"/>
    </row>
    <row r="654" spans="1:10">
      <c r="A654" s="49" t="s">
        <v>44</v>
      </c>
      <c r="B654" s="50"/>
      <c r="C654" s="64"/>
      <c r="D654" s="65"/>
      <c r="E654" s="65"/>
      <c r="F654" s="65"/>
      <c r="G654" s="34"/>
      <c r="H654" s="34"/>
      <c r="I654" s="34"/>
      <c r="J654" s="34"/>
    </row>
    <row r="655" spans="1:10">
      <c r="A655" s="49" t="s">
        <v>45</v>
      </c>
      <c r="B655" s="50"/>
      <c r="C655" s="64"/>
      <c r="D655" s="65"/>
      <c r="E655" s="65"/>
      <c r="F655" s="65"/>
      <c r="G655" s="34"/>
      <c r="H655" s="34"/>
      <c r="I655" s="34"/>
      <c r="J655" s="34"/>
    </row>
    <row r="656" spans="1:10">
      <c r="A656" s="49" t="s">
        <v>46</v>
      </c>
      <c r="B656" s="50"/>
      <c r="C656" s="64"/>
      <c r="D656" s="65"/>
      <c r="E656" s="65"/>
      <c r="F656" s="65"/>
      <c r="G656" s="34"/>
      <c r="H656" s="34"/>
      <c r="I656" s="34"/>
      <c r="J656" s="34"/>
    </row>
    <row r="657" spans="1:10">
      <c r="A657" s="49" t="s">
        <v>47</v>
      </c>
      <c r="B657" s="50"/>
      <c r="C657" s="64"/>
      <c r="D657" s="65"/>
      <c r="E657" s="65"/>
      <c r="F657" s="65"/>
      <c r="G657" s="34"/>
      <c r="H657" s="34"/>
      <c r="I657" s="34"/>
      <c r="J657" s="34"/>
    </row>
    <row r="658" spans="1:10" ht="12" thickBot="1">
      <c r="A658" s="51" t="s">
        <v>48</v>
      </c>
      <c r="B658" s="52"/>
      <c r="C658" s="66"/>
      <c r="D658" s="67"/>
      <c r="E658" s="67"/>
      <c r="F658" s="67"/>
      <c r="G658" s="34"/>
      <c r="H658" s="34"/>
      <c r="I658" s="34"/>
      <c r="J658" s="34"/>
    </row>
    <row r="659" spans="1:10">
      <c r="A659" s="68" t="s">
        <v>49</v>
      </c>
      <c r="B659" s="68">
        <v>76111605</v>
      </c>
      <c r="C659" s="58" t="s">
        <v>97</v>
      </c>
      <c r="D659" s="59"/>
      <c r="E659" s="53" t="s">
        <v>5</v>
      </c>
      <c r="F659" s="62">
        <v>2</v>
      </c>
      <c r="G659" s="34"/>
      <c r="H659" s="34"/>
      <c r="I659" s="34"/>
      <c r="J659" s="34"/>
    </row>
    <row r="660" spans="1:10">
      <c r="A660" s="69"/>
      <c r="B660" s="69"/>
      <c r="C660" s="49" t="s">
        <v>51</v>
      </c>
      <c r="D660" s="50"/>
      <c r="E660" s="54"/>
      <c r="F660" s="64"/>
      <c r="G660" s="34"/>
      <c r="H660" s="34"/>
      <c r="I660" s="34"/>
      <c r="J660" s="34"/>
    </row>
    <row r="661" spans="1:10">
      <c r="A661" s="69"/>
      <c r="B661" s="69"/>
      <c r="C661" s="49" t="s">
        <v>52</v>
      </c>
      <c r="D661" s="50"/>
      <c r="E661" s="54"/>
      <c r="F661" s="64"/>
      <c r="G661" s="34"/>
      <c r="H661" s="34"/>
      <c r="I661" s="34"/>
      <c r="J661" s="34"/>
    </row>
    <row r="662" spans="1:10">
      <c r="A662" s="69"/>
      <c r="B662" s="69"/>
      <c r="C662" s="49" t="s">
        <v>53</v>
      </c>
      <c r="D662" s="50"/>
      <c r="E662" s="54"/>
      <c r="F662" s="64"/>
      <c r="G662" s="34"/>
      <c r="H662" s="34"/>
      <c r="I662" s="34"/>
      <c r="J662" s="34"/>
    </row>
    <row r="663" spans="1:10">
      <c r="A663" s="69"/>
      <c r="B663" s="69"/>
      <c r="C663" s="49" t="s">
        <v>54</v>
      </c>
      <c r="D663" s="50"/>
      <c r="E663" s="54"/>
      <c r="F663" s="64"/>
      <c r="G663" s="34"/>
      <c r="H663" s="34"/>
      <c r="I663" s="34"/>
      <c r="J663" s="34"/>
    </row>
    <row r="664" spans="1:10">
      <c r="A664" s="69"/>
      <c r="B664" s="69"/>
      <c r="C664" s="49" t="s">
        <v>55</v>
      </c>
      <c r="D664" s="50"/>
      <c r="E664" s="54"/>
      <c r="F664" s="64"/>
      <c r="G664" s="34"/>
      <c r="H664" s="34"/>
      <c r="I664" s="34"/>
      <c r="J664" s="34"/>
    </row>
    <row r="665" spans="1:10">
      <c r="A665" s="69"/>
      <c r="B665" s="69"/>
      <c r="C665" s="49" t="s">
        <v>56</v>
      </c>
      <c r="D665" s="50"/>
      <c r="E665" s="54"/>
      <c r="F665" s="64"/>
      <c r="G665" s="34"/>
      <c r="H665" s="34"/>
      <c r="I665" s="34"/>
      <c r="J665" s="34"/>
    </row>
    <row r="666" spans="1:10">
      <c r="A666" s="69"/>
      <c r="B666" s="69"/>
      <c r="C666" s="49" t="s">
        <v>57</v>
      </c>
      <c r="D666" s="50"/>
      <c r="E666" s="54"/>
      <c r="F666" s="64"/>
      <c r="G666" s="34"/>
      <c r="H666" s="34"/>
      <c r="I666" s="34"/>
      <c r="J666" s="34"/>
    </row>
    <row r="667" spans="1:10" ht="12" thickBot="1">
      <c r="A667" s="70"/>
      <c r="B667" s="70"/>
      <c r="C667" s="51" t="s">
        <v>55</v>
      </c>
      <c r="D667" s="52"/>
      <c r="E667" s="55"/>
      <c r="F667" s="66"/>
      <c r="G667" s="35"/>
      <c r="H667" s="35"/>
      <c r="I667" s="35"/>
      <c r="J667" s="35"/>
    </row>
    <row r="668" spans="1:10" ht="12" thickBot="1">
      <c r="A668" s="25"/>
      <c r="B668" s="26"/>
      <c r="C668" s="26"/>
      <c r="D668" s="26"/>
      <c r="E668" s="26"/>
      <c r="F668" s="27"/>
      <c r="G668" s="4"/>
      <c r="H668" s="4"/>
      <c r="I668" s="4"/>
      <c r="J668" s="4"/>
    </row>
    <row r="669" spans="1:10" ht="23.25" thickBot="1">
      <c r="A669" s="6" t="s">
        <v>0</v>
      </c>
      <c r="B669" s="7" t="s">
        <v>24</v>
      </c>
      <c r="C669" s="38" t="s">
        <v>25</v>
      </c>
      <c r="D669" s="39"/>
      <c r="E669" s="7" t="s">
        <v>1</v>
      </c>
      <c r="F669" s="21" t="s">
        <v>26</v>
      </c>
      <c r="G669" s="4"/>
      <c r="H669" s="4"/>
      <c r="I669" s="4"/>
      <c r="J669" s="4"/>
    </row>
    <row r="670" spans="1:10" ht="12" thickBot="1">
      <c r="A670" s="40" t="s">
        <v>58</v>
      </c>
      <c r="B670" s="41"/>
      <c r="C670" s="41"/>
      <c r="D670" s="42"/>
      <c r="E670" s="8">
        <v>1</v>
      </c>
      <c r="F670" s="19" t="s">
        <v>59</v>
      </c>
      <c r="G670" s="33">
        <v>595000</v>
      </c>
      <c r="H670" s="33">
        <v>716380</v>
      </c>
      <c r="I670" s="33">
        <v>763980</v>
      </c>
      <c r="J670" s="33">
        <v>1309000</v>
      </c>
    </row>
    <row r="671" spans="1:10" ht="12" thickBot="1">
      <c r="A671" s="43" t="s">
        <v>60</v>
      </c>
      <c r="B671" s="44"/>
      <c r="C671" s="44"/>
      <c r="D671" s="44"/>
      <c r="E671" s="44"/>
      <c r="F671" s="44"/>
      <c r="G671" s="34"/>
      <c r="H671" s="34"/>
      <c r="I671" s="34"/>
      <c r="J671" s="34"/>
    </row>
    <row r="672" spans="1:10" ht="12" thickBot="1">
      <c r="A672" s="45"/>
      <c r="B672" s="46"/>
      <c r="C672" s="47"/>
      <c r="D672" s="48"/>
      <c r="E672" s="48"/>
      <c r="F672" s="48"/>
      <c r="G672" s="34"/>
      <c r="H672" s="34"/>
      <c r="I672" s="34"/>
      <c r="J672" s="34"/>
    </row>
    <row r="673" spans="1:10" ht="12" thickBot="1">
      <c r="A673" s="17"/>
      <c r="B673" s="18"/>
      <c r="C673" s="45" t="s">
        <v>98</v>
      </c>
      <c r="D673" s="46"/>
      <c r="E673" s="11" t="s">
        <v>99</v>
      </c>
      <c r="F673" s="20">
        <v>1</v>
      </c>
      <c r="G673" s="34"/>
      <c r="H673" s="34"/>
      <c r="I673" s="34"/>
      <c r="J673" s="34"/>
    </row>
    <row r="674" spans="1:10" ht="12" thickBot="1">
      <c r="A674" s="9" t="s">
        <v>63</v>
      </c>
      <c r="B674" s="10">
        <v>73152101</v>
      </c>
      <c r="C674" s="45" t="s">
        <v>100</v>
      </c>
      <c r="D674" s="46"/>
      <c r="E674" s="11" t="s">
        <v>5</v>
      </c>
      <c r="F674" s="19">
        <v>1</v>
      </c>
      <c r="G674" s="35"/>
      <c r="H674" s="35"/>
      <c r="I674" s="35"/>
      <c r="J674" s="35"/>
    </row>
    <row r="675" spans="1:10" ht="12" thickBot="1">
      <c r="A675" s="25"/>
      <c r="B675" s="26"/>
      <c r="C675" s="26"/>
      <c r="D675" s="26"/>
      <c r="E675" s="26"/>
      <c r="F675" s="27"/>
      <c r="G675" s="4"/>
      <c r="H675" s="4"/>
      <c r="I675" s="4"/>
      <c r="J675" s="4"/>
    </row>
    <row r="676" spans="1:10" ht="23.25" thickBot="1">
      <c r="A676" s="6" t="s">
        <v>0</v>
      </c>
      <c r="B676" s="7" t="s">
        <v>24</v>
      </c>
      <c r="C676" s="38" t="s">
        <v>25</v>
      </c>
      <c r="D676" s="39"/>
      <c r="E676" s="7" t="s">
        <v>1</v>
      </c>
      <c r="F676" s="21" t="s">
        <v>26</v>
      </c>
      <c r="G676" s="4"/>
      <c r="H676" s="4"/>
      <c r="I676" s="4"/>
      <c r="J676" s="4"/>
    </row>
    <row r="677" spans="1:10" ht="12" thickBot="1">
      <c r="A677" s="40" t="s">
        <v>64</v>
      </c>
      <c r="B677" s="41"/>
      <c r="C677" s="41"/>
      <c r="D677" s="42"/>
      <c r="E677" s="16" t="s">
        <v>89</v>
      </c>
      <c r="F677" s="19" t="s">
        <v>59</v>
      </c>
      <c r="G677" s="33">
        <v>714000</v>
      </c>
      <c r="H677" s="33">
        <v>799680</v>
      </c>
      <c r="I677" s="33">
        <v>823480</v>
      </c>
      <c r="J677" s="33">
        <v>2499000</v>
      </c>
    </row>
    <row r="678" spans="1:10" ht="12" thickBot="1">
      <c r="A678" s="43" t="s">
        <v>60</v>
      </c>
      <c r="B678" s="44"/>
      <c r="C678" s="44"/>
      <c r="D678" s="44"/>
      <c r="E678" s="44"/>
      <c r="F678" s="44"/>
      <c r="G678" s="34"/>
      <c r="H678" s="34"/>
      <c r="I678" s="34"/>
      <c r="J678" s="34"/>
    </row>
    <row r="679" spans="1:10" ht="12" thickBot="1">
      <c r="A679" s="9" t="s">
        <v>65</v>
      </c>
      <c r="B679" s="10">
        <v>73152101</v>
      </c>
      <c r="C679" s="45" t="s">
        <v>20</v>
      </c>
      <c r="D679" s="46"/>
      <c r="E679" s="11" t="s">
        <v>66</v>
      </c>
      <c r="F679" s="24" t="s">
        <v>89</v>
      </c>
      <c r="G679" s="35"/>
      <c r="H679" s="35"/>
      <c r="I679" s="35"/>
      <c r="J679" s="35"/>
    </row>
    <row r="680" spans="1:10" ht="12" thickBot="1">
      <c r="A680" s="56"/>
      <c r="B680" s="57"/>
      <c r="C680" s="57"/>
      <c r="D680" s="57"/>
      <c r="E680" s="57"/>
      <c r="F680" s="57"/>
      <c r="G680" s="4"/>
      <c r="H680" s="4"/>
      <c r="I680" s="4"/>
      <c r="J680" s="4"/>
    </row>
    <row r="681" spans="1:10" ht="23.25" thickBot="1">
      <c r="A681" s="6" t="s">
        <v>0</v>
      </c>
      <c r="B681" s="7" t="s">
        <v>24</v>
      </c>
      <c r="C681" s="38" t="s">
        <v>25</v>
      </c>
      <c r="D681" s="39"/>
      <c r="E681" s="7" t="s">
        <v>1</v>
      </c>
      <c r="F681" s="21" t="s">
        <v>26</v>
      </c>
      <c r="G681" s="4"/>
      <c r="H681" s="4"/>
      <c r="I681" s="4"/>
      <c r="J681" s="4"/>
    </row>
    <row r="682" spans="1:10" ht="12" thickBot="1">
      <c r="A682" s="40" t="s">
        <v>67</v>
      </c>
      <c r="B682" s="41"/>
      <c r="C682" s="41"/>
      <c r="D682" s="42"/>
      <c r="E682" s="16" t="s">
        <v>89</v>
      </c>
      <c r="F682" s="19" t="s">
        <v>59</v>
      </c>
      <c r="G682" s="33">
        <v>714000</v>
      </c>
      <c r="H682" s="33">
        <v>716380</v>
      </c>
      <c r="I682" s="33">
        <v>775800</v>
      </c>
      <c r="J682" s="33">
        <v>2142000</v>
      </c>
    </row>
    <row r="683" spans="1:10" ht="12" thickBot="1">
      <c r="A683" s="43" t="s">
        <v>60</v>
      </c>
      <c r="B683" s="44"/>
      <c r="C683" s="44"/>
      <c r="D683" s="44"/>
      <c r="E683" s="44"/>
      <c r="F683" s="44"/>
      <c r="G683" s="34"/>
      <c r="H683" s="34"/>
      <c r="I683" s="34"/>
      <c r="J683" s="34"/>
    </row>
    <row r="684" spans="1:10" ht="12" thickBot="1">
      <c r="A684" s="9" t="s">
        <v>68</v>
      </c>
      <c r="B684" s="10">
        <v>73152101</v>
      </c>
      <c r="C684" s="45" t="s">
        <v>21</v>
      </c>
      <c r="D684" s="46"/>
      <c r="E684" s="11" t="s">
        <v>69</v>
      </c>
      <c r="F684" s="24" t="s">
        <v>89</v>
      </c>
      <c r="G684" s="35"/>
      <c r="H684" s="35"/>
      <c r="I684" s="35"/>
      <c r="J684" s="35"/>
    </row>
  </sheetData>
  <autoFilter ref="A1:I9" xr:uid="{A8DFF4BE-957C-42C8-A8FF-348228D18598}">
    <filterColumn colId="0" showButton="0"/>
    <filterColumn colId="1" showButton="0"/>
    <filterColumn colId="2" showButton="0"/>
    <filterColumn colId="3" showButton="0"/>
    <filterColumn colId="4" showButton="0"/>
  </autoFilter>
  <mergeCells count="705">
    <mergeCell ref="C8:D8"/>
    <mergeCell ref="C9:D9"/>
    <mergeCell ref="C11:D11"/>
    <mergeCell ref="A12:E12"/>
    <mergeCell ref="A13:F13"/>
    <mergeCell ref="A14:B14"/>
    <mergeCell ref="C14:F15"/>
    <mergeCell ref="A15:B15"/>
    <mergeCell ref="A1:F1"/>
    <mergeCell ref="A2:F2"/>
    <mergeCell ref="C3:D3"/>
    <mergeCell ref="A4:D4"/>
    <mergeCell ref="A5:F5"/>
    <mergeCell ref="A6:B6"/>
    <mergeCell ref="C6:F7"/>
    <mergeCell ref="A7:B7"/>
    <mergeCell ref="A30:B30"/>
    <mergeCell ref="A31:B31"/>
    <mergeCell ref="A32:B32"/>
    <mergeCell ref="C27:F32"/>
    <mergeCell ref="A33:A41"/>
    <mergeCell ref="B33:B41"/>
    <mergeCell ref="C33:D33"/>
    <mergeCell ref="C34:D34"/>
    <mergeCell ref="C35:D35"/>
    <mergeCell ref="C36:D36"/>
    <mergeCell ref="F33:F41"/>
    <mergeCell ref="A25:E25"/>
    <mergeCell ref="A26:F26"/>
    <mergeCell ref="A27:B27"/>
    <mergeCell ref="A28:B28"/>
    <mergeCell ref="A29:B29"/>
    <mergeCell ref="C16:D16"/>
    <mergeCell ref="C17:D17"/>
    <mergeCell ref="C19:D19"/>
    <mergeCell ref="A20:E20"/>
    <mergeCell ref="A21:F21"/>
    <mergeCell ref="C22:D22"/>
    <mergeCell ref="C24:D24"/>
    <mergeCell ref="C43:D43"/>
    <mergeCell ref="A44:D44"/>
    <mergeCell ref="A45:F45"/>
    <mergeCell ref="A46:B46"/>
    <mergeCell ref="A47:B47"/>
    <mergeCell ref="C46:F47"/>
    <mergeCell ref="C37:D37"/>
    <mergeCell ref="C38:D38"/>
    <mergeCell ref="C39:D39"/>
    <mergeCell ref="C40:D40"/>
    <mergeCell ref="C41:D41"/>
    <mergeCell ref="E33:E41"/>
    <mergeCell ref="A70:E70"/>
    <mergeCell ref="A71:F71"/>
    <mergeCell ref="A72:B72"/>
    <mergeCell ref="C72:F73"/>
    <mergeCell ref="A73:B73"/>
    <mergeCell ref="A62:D62"/>
    <mergeCell ref="A63:F63"/>
    <mergeCell ref="A64:B64"/>
    <mergeCell ref="C64:F65"/>
    <mergeCell ref="A65:B65"/>
    <mergeCell ref="C66:D66"/>
    <mergeCell ref="C61:D61"/>
    <mergeCell ref="C48:D48"/>
    <mergeCell ref="C50:D50"/>
    <mergeCell ref="A51:D51"/>
    <mergeCell ref="A52:F52"/>
    <mergeCell ref="C53:D53"/>
    <mergeCell ref="A54:F54"/>
    <mergeCell ref="C67:D67"/>
    <mergeCell ref="C69:D69"/>
    <mergeCell ref="C55:D55"/>
    <mergeCell ref="A56:D56"/>
    <mergeCell ref="A57:F57"/>
    <mergeCell ref="C58:D58"/>
    <mergeCell ref="A60:F60"/>
    <mergeCell ref="A88:B88"/>
    <mergeCell ref="A89:B89"/>
    <mergeCell ref="A90:B90"/>
    <mergeCell ref="C85:F90"/>
    <mergeCell ref="A91:A99"/>
    <mergeCell ref="B91:B99"/>
    <mergeCell ref="C91:D91"/>
    <mergeCell ref="C92:D92"/>
    <mergeCell ref="C93:D93"/>
    <mergeCell ref="C94:D94"/>
    <mergeCell ref="F91:F99"/>
    <mergeCell ref="C82:D82"/>
    <mergeCell ref="A83:E83"/>
    <mergeCell ref="A84:F84"/>
    <mergeCell ref="A85:B85"/>
    <mergeCell ref="A86:B86"/>
    <mergeCell ref="A87:B87"/>
    <mergeCell ref="C74:D74"/>
    <mergeCell ref="C75:D75"/>
    <mergeCell ref="C77:D77"/>
    <mergeCell ref="A78:E78"/>
    <mergeCell ref="A79:F79"/>
    <mergeCell ref="C80:D80"/>
    <mergeCell ref="A113:F113"/>
    <mergeCell ref="C114:D114"/>
    <mergeCell ref="A116:F116"/>
    <mergeCell ref="C117:D117"/>
    <mergeCell ref="A118:D118"/>
    <mergeCell ref="A119:F119"/>
    <mergeCell ref="A107:D107"/>
    <mergeCell ref="A108:F108"/>
    <mergeCell ref="C109:D109"/>
    <mergeCell ref="A110:F110"/>
    <mergeCell ref="C111:D111"/>
    <mergeCell ref="A112:D112"/>
    <mergeCell ref="C101:D101"/>
    <mergeCell ref="A102:D102"/>
    <mergeCell ref="A103:F103"/>
    <mergeCell ref="C104:D104"/>
    <mergeCell ref="C106:D106"/>
    <mergeCell ref="C95:D95"/>
    <mergeCell ref="C96:D96"/>
    <mergeCell ref="C97:D97"/>
    <mergeCell ref="C98:D98"/>
    <mergeCell ref="C99:D99"/>
    <mergeCell ref="E91:E99"/>
    <mergeCell ref="A126:E126"/>
    <mergeCell ref="A127:F127"/>
    <mergeCell ref="A128:B128"/>
    <mergeCell ref="C128:F129"/>
    <mergeCell ref="A129:B129"/>
    <mergeCell ref="C130:D130"/>
    <mergeCell ref="A120:B120"/>
    <mergeCell ref="C120:F121"/>
    <mergeCell ref="A121:B121"/>
    <mergeCell ref="C122:D122"/>
    <mergeCell ref="C123:D123"/>
    <mergeCell ref="C125:D125"/>
    <mergeCell ref="C154:D154"/>
    <mergeCell ref="C155:D155"/>
    <mergeCell ref="E147:E155"/>
    <mergeCell ref="F147:F155"/>
    <mergeCell ref="A145:B145"/>
    <mergeCell ref="A146:B146"/>
    <mergeCell ref="C141:F146"/>
    <mergeCell ref="A147:A155"/>
    <mergeCell ref="B147:B155"/>
    <mergeCell ref="C147:D147"/>
    <mergeCell ref="C148:D148"/>
    <mergeCell ref="C149:D149"/>
    <mergeCell ref="C150:D150"/>
    <mergeCell ref="C151:D151"/>
    <mergeCell ref="A141:B141"/>
    <mergeCell ref="A142:B142"/>
    <mergeCell ref="A143:B143"/>
    <mergeCell ref="A144:B144"/>
    <mergeCell ref="C131:D131"/>
    <mergeCell ref="C133:D133"/>
    <mergeCell ref="A134:E134"/>
    <mergeCell ref="A135:F135"/>
    <mergeCell ref="C136:D136"/>
    <mergeCell ref="C138:D138"/>
    <mergeCell ref="C152:D152"/>
    <mergeCell ref="C153:D153"/>
    <mergeCell ref="A139:E139"/>
    <mergeCell ref="A140:F140"/>
    <mergeCell ref="A164:F164"/>
    <mergeCell ref="C165:D165"/>
    <mergeCell ref="A166:F166"/>
    <mergeCell ref="C167:D167"/>
    <mergeCell ref="A168:D168"/>
    <mergeCell ref="A169:F169"/>
    <mergeCell ref="C157:D157"/>
    <mergeCell ref="A158:D158"/>
    <mergeCell ref="A159:F159"/>
    <mergeCell ref="C160:D160"/>
    <mergeCell ref="C162:D162"/>
    <mergeCell ref="A163:D163"/>
    <mergeCell ref="C194:D194"/>
    <mergeCell ref="A195:E195"/>
    <mergeCell ref="A196:F196"/>
    <mergeCell ref="A197:B197"/>
    <mergeCell ref="A198:B198"/>
    <mergeCell ref="A199:B199"/>
    <mergeCell ref="C186:D186"/>
    <mergeCell ref="C187:D187"/>
    <mergeCell ref="C189:D189"/>
    <mergeCell ref="A190:E190"/>
    <mergeCell ref="A191:F191"/>
    <mergeCell ref="C192:D192"/>
    <mergeCell ref="A184:B184"/>
    <mergeCell ref="C184:F185"/>
    <mergeCell ref="A185:B185"/>
    <mergeCell ref="C170:D170"/>
    <mergeCell ref="A172:F172"/>
    <mergeCell ref="C173:D173"/>
    <mergeCell ref="A174:D174"/>
    <mergeCell ref="A175:F175"/>
    <mergeCell ref="A176:B176"/>
    <mergeCell ref="C176:F177"/>
    <mergeCell ref="A177:B177"/>
    <mergeCell ref="C178:D178"/>
    <mergeCell ref="C179:D179"/>
    <mergeCell ref="C181:D181"/>
    <mergeCell ref="A182:E182"/>
    <mergeCell ref="A183:F183"/>
    <mergeCell ref="C213:D213"/>
    <mergeCell ref="A214:D214"/>
    <mergeCell ref="A215:F215"/>
    <mergeCell ref="C216:D216"/>
    <mergeCell ref="C218:D218"/>
    <mergeCell ref="C207:D207"/>
    <mergeCell ref="C208:D208"/>
    <mergeCell ref="C209:D209"/>
    <mergeCell ref="C210:D210"/>
    <mergeCell ref="C211:D211"/>
    <mergeCell ref="E203:E211"/>
    <mergeCell ref="A200:B200"/>
    <mergeCell ref="A201:B201"/>
    <mergeCell ref="A202:B202"/>
    <mergeCell ref="C197:F202"/>
    <mergeCell ref="A203:A211"/>
    <mergeCell ref="B203:B211"/>
    <mergeCell ref="C203:D203"/>
    <mergeCell ref="C204:D204"/>
    <mergeCell ref="C205:D205"/>
    <mergeCell ref="C206:D206"/>
    <mergeCell ref="F203:F211"/>
    <mergeCell ref="A225:F225"/>
    <mergeCell ref="C226:D226"/>
    <mergeCell ref="A228:F228"/>
    <mergeCell ref="C229:D229"/>
    <mergeCell ref="A230:D230"/>
    <mergeCell ref="A231:F231"/>
    <mergeCell ref="A219:D219"/>
    <mergeCell ref="A220:F220"/>
    <mergeCell ref="C221:D221"/>
    <mergeCell ref="A222:F222"/>
    <mergeCell ref="C223:D223"/>
    <mergeCell ref="A224:D224"/>
    <mergeCell ref="C242:D242"/>
    <mergeCell ref="A232:B232"/>
    <mergeCell ref="C232:F233"/>
    <mergeCell ref="A233:B233"/>
    <mergeCell ref="C234:D234"/>
    <mergeCell ref="C235:D235"/>
    <mergeCell ref="C237:D237"/>
    <mergeCell ref="A251:E251"/>
    <mergeCell ref="A252:F252"/>
    <mergeCell ref="C243:D243"/>
    <mergeCell ref="C245:D245"/>
    <mergeCell ref="A246:E246"/>
    <mergeCell ref="A247:F247"/>
    <mergeCell ref="C248:D248"/>
    <mergeCell ref="C250:D250"/>
    <mergeCell ref="A238:E238"/>
    <mergeCell ref="A239:F239"/>
    <mergeCell ref="A240:B240"/>
    <mergeCell ref="C240:F241"/>
    <mergeCell ref="A241:B241"/>
    <mergeCell ref="C264:D264"/>
    <mergeCell ref="C265:D265"/>
    <mergeCell ref="C266:D266"/>
    <mergeCell ref="C267:D267"/>
    <mergeCell ref="E259:E267"/>
    <mergeCell ref="F259:F267"/>
    <mergeCell ref="A257:B257"/>
    <mergeCell ref="A258:B258"/>
    <mergeCell ref="C253:F258"/>
    <mergeCell ref="A259:A267"/>
    <mergeCell ref="B259:B267"/>
    <mergeCell ref="C259:D259"/>
    <mergeCell ref="C260:D260"/>
    <mergeCell ref="C261:D261"/>
    <mergeCell ref="C262:D262"/>
    <mergeCell ref="C263:D263"/>
    <mergeCell ref="A253:B253"/>
    <mergeCell ref="A254:B254"/>
    <mergeCell ref="A255:B255"/>
    <mergeCell ref="A256:B256"/>
    <mergeCell ref="C290:D290"/>
    <mergeCell ref="C291:D291"/>
    <mergeCell ref="C293:D293"/>
    <mergeCell ref="A294:E294"/>
    <mergeCell ref="A295:F295"/>
    <mergeCell ref="A296:B296"/>
    <mergeCell ref="C296:F297"/>
    <mergeCell ref="A297:B297"/>
    <mergeCell ref="C282:D282"/>
    <mergeCell ref="A284:F284"/>
    <mergeCell ref="C285:D285"/>
    <mergeCell ref="A286:D286"/>
    <mergeCell ref="A287:F287"/>
    <mergeCell ref="A288:B288"/>
    <mergeCell ref="C288:F289"/>
    <mergeCell ref="A289:B289"/>
    <mergeCell ref="C277:D277"/>
    <mergeCell ref="A278:F278"/>
    <mergeCell ref="C279:D279"/>
    <mergeCell ref="A280:D280"/>
    <mergeCell ref="A281:F281"/>
    <mergeCell ref="C269:D269"/>
    <mergeCell ref="A270:D270"/>
    <mergeCell ref="A271:F271"/>
    <mergeCell ref="C272:D272"/>
    <mergeCell ref="C274:D274"/>
    <mergeCell ref="A275:D275"/>
    <mergeCell ref="A276:F276"/>
    <mergeCell ref="A312:B312"/>
    <mergeCell ref="A313:B313"/>
    <mergeCell ref="A314:B314"/>
    <mergeCell ref="C309:F314"/>
    <mergeCell ref="A315:A323"/>
    <mergeCell ref="B315:B323"/>
    <mergeCell ref="C315:D315"/>
    <mergeCell ref="C316:D316"/>
    <mergeCell ref="C317:D317"/>
    <mergeCell ref="C318:D318"/>
    <mergeCell ref="F315:F323"/>
    <mergeCell ref="C306:D306"/>
    <mergeCell ref="A307:E307"/>
    <mergeCell ref="A308:F308"/>
    <mergeCell ref="A309:B309"/>
    <mergeCell ref="A310:B310"/>
    <mergeCell ref="A311:B311"/>
    <mergeCell ref="C298:D298"/>
    <mergeCell ref="C299:D299"/>
    <mergeCell ref="C301:D301"/>
    <mergeCell ref="A302:E302"/>
    <mergeCell ref="A303:F303"/>
    <mergeCell ref="C304:D304"/>
    <mergeCell ref="A337:F337"/>
    <mergeCell ref="C338:D338"/>
    <mergeCell ref="A340:F340"/>
    <mergeCell ref="C341:D341"/>
    <mergeCell ref="A342:D342"/>
    <mergeCell ref="A343:F343"/>
    <mergeCell ref="A331:D331"/>
    <mergeCell ref="A332:F332"/>
    <mergeCell ref="C333:D333"/>
    <mergeCell ref="A334:F334"/>
    <mergeCell ref="C335:D335"/>
    <mergeCell ref="A336:D336"/>
    <mergeCell ref="C325:D325"/>
    <mergeCell ref="A326:D326"/>
    <mergeCell ref="A327:F327"/>
    <mergeCell ref="C328:D328"/>
    <mergeCell ref="C330:D330"/>
    <mergeCell ref="C319:D319"/>
    <mergeCell ref="C320:D320"/>
    <mergeCell ref="C321:D321"/>
    <mergeCell ref="C322:D322"/>
    <mergeCell ref="C323:D323"/>
    <mergeCell ref="E315:E323"/>
    <mergeCell ref="A350:E350"/>
    <mergeCell ref="A351:F351"/>
    <mergeCell ref="A352:B352"/>
    <mergeCell ref="C352:F353"/>
    <mergeCell ref="A353:B353"/>
    <mergeCell ref="C354:D354"/>
    <mergeCell ref="A344:B344"/>
    <mergeCell ref="C344:F345"/>
    <mergeCell ref="A345:B345"/>
    <mergeCell ref="C346:D346"/>
    <mergeCell ref="C347:D347"/>
    <mergeCell ref="C349:D349"/>
    <mergeCell ref="C378:D378"/>
    <mergeCell ref="C379:D379"/>
    <mergeCell ref="E371:E379"/>
    <mergeCell ref="F371:F379"/>
    <mergeCell ref="A369:B369"/>
    <mergeCell ref="A370:B370"/>
    <mergeCell ref="C365:F370"/>
    <mergeCell ref="A371:A379"/>
    <mergeCell ref="B371:B379"/>
    <mergeCell ref="C371:D371"/>
    <mergeCell ref="C372:D372"/>
    <mergeCell ref="C373:D373"/>
    <mergeCell ref="C374:D374"/>
    <mergeCell ref="C375:D375"/>
    <mergeCell ref="A365:B365"/>
    <mergeCell ref="A366:B366"/>
    <mergeCell ref="A367:B367"/>
    <mergeCell ref="A368:B368"/>
    <mergeCell ref="C355:D355"/>
    <mergeCell ref="C357:D357"/>
    <mergeCell ref="A358:E358"/>
    <mergeCell ref="A359:F359"/>
    <mergeCell ref="C360:D360"/>
    <mergeCell ref="C362:D362"/>
    <mergeCell ref="C376:D376"/>
    <mergeCell ref="C377:D377"/>
    <mergeCell ref="A363:E363"/>
    <mergeCell ref="A364:F364"/>
    <mergeCell ref="A388:F388"/>
    <mergeCell ref="C389:D389"/>
    <mergeCell ref="A390:F390"/>
    <mergeCell ref="C391:D391"/>
    <mergeCell ref="A392:D392"/>
    <mergeCell ref="A393:F393"/>
    <mergeCell ref="C381:D381"/>
    <mergeCell ref="A382:D382"/>
    <mergeCell ref="A383:F383"/>
    <mergeCell ref="C384:D384"/>
    <mergeCell ref="C386:D386"/>
    <mergeCell ref="A387:D387"/>
    <mergeCell ref="A415:E415"/>
    <mergeCell ref="A416:F416"/>
    <mergeCell ref="C417:D417"/>
    <mergeCell ref="C419:D419"/>
    <mergeCell ref="A407:E407"/>
    <mergeCell ref="A408:F408"/>
    <mergeCell ref="A409:B409"/>
    <mergeCell ref="C409:F410"/>
    <mergeCell ref="A410:B410"/>
    <mergeCell ref="C411:D411"/>
    <mergeCell ref="C406:D406"/>
    <mergeCell ref="C394:D394"/>
    <mergeCell ref="A396:F396"/>
    <mergeCell ref="A397:F397"/>
    <mergeCell ref="C398:D398"/>
    <mergeCell ref="A399:D399"/>
    <mergeCell ref="A400:F400"/>
    <mergeCell ref="C412:D412"/>
    <mergeCell ref="C414:D414"/>
    <mergeCell ref="A401:B401"/>
    <mergeCell ref="C401:F402"/>
    <mergeCell ref="A402:B402"/>
    <mergeCell ref="C403:D403"/>
    <mergeCell ref="C404:D404"/>
    <mergeCell ref="A426:B426"/>
    <mergeCell ref="A427:B427"/>
    <mergeCell ref="C422:C427"/>
    <mergeCell ref="D422:D427"/>
    <mergeCell ref="E422:E427"/>
    <mergeCell ref="F422:F427"/>
    <mergeCell ref="A420:E420"/>
    <mergeCell ref="A421:F421"/>
    <mergeCell ref="A422:B422"/>
    <mergeCell ref="A423:B423"/>
    <mergeCell ref="A424:B424"/>
    <mergeCell ref="A425:B425"/>
    <mergeCell ref="A447:F447"/>
    <mergeCell ref="C448:D448"/>
    <mergeCell ref="A449:F449"/>
    <mergeCell ref="C450:D450"/>
    <mergeCell ref="A451:D451"/>
    <mergeCell ref="A452:F452"/>
    <mergeCell ref="A441:B441"/>
    <mergeCell ref="A442:B442"/>
    <mergeCell ref="C441:F442"/>
    <mergeCell ref="C443:D443"/>
    <mergeCell ref="C445:D445"/>
    <mergeCell ref="A446:D446"/>
    <mergeCell ref="A440:F440"/>
    <mergeCell ref="A428:A436"/>
    <mergeCell ref="B428:B436"/>
    <mergeCell ref="C428:D428"/>
    <mergeCell ref="C429:D429"/>
    <mergeCell ref="C430:D430"/>
    <mergeCell ref="C431:D431"/>
    <mergeCell ref="C432:D432"/>
    <mergeCell ref="C433:D433"/>
    <mergeCell ref="C434:D434"/>
    <mergeCell ref="C435:D435"/>
    <mergeCell ref="C436:D436"/>
    <mergeCell ref="E428:E436"/>
    <mergeCell ref="F428:F436"/>
    <mergeCell ref="C438:D438"/>
    <mergeCell ref="A439:D439"/>
    <mergeCell ref="C461:D461"/>
    <mergeCell ref="C462:D462"/>
    <mergeCell ref="C464:D464"/>
    <mergeCell ref="A465:E465"/>
    <mergeCell ref="A466:F466"/>
    <mergeCell ref="A467:B467"/>
    <mergeCell ref="C467:F468"/>
    <mergeCell ref="A468:B468"/>
    <mergeCell ref="C453:D453"/>
    <mergeCell ref="A455:F455"/>
    <mergeCell ref="C456:D456"/>
    <mergeCell ref="A457:D457"/>
    <mergeCell ref="A458:F458"/>
    <mergeCell ref="A459:B459"/>
    <mergeCell ref="C459:F460"/>
    <mergeCell ref="A460:B460"/>
    <mergeCell ref="A483:B483"/>
    <mergeCell ref="A484:B484"/>
    <mergeCell ref="A485:B485"/>
    <mergeCell ref="C480:F485"/>
    <mergeCell ref="A486:A494"/>
    <mergeCell ref="B486:B494"/>
    <mergeCell ref="C486:D486"/>
    <mergeCell ref="C487:D487"/>
    <mergeCell ref="C488:D488"/>
    <mergeCell ref="C489:D489"/>
    <mergeCell ref="F486:F494"/>
    <mergeCell ref="A478:E478"/>
    <mergeCell ref="A479:F479"/>
    <mergeCell ref="A480:B480"/>
    <mergeCell ref="A481:B481"/>
    <mergeCell ref="A482:B482"/>
    <mergeCell ref="C469:D469"/>
    <mergeCell ref="C470:D470"/>
    <mergeCell ref="C472:D472"/>
    <mergeCell ref="A473:E473"/>
    <mergeCell ref="A474:F474"/>
    <mergeCell ref="C475:D475"/>
    <mergeCell ref="C477:D477"/>
    <mergeCell ref="A508:F508"/>
    <mergeCell ref="C509:D509"/>
    <mergeCell ref="A511:F511"/>
    <mergeCell ref="A512:F512"/>
    <mergeCell ref="C513:D513"/>
    <mergeCell ref="A514:D514"/>
    <mergeCell ref="A502:D502"/>
    <mergeCell ref="A503:F503"/>
    <mergeCell ref="C504:D504"/>
    <mergeCell ref="A505:F505"/>
    <mergeCell ref="C506:D506"/>
    <mergeCell ref="A507:D507"/>
    <mergeCell ref="C496:D496"/>
    <mergeCell ref="A497:D497"/>
    <mergeCell ref="A498:F498"/>
    <mergeCell ref="C499:D499"/>
    <mergeCell ref="C501:D501"/>
    <mergeCell ref="C490:D490"/>
    <mergeCell ref="C491:D491"/>
    <mergeCell ref="C492:D492"/>
    <mergeCell ref="C493:D493"/>
    <mergeCell ref="C494:D494"/>
    <mergeCell ref="E486:E494"/>
    <mergeCell ref="C521:D521"/>
    <mergeCell ref="A522:E522"/>
    <mergeCell ref="A523:F523"/>
    <mergeCell ref="A524:B524"/>
    <mergeCell ref="C524:F525"/>
    <mergeCell ref="A525:B525"/>
    <mergeCell ref="A515:F515"/>
    <mergeCell ref="A516:B516"/>
    <mergeCell ref="C516:F517"/>
    <mergeCell ref="A517:B517"/>
    <mergeCell ref="C518:D518"/>
    <mergeCell ref="C519:D519"/>
    <mergeCell ref="A542:B542"/>
    <mergeCell ref="C537:F542"/>
    <mergeCell ref="A543:A551"/>
    <mergeCell ref="B543:B551"/>
    <mergeCell ref="C543:D543"/>
    <mergeCell ref="C544:D544"/>
    <mergeCell ref="C545:D545"/>
    <mergeCell ref="C546:D546"/>
    <mergeCell ref="F543:F551"/>
    <mergeCell ref="A537:B537"/>
    <mergeCell ref="A538:B538"/>
    <mergeCell ref="A539:B539"/>
    <mergeCell ref="C526:D526"/>
    <mergeCell ref="C527:D527"/>
    <mergeCell ref="C529:D529"/>
    <mergeCell ref="A530:E530"/>
    <mergeCell ref="A531:F531"/>
    <mergeCell ref="C532:D532"/>
    <mergeCell ref="A540:B540"/>
    <mergeCell ref="A541:B541"/>
    <mergeCell ref="C534:D534"/>
    <mergeCell ref="A535:E535"/>
    <mergeCell ref="A536:F536"/>
    <mergeCell ref="C553:D553"/>
    <mergeCell ref="A554:D554"/>
    <mergeCell ref="A555:F555"/>
    <mergeCell ref="A556:B556"/>
    <mergeCell ref="A557:B557"/>
    <mergeCell ref="C556:F557"/>
    <mergeCell ref="C547:D547"/>
    <mergeCell ref="C548:D548"/>
    <mergeCell ref="C549:D549"/>
    <mergeCell ref="C550:D550"/>
    <mergeCell ref="C551:D551"/>
    <mergeCell ref="E543:E551"/>
    <mergeCell ref="A580:E580"/>
    <mergeCell ref="A581:F581"/>
    <mergeCell ref="A582:B582"/>
    <mergeCell ref="C582:F583"/>
    <mergeCell ref="A583:B583"/>
    <mergeCell ref="A572:D572"/>
    <mergeCell ref="A573:F573"/>
    <mergeCell ref="A574:B574"/>
    <mergeCell ref="C574:F575"/>
    <mergeCell ref="A575:B575"/>
    <mergeCell ref="C576:D576"/>
    <mergeCell ref="C571:D571"/>
    <mergeCell ref="C558:D558"/>
    <mergeCell ref="C560:D560"/>
    <mergeCell ref="A561:D561"/>
    <mergeCell ref="A562:F562"/>
    <mergeCell ref="C563:D563"/>
    <mergeCell ref="A564:F564"/>
    <mergeCell ref="C577:D577"/>
    <mergeCell ref="C579:D579"/>
    <mergeCell ref="C565:D565"/>
    <mergeCell ref="A566:D566"/>
    <mergeCell ref="A567:F567"/>
    <mergeCell ref="C568:D568"/>
    <mergeCell ref="A570:F570"/>
    <mergeCell ref="A598:B598"/>
    <mergeCell ref="A599:B599"/>
    <mergeCell ref="A600:B600"/>
    <mergeCell ref="C595:F600"/>
    <mergeCell ref="A601:A609"/>
    <mergeCell ref="B601:B609"/>
    <mergeCell ref="C601:D601"/>
    <mergeCell ref="C602:D602"/>
    <mergeCell ref="C603:D603"/>
    <mergeCell ref="C604:D604"/>
    <mergeCell ref="F601:F609"/>
    <mergeCell ref="C592:D592"/>
    <mergeCell ref="A593:E593"/>
    <mergeCell ref="A594:F594"/>
    <mergeCell ref="A595:B595"/>
    <mergeCell ref="A596:B596"/>
    <mergeCell ref="A597:B597"/>
    <mergeCell ref="C584:D584"/>
    <mergeCell ref="C585:D585"/>
    <mergeCell ref="C587:D587"/>
    <mergeCell ref="A588:E588"/>
    <mergeCell ref="A589:F589"/>
    <mergeCell ref="C590:D590"/>
    <mergeCell ref="C611:D611"/>
    <mergeCell ref="A612:D612"/>
    <mergeCell ref="A613:F613"/>
    <mergeCell ref="A614:B614"/>
    <mergeCell ref="A615:B615"/>
    <mergeCell ref="C614:F615"/>
    <mergeCell ref="C605:D605"/>
    <mergeCell ref="C606:D606"/>
    <mergeCell ref="C607:D607"/>
    <mergeCell ref="C608:D608"/>
    <mergeCell ref="C609:D609"/>
    <mergeCell ref="E601:E609"/>
    <mergeCell ref="A638:E638"/>
    <mergeCell ref="A639:F639"/>
    <mergeCell ref="A640:B640"/>
    <mergeCell ref="C640:F641"/>
    <mergeCell ref="A641:B641"/>
    <mergeCell ref="A630:D630"/>
    <mergeCell ref="A631:F631"/>
    <mergeCell ref="A632:B632"/>
    <mergeCell ref="C632:F633"/>
    <mergeCell ref="A633:B633"/>
    <mergeCell ref="C634:D634"/>
    <mergeCell ref="C629:D629"/>
    <mergeCell ref="C616:D616"/>
    <mergeCell ref="C618:D618"/>
    <mergeCell ref="A619:D619"/>
    <mergeCell ref="A620:F620"/>
    <mergeCell ref="C621:D621"/>
    <mergeCell ref="A622:F622"/>
    <mergeCell ref="C635:D635"/>
    <mergeCell ref="C637:D637"/>
    <mergeCell ref="C623:D623"/>
    <mergeCell ref="A624:D624"/>
    <mergeCell ref="A625:F625"/>
    <mergeCell ref="C626:D626"/>
    <mergeCell ref="A628:F628"/>
    <mergeCell ref="A656:B656"/>
    <mergeCell ref="A657:B657"/>
    <mergeCell ref="A658:B658"/>
    <mergeCell ref="C653:F658"/>
    <mergeCell ref="A659:A667"/>
    <mergeCell ref="B659:B667"/>
    <mergeCell ref="C659:D659"/>
    <mergeCell ref="C660:D660"/>
    <mergeCell ref="C661:D661"/>
    <mergeCell ref="C662:D662"/>
    <mergeCell ref="F659:F667"/>
    <mergeCell ref="C650:D650"/>
    <mergeCell ref="A651:E651"/>
    <mergeCell ref="A652:F652"/>
    <mergeCell ref="A653:B653"/>
    <mergeCell ref="A654:B654"/>
    <mergeCell ref="A655:B655"/>
    <mergeCell ref="C642:D642"/>
    <mergeCell ref="C643:D643"/>
    <mergeCell ref="C645:D645"/>
    <mergeCell ref="A646:E646"/>
    <mergeCell ref="A647:F647"/>
    <mergeCell ref="C648:D648"/>
    <mergeCell ref="A680:F680"/>
    <mergeCell ref="C681:D681"/>
    <mergeCell ref="A682:D682"/>
    <mergeCell ref="A683:F683"/>
    <mergeCell ref="C684:D684"/>
    <mergeCell ref="C673:D673"/>
    <mergeCell ref="C674:D674"/>
    <mergeCell ref="C676:D676"/>
    <mergeCell ref="A677:D677"/>
    <mergeCell ref="A678:F678"/>
    <mergeCell ref="C679:D679"/>
    <mergeCell ref="C669:D669"/>
    <mergeCell ref="A670:D670"/>
    <mergeCell ref="A671:F671"/>
    <mergeCell ref="A672:B672"/>
    <mergeCell ref="C672:F672"/>
    <mergeCell ref="C663:D663"/>
    <mergeCell ref="C664:D664"/>
    <mergeCell ref="C665:D665"/>
    <mergeCell ref="C666:D666"/>
    <mergeCell ref="C667:D667"/>
    <mergeCell ref="E659:E66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B056-662E-40D8-BB09-888FD47229DF}">
  <dimension ref="A1:O684"/>
  <sheetViews>
    <sheetView workbookViewId="0">
      <selection activeCell="A3" sqref="A1:G1048576"/>
    </sheetView>
  </sheetViews>
  <sheetFormatPr baseColWidth="10" defaultRowHeight="11.25"/>
  <cols>
    <col min="1" max="1" width="7.42578125" style="1" customWidth="1"/>
    <col min="2" max="2" width="22.140625" style="1" customWidth="1"/>
    <col min="3" max="3" width="11.42578125" style="1"/>
    <col min="4" max="4" width="11.5703125" style="1" bestFit="1" customWidth="1"/>
    <col min="5" max="6" width="11.5703125" style="1" customWidth="1"/>
    <col min="7" max="10" width="12.7109375" style="1" bestFit="1" customWidth="1"/>
    <col min="11" max="11" width="11.5703125" style="1" bestFit="1" customWidth="1"/>
    <col min="12" max="12" width="11.5703125" style="32" bestFit="1" customWidth="1"/>
    <col min="13" max="13" width="11.42578125" style="99"/>
    <col min="14" max="16384" width="11.42578125" style="1"/>
  </cols>
  <sheetData>
    <row r="1" spans="1:15" ht="34.5" customHeight="1" thickBot="1">
      <c r="A1" s="75" t="s">
        <v>13</v>
      </c>
      <c r="B1" s="76"/>
      <c r="C1" s="76"/>
      <c r="D1" s="76"/>
      <c r="E1" s="76"/>
      <c r="F1" s="76"/>
      <c r="G1" s="93" t="s">
        <v>6</v>
      </c>
      <c r="H1" s="93" t="s">
        <v>7</v>
      </c>
      <c r="I1" s="93" t="s">
        <v>8</v>
      </c>
      <c r="J1" s="93" t="s">
        <v>9</v>
      </c>
      <c r="K1" s="93" t="s">
        <v>10</v>
      </c>
      <c r="L1" s="93" t="s">
        <v>11</v>
      </c>
      <c r="M1" s="93" t="s">
        <v>103</v>
      </c>
    </row>
    <row r="2" spans="1:15" ht="12" thickBot="1">
      <c r="A2" s="75" t="s">
        <v>23</v>
      </c>
      <c r="B2" s="76"/>
      <c r="C2" s="76"/>
      <c r="D2" s="76"/>
      <c r="E2" s="76"/>
      <c r="F2" s="76"/>
      <c r="G2" s="94"/>
      <c r="H2" s="94"/>
      <c r="I2" s="94"/>
      <c r="J2" s="94"/>
      <c r="K2" s="94"/>
      <c r="L2" s="94"/>
      <c r="M2" s="94"/>
      <c r="O2" s="2">
        <f>+G2</f>
        <v>0</v>
      </c>
    </row>
    <row r="3" spans="1:15" ht="34.5" thickBot="1">
      <c r="A3" s="6" t="s">
        <v>0</v>
      </c>
      <c r="B3" s="7" t="s">
        <v>24</v>
      </c>
      <c r="C3" s="38" t="s">
        <v>25</v>
      </c>
      <c r="D3" s="39"/>
      <c r="E3" s="7" t="s">
        <v>1</v>
      </c>
      <c r="F3" s="21" t="s">
        <v>26</v>
      </c>
      <c r="G3" s="95"/>
      <c r="H3" s="95"/>
      <c r="I3" s="95"/>
      <c r="J3" s="95"/>
      <c r="K3" s="95"/>
      <c r="L3" s="95"/>
      <c r="M3" s="95"/>
    </row>
    <row r="4" spans="1:15" ht="12" customHeight="1" thickBot="1">
      <c r="A4" s="40" t="s">
        <v>27</v>
      </c>
      <c r="B4" s="41"/>
      <c r="C4" s="41"/>
      <c r="D4" s="42"/>
      <c r="E4" s="8"/>
      <c r="F4" s="22">
        <v>1</v>
      </c>
      <c r="G4" s="87">
        <f>+MIN('PRECIO COTIZACIONES'!G4:J9)</f>
        <v>1570800</v>
      </c>
      <c r="H4" s="87">
        <f>+AVERAGE('PRECIO COTIZACIONES'!G4:J9)</f>
        <v>2028950</v>
      </c>
      <c r="I4" s="87">
        <f>+MEDIAN('PRECIO COTIZACIONES'!G4:J9)</f>
        <v>1785000</v>
      </c>
      <c r="J4" s="87">
        <f>+GEOMEAN('PRECIO COTIZACIONES'!G4:J9)</f>
        <v>1964359.9720503653</v>
      </c>
      <c r="K4" s="87">
        <f>+STDEVA(J4,G4)</f>
        <v>278288.92504040216</v>
      </c>
      <c r="L4" s="90">
        <f>+K4/H4</f>
        <v>0.13715908476818164</v>
      </c>
      <c r="M4" s="96" t="s">
        <v>6</v>
      </c>
    </row>
    <row r="5" spans="1:15" ht="12" thickBot="1">
      <c r="A5" s="43" t="s">
        <v>28</v>
      </c>
      <c r="B5" s="44"/>
      <c r="C5" s="44"/>
      <c r="D5" s="44"/>
      <c r="E5" s="44"/>
      <c r="F5" s="44"/>
      <c r="G5" s="88"/>
      <c r="H5" s="88" t="e">
        <f>+AVERAGE('PRECIO COTIZACIONES'!G5:J10)</f>
        <v>#DIV/0!</v>
      </c>
      <c r="I5" s="88" t="e">
        <f>+MEDIAN('PRECIO COTIZACIONES'!G5:J10)</f>
        <v>#NUM!</v>
      </c>
      <c r="J5" s="88" t="e">
        <f>+GEOMEAN('PRECIO COTIZACIONES'!G5:J10)</f>
        <v>#NUM!</v>
      </c>
      <c r="K5" s="88" t="e">
        <f t="shared" ref="K5:K25" si="0">+STDEVA(J5,G5)</f>
        <v>#NUM!</v>
      </c>
      <c r="L5" s="91" t="e">
        <f t="shared" ref="L5:M25" si="1">+K5/H5</f>
        <v>#NUM!</v>
      </c>
      <c r="M5" s="97"/>
    </row>
    <row r="6" spans="1:15" ht="12" thickBot="1">
      <c r="A6" s="45" t="s">
        <v>29</v>
      </c>
      <c r="B6" s="46"/>
      <c r="C6" s="62" t="s">
        <v>30</v>
      </c>
      <c r="D6" s="63"/>
      <c r="E6" s="63"/>
      <c r="F6" s="63"/>
      <c r="G6" s="88"/>
      <c r="H6" s="88" t="e">
        <f>+AVERAGE('PRECIO COTIZACIONES'!G6:J11)</f>
        <v>#DIV/0!</v>
      </c>
      <c r="I6" s="88" t="e">
        <f>+MEDIAN('PRECIO COTIZACIONES'!G6:J11)</f>
        <v>#NUM!</v>
      </c>
      <c r="J6" s="88" t="e">
        <f>+GEOMEAN('PRECIO COTIZACIONES'!G6:J11)</f>
        <v>#NUM!</v>
      </c>
      <c r="K6" s="88" t="e">
        <f t="shared" si="0"/>
        <v>#NUM!</v>
      </c>
      <c r="L6" s="91" t="e">
        <f t="shared" si="1"/>
        <v>#NUM!</v>
      </c>
      <c r="M6" s="97"/>
    </row>
    <row r="7" spans="1:15" ht="12" thickBot="1">
      <c r="A7" s="45" t="s">
        <v>31</v>
      </c>
      <c r="B7" s="46"/>
      <c r="C7" s="66"/>
      <c r="D7" s="67"/>
      <c r="E7" s="67"/>
      <c r="F7" s="67"/>
      <c r="G7" s="88"/>
      <c r="H7" s="88">
        <f>+AVERAGE('PRECIO COTIZACIONES'!G7:J12)</f>
        <v>3811570</v>
      </c>
      <c r="I7" s="88">
        <f>+MEDIAN('PRECIO COTIZACIONES'!G7:J12)</f>
        <v>3957345</v>
      </c>
      <c r="J7" s="88">
        <f>+GEOMEAN('PRECIO COTIZACIONES'!G7:J12)</f>
        <v>3765435.1093310057</v>
      </c>
      <c r="K7" s="88" t="e">
        <f t="shared" si="0"/>
        <v>#DIV/0!</v>
      </c>
      <c r="L7" s="91" t="e">
        <f t="shared" si="1"/>
        <v>#DIV/0!</v>
      </c>
      <c r="M7" s="97"/>
    </row>
    <row r="8" spans="1:15" ht="12" thickBot="1">
      <c r="A8" s="9" t="s">
        <v>32</v>
      </c>
      <c r="B8" s="10">
        <v>76111605</v>
      </c>
      <c r="C8" s="45" t="s">
        <v>14</v>
      </c>
      <c r="D8" s="46"/>
      <c r="E8" s="11" t="s">
        <v>16</v>
      </c>
      <c r="F8" s="19">
        <v>1</v>
      </c>
      <c r="G8" s="88"/>
      <c r="H8" s="88">
        <f>+AVERAGE('PRECIO COTIZACIONES'!G8:J13)</f>
        <v>3811570</v>
      </c>
      <c r="I8" s="88">
        <f>+MEDIAN('PRECIO COTIZACIONES'!G8:J13)</f>
        <v>3957345</v>
      </c>
      <c r="J8" s="88">
        <f>+GEOMEAN('PRECIO COTIZACIONES'!G8:J13)</f>
        <v>3765435.1093310057</v>
      </c>
      <c r="K8" s="88" t="e">
        <f t="shared" si="0"/>
        <v>#DIV/0!</v>
      </c>
      <c r="L8" s="91" t="e">
        <f t="shared" si="1"/>
        <v>#DIV/0!</v>
      </c>
      <c r="M8" s="97"/>
    </row>
    <row r="9" spans="1:15" ht="12" thickBot="1">
      <c r="A9" s="9" t="s">
        <v>33</v>
      </c>
      <c r="B9" s="10">
        <v>76111605</v>
      </c>
      <c r="C9" s="45" t="s">
        <v>15</v>
      </c>
      <c r="D9" s="46"/>
      <c r="E9" s="11" t="s">
        <v>16</v>
      </c>
      <c r="F9" s="19">
        <v>1</v>
      </c>
      <c r="G9" s="88"/>
      <c r="H9" s="88">
        <f>+AVERAGE('PRECIO COTIZACIONES'!G9:J14)</f>
        <v>3811570</v>
      </c>
      <c r="I9" s="88">
        <f>+MEDIAN('PRECIO COTIZACIONES'!G9:J14)</f>
        <v>3957345</v>
      </c>
      <c r="J9" s="88">
        <f>+GEOMEAN('PRECIO COTIZACIONES'!G9:J14)</f>
        <v>3765435.1093310057</v>
      </c>
      <c r="K9" s="88" t="e">
        <f t="shared" si="0"/>
        <v>#DIV/0!</v>
      </c>
      <c r="L9" s="91" t="e">
        <f t="shared" si="1"/>
        <v>#DIV/0!</v>
      </c>
      <c r="M9" s="97"/>
    </row>
    <row r="10" spans="1:15" ht="12" thickBot="1">
      <c r="A10" s="12"/>
      <c r="B10" s="13"/>
      <c r="C10" s="14"/>
      <c r="D10" s="14"/>
      <c r="E10" s="15"/>
      <c r="F10" s="23"/>
      <c r="G10" s="89"/>
      <c r="H10" s="89">
        <f>+AVERAGE('PRECIO COTIZACIONES'!G10:J15)</f>
        <v>3811570</v>
      </c>
      <c r="I10" s="89">
        <f>+MEDIAN('PRECIO COTIZACIONES'!G10:J15)</f>
        <v>3957345</v>
      </c>
      <c r="J10" s="89">
        <f>+GEOMEAN('PRECIO COTIZACIONES'!G10:J15)</f>
        <v>3765435.1093310057</v>
      </c>
      <c r="K10" s="89" t="e">
        <f t="shared" si="0"/>
        <v>#DIV/0!</v>
      </c>
      <c r="L10" s="92" t="e">
        <f t="shared" si="1"/>
        <v>#DIV/0!</v>
      </c>
      <c r="M10" s="97"/>
    </row>
    <row r="11" spans="1:15" ht="34.5" thickBot="1">
      <c r="A11" s="6" t="s">
        <v>0</v>
      </c>
      <c r="B11" s="7" t="s">
        <v>24</v>
      </c>
      <c r="C11" s="38" t="s">
        <v>25</v>
      </c>
      <c r="D11" s="39"/>
      <c r="E11" s="7" t="s">
        <v>1</v>
      </c>
      <c r="F11" s="21" t="s">
        <v>26</v>
      </c>
      <c r="G11" s="33"/>
      <c r="H11" s="33"/>
      <c r="I11" s="33"/>
      <c r="J11" s="33"/>
      <c r="K11" s="33"/>
      <c r="L11" s="37"/>
      <c r="M11" s="97"/>
    </row>
    <row r="12" spans="1:15" ht="12" customHeight="1" thickBot="1">
      <c r="A12" s="40" t="s">
        <v>34</v>
      </c>
      <c r="B12" s="41"/>
      <c r="C12" s="41"/>
      <c r="D12" s="41"/>
      <c r="E12" s="42"/>
      <c r="F12" s="22">
        <v>1</v>
      </c>
      <c r="G12" s="87">
        <f>+MIN('PRECIO COTIZACIONES'!G12:J17)</f>
        <v>2975000</v>
      </c>
      <c r="H12" s="87">
        <f>+AVERAGE('PRECIO COTIZACIONES'!G12:J17)</f>
        <v>3811570</v>
      </c>
      <c r="I12" s="87">
        <f>+MEDIAN('PRECIO COTIZACIONES'!G12:J17)</f>
        <v>3957345</v>
      </c>
      <c r="J12" s="87">
        <f>+GEOMEAN('PRECIO COTIZACIONES'!G12:J17)</f>
        <v>3765435.1093310057</v>
      </c>
      <c r="K12" s="87">
        <f t="shared" si="0"/>
        <v>558922.02589587995</v>
      </c>
      <c r="L12" s="90">
        <f t="shared" si="1"/>
        <v>0.14663826871758356</v>
      </c>
      <c r="M12" s="97"/>
    </row>
    <row r="13" spans="1:15" ht="12" thickBot="1">
      <c r="A13" s="43" t="s">
        <v>28</v>
      </c>
      <c r="B13" s="44"/>
      <c r="C13" s="44"/>
      <c r="D13" s="44"/>
      <c r="E13" s="44"/>
      <c r="F13" s="44"/>
      <c r="G13" s="88"/>
      <c r="H13" s="88" t="e">
        <f>+AVERAGE('PRECIO COTIZACIONES'!G13:J18)</f>
        <v>#DIV/0!</v>
      </c>
      <c r="I13" s="88" t="e">
        <f>+MEDIAN('PRECIO COTIZACIONES'!G13:J18)</f>
        <v>#NUM!</v>
      </c>
      <c r="J13" s="88" t="e">
        <f>+GEOMEAN('PRECIO COTIZACIONES'!G13:J18)</f>
        <v>#NUM!</v>
      </c>
      <c r="K13" s="88" t="e">
        <f t="shared" si="0"/>
        <v>#NUM!</v>
      </c>
      <c r="L13" s="91" t="e">
        <f t="shared" si="1"/>
        <v>#NUM!</v>
      </c>
      <c r="M13" s="97"/>
    </row>
    <row r="14" spans="1:15" ht="12" thickBot="1">
      <c r="A14" s="45" t="s">
        <v>35</v>
      </c>
      <c r="B14" s="46"/>
      <c r="C14" s="62" t="s">
        <v>36</v>
      </c>
      <c r="D14" s="63"/>
      <c r="E14" s="63"/>
      <c r="F14" s="63"/>
      <c r="G14" s="88"/>
      <c r="H14" s="88" t="e">
        <f>+AVERAGE('PRECIO COTIZACIONES'!G14:J19)</f>
        <v>#DIV/0!</v>
      </c>
      <c r="I14" s="88" t="e">
        <f>+MEDIAN('PRECIO COTIZACIONES'!G14:J19)</f>
        <v>#NUM!</v>
      </c>
      <c r="J14" s="88" t="e">
        <f>+GEOMEAN('PRECIO COTIZACIONES'!G14:J19)</f>
        <v>#NUM!</v>
      </c>
      <c r="K14" s="88" t="e">
        <f t="shared" si="0"/>
        <v>#NUM!</v>
      </c>
      <c r="L14" s="91" t="e">
        <f t="shared" si="1"/>
        <v>#NUM!</v>
      </c>
      <c r="M14" s="97"/>
    </row>
    <row r="15" spans="1:15" ht="12" thickBot="1">
      <c r="A15" s="45" t="s">
        <v>31</v>
      </c>
      <c r="B15" s="46"/>
      <c r="C15" s="66"/>
      <c r="D15" s="67"/>
      <c r="E15" s="67"/>
      <c r="F15" s="67"/>
      <c r="G15" s="88"/>
      <c r="H15" s="88">
        <f>+AVERAGE('PRECIO COTIZACIONES'!G15:J20)</f>
        <v>2875337.5</v>
      </c>
      <c r="I15" s="88">
        <f>+MEDIAN('PRECIO COTIZACIONES'!G15:J20)</f>
        <v>3256137.5</v>
      </c>
      <c r="J15" s="88">
        <f>+GEOMEAN('PRECIO COTIZACIONES'!G15:J20)</f>
        <v>2704682.4354129494</v>
      </c>
      <c r="K15" s="88" t="e">
        <f t="shared" si="0"/>
        <v>#DIV/0!</v>
      </c>
      <c r="L15" s="91" t="e">
        <f t="shared" si="1"/>
        <v>#DIV/0!</v>
      </c>
      <c r="M15" s="97"/>
    </row>
    <row r="16" spans="1:15" ht="12" thickBot="1">
      <c r="A16" s="9" t="s">
        <v>37</v>
      </c>
      <c r="B16" s="10">
        <v>76111605</v>
      </c>
      <c r="C16" s="45" t="s">
        <v>17</v>
      </c>
      <c r="D16" s="46"/>
      <c r="E16" s="11" t="s">
        <v>16</v>
      </c>
      <c r="F16" s="19">
        <v>1</v>
      </c>
      <c r="G16" s="88"/>
      <c r="H16" s="88">
        <f>+AVERAGE('PRECIO COTIZACIONES'!G16:J21)</f>
        <v>2875337.5</v>
      </c>
      <c r="I16" s="88">
        <f>+MEDIAN('PRECIO COTIZACIONES'!G16:J21)</f>
        <v>3256137.5</v>
      </c>
      <c r="J16" s="88">
        <f>+GEOMEAN('PRECIO COTIZACIONES'!G16:J21)</f>
        <v>2704682.4354129494</v>
      </c>
      <c r="K16" s="88" t="e">
        <f t="shared" si="0"/>
        <v>#DIV/0!</v>
      </c>
      <c r="L16" s="91" t="e">
        <f t="shared" si="1"/>
        <v>#DIV/0!</v>
      </c>
      <c r="M16" s="97"/>
    </row>
    <row r="17" spans="1:13" ht="12" thickBot="1">
      <c r="A17" s="9" t="s">
        <v>38</v>
      </c>
      <c r="B17" s="10">
        <v>76111605</v>
      </c>
      <c r="C17" s="45" t="s">
        <v>15</v>
      </c>
      <c r="D17" s="46"/>
      <c r="E17" s="11" t="s">
        <v>16</v>
      </c>
      <c r="F17" s="19">
        <v>1</v>
      </c>
      <c r="G17" s="89"/>
      <c r="H17" s="89">
        <f>+AVERAGE('PRECIO COTIZACIONES'!G17:J22)</f>
        <v>2875337.5</v>
      </c>
      <c r="I17" s="89">
        <f>+MEDIAN('PRECIO COTIZACIONES'!G17:J22)</f>
        <v>3256137.5</v>
      </c>
      <c r="J17" s="89">
        <f>+GEOMEAN('PRECIO COTIZACIONES'!G17:J22)</f>
        <v>2704682.4354129494</v>
      </c>
      <c r="K17" s="89" t="e">
        <f t="shared" si="0"/>
        <v>#DIV/0!</v>
      </c>
      <c r="L17" s="92" t="e">
        <f t="shared" si="1"/>
        <v>#DIV/0!</v>
      </c>
      <c r="M17" s="97"/>
    </row>
    <row r="18" spans="1:13" ht="12" thickBot="1">
      <c r="A18" s="25"/>
      <c r="B18" s="26"/>
      <c r="C18" s="26"/>
      <c r="D18" s="26"/>
      <c r="E18" s="26"/>
      <c r="F18" s="27"/>
      <c r="G18" s="33"/>
      <c r="H18" s="33"/>
      <c r="I18" s="33"/>
      <c r="J18" s="33"/>
      <c r="K18" s="33"/>
      <c r="L18" s="37"/>
      <c r="M18" s="97"/>
    </row>
    <row r="19" spans="1:13" ht="34.5" thickBot="1">
      <c r="A19" s="6" t="s">
        <v>0</v>
      </c>
      <c r="B19" s="7" t="s">
        <v>24</v>
      </c>
      <c r="C19" s="38" t="s">
        <v>25</v>
      </c>
      <c r="D19" s="39"/>
      <c r="E19" s="7" t="s">
        <v>1</v>
      </c>
      <c r="F19" s="21" t="s">
        <v>26</v>
      </c>
      <c r="G19" s="87">
        <f>+MIN('PRECIO COTIZACIONES'!G19:J24)</f>
        <v>1428000</v>
      </c>
      <c r="H19" s="87">
        <f>+AVERAGE('PRECIO COTIZACIONES'!G19:J24)</f>
        <v>2875337.5</v>
      </c>
      <c r="I19" s="87">
        <f>+MEDIAN('PRECIO COTIZACIONES'!G19:J24)</f>
        <v>3256137.5</v>
      </c>
      <c r="J19" s="87">
        <f>+GEOMEAN('PRECIO COTIZACIONES'!G19:J24)</f>
        <v>2704682.4354129494</v>
      </c>
      <c r="K19" s="87">
        <f t="shared" si="0"/>
        <v>902750.80750225345</v>
      </c>
      <c r="L19" s="90">
        <f t="shared" si="1"/>
        <v>0.31396342429445356</v>
      </c>
      <c r="M19" s="97"/>
    </row>
    <row r="20" spans="1:13" ht="12" thickBot="1">
      <c r="A20" s="40" t="s">
        <v>39</v>
      </c>
      <c r="B20" s="41"/>
      <c r="C20" s="41"/>
      <c r="D20" s="41"/>
      <c r="E20" s="42"/>
      <c r="F20" s="22">
        <v>1</v>
      </c>
      <c r="G20" s="88"/>
      <c r="H20" s="88">
        <f>+AVERAGE('PRECIO COTIZACIONES'!G20:J25)</f>
        <v>2379553.75</v>
      </c>
      <c r="I20" s="88">
        <f>+MEDIAN('PRECIO COTIZACIONES'!G20:J25)</f>
        <v>2320500</v>
      </c>
      <c r="J20" s="88">
        <f>+GEOMEAN('PRECIO COTIZACIONES'!G20:J25)</f>
        <v>2224470.5766894221</v>
      </c>
      <c r="K20" s="88" t="e">
        <f t="shared" si="0"/>
        <v>#DIV/0!</v>
      </c>
      <c r="L20" s="91" t="e">
        <f t="shared" si="1"/>
        <v>#DIV/0!</v>
      </c>
      <c r="M20" s="97"/>
    </row>
    <row r="21" spans="1:13" ht="12" thickBot="1">
      <c r="A21" s="43" t="s">
        <v>40</v>
      </c>
      <c r="B21" s="44"/>
      <c r="C21" s="44"/>
      <c r="D21" s="44"/>
      <c r="E21" s="44"/>
      <c r="F21" s="44"/>
      <c r="G21" s="88"/>
      <c r="H21" s="88">
        <f>+AVERAGE('PRECIO COTIZACIONES'!G21:J26)</f>
        <v>1883770</v>
      </c>
      <c r="I21" s="88">
        <f>+MEDIAN('PRECIO COTIZACIONES'!G21:J26)</f>
        <v>1809990</v>
      </c>
      <c r="J21" s="88">
        <f>+GEOMEAN('PRECIO COTIZACIONES'!G21:J26)</f>
        <v>1829519.5331504685</v>
      </c>
      <c r="K21" s="88" t="e">
        <f t="shared" si="0"/>
        <v>#DIV/0!</v>
      </c>
      <c r="L21" s="91" t="e">
        <f t="shared" si="1"/>
        <v>#DIV/0!</v>
      </c>
      <c r="M21" s="97"/>
    </row>
    <row r="22" spans="1:13" ht="12" thickBot="1">
      <c r="A22" s="9" t="s">
        <v>41</v>
      </c>
      <c r="B22" s="10">
        <v>76111605</v>
      </c>
      <c r="C22" s="60" t="s">
        <v>18</v>
      </c>
      <c r="D22" s="61"/>
      <c r="E22" s="11" t="s">
        <v>16</v>
      </c>
      <c r="F22" s="19">
        <v>1</v>
      </c>
      <c r="G22" s="89"/>
      <c r="H22" s="89">
        <f>+AVERAGE('PRECIO COTIZACIONES'!G22:J27)</f>
        <v>1883770</v>
      </c>
      <c r="I22" s="89">
        <f>+MEDIAN('PRECIO COTIZACIONES'!G22:J27)</f>
        <v>1809990</v>
      </c>
      <c r="J22" s="89">
        <f>+GEOMEAN('PRECIO COTIZACIONES'!G22:J27)</f>
        <v>1829519.5331504685</v>
      </c>
      <c r="K22" s="89" t="e">
        <f t="shared" si="0"/>
        <v>#DIV/0!</v>
      </c>
      <c r="L22" s="92" t="e">
        <f t="shared" si="1"/>
        <v>#DIV/0!</v>
      </c>
      <c r="M22" s="97"/>
    </row>
    <row r="23" spans="1:13" ht="12" thickBot="1">
      <c r="A23" s="25"/>
      <c r="B23" s="26"/>
      <c r="C23" s="26"/>
      <c r="D23" s="26"/>
      <c r="E23" s="26"/>
      <c r="F23" s="27"/>
      <c r="G23" s="33"/>
      <c r="H23" s="33"/>
      <c r="I23" s="33"/>
      <c r="J23" s="33"/>
      <c r="K23" s="33"/>
      <c r="L23" s="37"/>
      <c r="M23" s="97"/>
    </row>
    <row r="24" spans="1:13" ht="34.5" thickBot="1">
      <c r="A24" s="6" t="s">
        <v>0</v>
      </c>
      <c r="B24" s="7" t="s">
        <v>24</v>
      </c>
      <c r="C24" s="38" t="s">
        <v>25</v>
      </c>
      <c r="D24" s="39"/>
      <c r="E24" s="7" t="s">
        <v>1</v>
      </c>
      <c r="F24" s="21" t="s">
        <v>26</v>
      </c>
      <c r="G24" s="33"/>
      <c r="H24" s="33"/>
      <c r="I24" s="33"/>
      <c r="J24" s="33"/>
      <c r="K24" s="33"/>
      <c r="L24" s="37"/>
      <c r="M24" s="97"/>
    </row>
    <row r="25" spans="1:13" ht="12" thickBot="1">
      <c r="A25" s="40" t="s">
        <v>42</v>
      </c>
      <c r="B25" s="41"/>
      <c r="C25" s="41"/>
      <c r="D25" s="41"/>
      <c r="E25" s="42"/>
      <c r="F25" s="22">
        <v>1</v>
      </c>
      <c r="G25" s="87">
        <f>+MIN('PRECIO COTIZACIONES'!G25:J30)</f>
        <v>1416100</v>
      </c>
      <c r="H25" s="87">
        <f>+AVERAGE('PRECIO COTIZACIONES'!G25:J30)</f>
        <v>1883770</v>
      </c>
      <c r="I25" s="87">
        <f>+MEDIAN('PRECIO COTIZACIONES'!G25:J30)</f>
        <v>1809990</v>
      </c>
      <c r="J25" s="87">
        <f>+GEOMEAN('PRECIO COTIZACIONES'!G25:J30)</f>
        <v>1829519.5331504685</v>
      </c>
      <c r="K25" s="87">
        <f t="shared" si="0"/>
        <v>292331.75536567316</v>
      </c>
      <c r="L25" s="90">
        <f t="shared" si="1"/>
        <v>0.1551844202666319</v>
      </c>
      <c r="M25" s="97"/>
    </row>
    <row r="26" spans="1:13" ht="12" thickBot="1">
      <c r="A26" s="43" t="s">
        <v>40</v>
      </c>
      <c r="B26" s="44"/>
      <c r="C26" s="44"/>
      <c r="D26" s="44"/>
      <c r="E26" s="44"/>
      <c r="F26" s="44"/>
      <c r="G26" s="88"/>
      <c r="H26" s="88" t="e">
        <f>+AVERAGE('PRECIO COTIZACIONES'!G26:J31)</f>
        <v>#DIV/0!</v>
      </c>
      <c r="I26" s="88" t="e">
        <f>+MEDIAN('PRECIO COTIZACIONES'!G26:J31)</f>
        <v>#NUM!</v>
      </c>
      <c r="J26" s="88" t="e">
        <f>+GEOMEAN('PRECIO COTIZACIONES'!G26:J31)</f>
        <v>#NUM!</v>
      </c>
      <c r="K26" s="88" t="e">
        <f t="shared" ref="K26:K89" si="2">+STDEVA(J26,G26)</f>
        <v>#NUM!</v>
      </c>
      <c r="L26" s="91" t="e">
        <f t="shared" ref="L26:M89" si="3">+K26/H26</f>
        <v>#NUM!</v>
      </c>
      <c r="M26" s="97"/>
    </row>
    <row r="27" spans="1:13">
      <c r="A27" s="58" t="s">
        <v>43</v>
      </c>
      <c r="B27" s="59"/>
      <c r="C27" s="62"/>
      <c r="D27" s="63"/>
      <c r="E27" s="63"/>
      <c r="F27" s="63"/>
      <c r="G27" s="88"/>
      <c r="H27" s="88" t="e">
        <f>+AVERAGE('PRECIO COTIZACIONES'!G27:J32)</f>
        <v>#DIV/0!</v>
      </c>
      <c r="I27" s="88" t="e">
        <f>+MEDIAN('PRECIO COTIZACIONES'!G27:J32)</f>
        <v>#NUM!</v>
      </c>
      <c r="J27" s="88" t="e">
        <f>+GEOMEAN('PRECIO COTIZACIONES'!G27:J32)</f>
        <v>#NUM!</v>
      </c>
      <c r="K27" s="88" t="e">
        <f t="shared" si="2"/>
        <v>#NUM!</v>
      </c>
      <c r="L27" s="91" t="e">
        <f t="shared" si="3"/>
        <v>#NUM!</v>
      </c>
      <c r="M27" s="97"/>
    </row>
    <row r="28" spans="1:13">
      <c r="A28" s="49" t="s">
        <v>44</v>
      </c>
      <c r="B28" s="50"/>
      <c r="C28" s="64"/>
      <c r="D28" s="65"/>
      <c r="E28" s="65"/>
      <c r="F28" s="65"/>
      <c r="G28" s="88"/>
      <c r="H28" s="88" t="e">
        <f>+AVERAGE('PRECIO COTIZACIONES'!G28:J33)</f>
        <v>#DIV/0!</v>
      </c>
      <c r="I28" s="88" t="e">
        <f>+MEDIAN('PRECIO COTIZACIONES'!G28:J33)</f>
        <v>#NUM!</v>
      </c>
      <c r="J28" s="88" t="e">
        <f>+GEOMEAN('PRECIO COTIZACIONES'!G28:J33)</f>
        <v>#NUM!</v>
      </c>
      <c r="K28" s="88" t="e">
        <f t="shared" si="2"/>
        <v>#NUM!</v>
      </c>
      <c r="L28" s="91" t="e">
        <f t="shared" si="3"/>
        <v>#NUM!</v>
      </c>
      <c r="M28" s="97"/>
    </row>
    <row r="29" spans="1:13">
      <c r="A29" s="49" t="s">
        <v>45</v>
      </c>
      <c r="B29" s="50"/>
      <c r="C29" s="64"/>
      <c r="D29" s="65"/>
      <c r="E29" s="65"/>
      <c r="F29" s="65"/>
      <c r="G29" s="88"/>
      <c r="H29" s="88" t="e">
        <f>+AVERAGE('PRECIO COTIZACIONES'!G29:J34)</f>
        <v>#DIV/0!</v>
      </c>
      <c r="I29" s="88" t="e">
        <f>+MEDIAN('PRECIO COTIZACIONES'!G29:J34)</f>
        <v>#NUM!</v>
      </c>
      <c r="J29" s="88" t="e">
        <f>+GEOMEAN('PRECIO COTIZACIONES'!G29:J34)</f>
        <v>#NUM!</v>
      </c>
      <c r="K29" s="88" t="e">
        <f t="shared" si="2"/>
        <v>#NUM!</v>
      </c>
      <c r="L29" s="91" t="e">
        <f t="shared" si="3"/>
        <v>#NUM!</v>
      </c>
      <c r="M29" s="97"/>
    </row>
    <row r="30" spans="1:13">
      <c r="A30" s="49" t="s">
        <v>46</v>
      </c>
      <c r="B30" s="50"/>
      <c r="C30" s="64"/>
      <c r="D30" s="65"/>
      <c r="E30" s="65"/>
      <c r="F30" s="65"/>
      <c r="G30" s="88"/>
      <c r="H30" s="88" t="e">
        <f>+AVERAGE('PRECIO COTIZACIONES'!G30:J35)</f>
        <v>#DIV/0!</v>
      </c>
      <c r="I30" s="88" t="e">
        <f>+MEDIAN('PRECIO COTIZACIONES'!G30:J35)</f>
        <v>#NUM!</v>
      </c>
      <c r="J30" s="88" t="e">
        <f>+GEOMEAN('PRECIO COTIZACIONES'!G30:J35)</f>
        <v>#NUM!</v>
      </c>
      <c r="K30" s="88" t="e">
        <f t="shared" si="2"/>
        <v>#NUM!</v>
      </c>
      <c r="L30" s="91" t="e">
        <f t="shared" si="3"/>
        <v>#NUM!</v>
      </c>
      <c r="M30" s="97"/>
    </row>
    <row r="31" spans="1:13">
      <c r="A31" s="49" t="s">
        <v>47</v>
      </c>
      <c r="B31" s="50"/>
      <c r="C31" s="64"/>
      <c r="D31" s="65"/>
      <c r="E31" s="65"/>
      <c r="F31" s="65"/>
      <c r="G31" s="88"/>
      <c r="H31" s="88" t="e">
        <f>+AVERAGE('PRECIO COTIZACIONES'!G31:J36)</f>
        <v>#DIV/0!</v>
      </c>
      <c r="I31" s="88" t="e">
        <f>+MEDIAN('PRECIO COTIZACIONES'!G31:J36)</f>
        <v>#NUM!</v>
      </c>
      <c r="J31" s="88" t="e">
        <f>+GEOMEAN('PRECIO COTIZACIONES'!G31:J36)</f>
        <v>#NUM!</v>
      </c>
      <c r="K31" s="88" t="e">
        <f t="shared" si="2"/>
        <v>#NUM!</v>
      </c>
      <c r="L31" s="91" t="e">
        <f t="shared" si="3"/>
        <v>#NUM!</v>
      </c>
      <c r="M31" s="97"/>
    </row>
    <row r="32" spans="1:13" ht="12" thickBot="1">
      <c r="A32" s="51" t="s">
        <v>48</v>
      </c>
      <c r="B32" s="52"/>
      <c r="C32" s="66"/>
      <c r="D32" s="67"/>
      <c r="E32" s="67"/>
      <c r="F32" s="67"/>
      <c r="G32" s="88"/>
      <c r="H32" s="88" t="e">
        <f>+AVERAGE('PRECIO COTIZACIONES'!G32:J37)</f>
        <v>#DIV/0!</v>
      </c>
      <c r="I32" s="88" t="e">
        <f>+MEDIAN('PRECIO COTIZACIONES'!G32:J37)</f>
        <v>#NUM!</v>
      </c>
      <c r="J32" s="88" t="e">
        <f>+GEOMEAN('PRECIO COTIZACIONES'!G32:J37)</f>
        <v>#NUM!</v>
      </c>
      <c r="K32" s="88" t="e">
        <f t="shared" si="2"/>
        <v>#NUM!</v>
      </c>
      <c r="L32" s="91" t="e">
        <f t="shared" si="3"/>
        <v>#NUM!</v>
      </c>
      <c r="M32" s="97"/>
    </row>
    <row r="33" spans="1:13">
      <c r="A33" s="68" t="s">
        <v>49</v>
      </c>
      <c r="B33" s="68">
        <v>76111605</v>
      </c>
      <c r="C33" s="58" t="s">
        <v>50</v>
      </c>
      <c r="D33" s="59"/>
      <c r="E33" s="53" t="s">
        <v>5</v>
      </c>
      <c r="F33" s="62">
        <v>1</v>
      </c>
      <c r="G33" s="88"/>
      <c r="H33" s="88" t="e">
        <f>+AVERAGE('PRECIO COTIZACIONES'!G33:J38)</f>
        <v>#DIV/0!</v>
      </c>
      <c r="I33" s="88" t="e">
        <f>+MEDIAN('PRECIO COTIZACIONES'!G33:J38)</f>
        <v>#NUM!</v>
      </c>
      <c r="J33" s="88" t="e">
        <f>+GEOMEAN('PRECIO COTIZACIONES'!G33:J38)</f>
        <v>#NUM!</v>
      </c>
      <c r="K33" s="88" t="e">
        <f t="shared" si="2"/>
        <v>#NUM!</v>
      </c>
      <c r="L33" s="91" t="e">
        <f t="shared" si="3"/>
        <v>#NUM!</v>
      </c>
      <c r="M33" s="97"/>
    </row>
    <row r="34" spans="1:13">
      <c r="A34" s="69"/>
      <c r="B34" s="69"/>
      <c r="C34" s="49" t="s">
        <v>51</v>
      </c>
      <c r="D34" s="50"/>
      <c r="E34" s="54"/>
      <c r="F34" s="64"/>
      <c r="G34" s="88"/>
      <c r="H34" s="88" t="e">
        <f>+AVERAGE('PRECIO COTIZACIONES'!G34:J39)</f>
        <v>#DIV/0!</v>
      </c>
      <c r="I34" s="88" t="e">
        <f>+MEDIAN('PRECIO COTIZACIONES'!G34:J39)</f>
        <v>#NUM!</v>
      </c>
      <c r="J34" s="88" t="e">
        <f>+GEOMEAN('PRECIO COTIZACIONES'!G34:J39)</f>
        <v>#NUM!</v>
      </c>
      <c r="K34" s="88" t="e">
        <f t="shared" si="2"/>
        <v>#NUM!</v>
      </c>
      <c r="L34" s="91" t="e">
        <f t="shared" si="3"/>
        <v>#NUM!</v>
      </c>
      <c r="M34" s="97"/>
    </row>
    <row r="35" spans="1:13">
      <c r="A35" s="69"/>
      <c r="B35" s="69"/>
      <c r="C35" s="49" t="s">
        <v>52</v>
      </c>
      <c r="D35" s="50"/>
      <c r="E35" s="54"/>
      <c r="F35" s="64"/>
      <c r="G35" s="88"/>
      <c r="H35" s="88" t="e">
        <f>+AVERAGE('PRECIO COTIZACIONES'!G35:J40)</f>
        <v>#DIV/0!</v>
      </c>
      <c r="I35" s="88" t="e">
        <f>+MEDIAN('PRECIO COTIZACIONES'!G35:J40)</f>
        <v>#NUM!</v>
      </c>
      <c r="J35" s="88" t="e">
        <f>+GEOMEAN('PRECIO COTIZACIONES'!G35:J40)</f>
        <v>#NUM!</v>
      </c>
      <c r="K35" s="88" t="e">
        <f t="shared" si="2"/>
        <v>#NUM!</v>
      </c>
      <c r="L35" s="91" t="e">
        <f t="shared" si="3"/>
        <v>#NUM!</v>
      </c>
      <c r="M35" s="97"/>
    </row>
    <row r="36" spans="1:13">
      <c r="A36" s="69"/>
      <c r="B36" s="69"/>
      <c r="C36" s="49" t="s">
        <v>53</v>
      </c>
      <c r="D36" s="50"/>
      <c r="E36" s="54"/>
      <c r="F36" s="64"/>
      <c r="G36" s="88"/>
      <c r="H36" s="88" t="e">
        <f>+AVERAGE('PRECIO COTIZACIONES'!G36:J41)</f>
        <v>#DIV/0!</v>
      </c>
      <c r="I36" s="88" t="e">
        <f>+MEDIAN('PRECIO COTIZACIONES'!G36:J41)</f>
        <v>#NUM!</v>
      </c>
      <c r="J36" s="88" t="e">
        <f>+GEOMEAN('PRECIO COTIZACIONES'!G36:J41)</f>
        <v>#NUM!</v>
      </c>
      <c r="K36" s="88" t="e">
        <f t="shared" si="2"/>
        <v>#NUM!</v>
      </c>
      <c r="L36" s="91" t="e">
        <f t="shared" si="3"/>
        <v>#NUM!</v>
      </c>
      <c r="M36" s="97"/>
    </row>
    <row r="37" spans="1:13">
      <c r="A37" s="69"/>
      <c r="B37" s="69"/>
      <c r="C37" s="49" t="s">
        <v>54</v>
      </c>
      <c r="D37" s="50"/>
      <c r="E37" s="54"/>
      <c r="F37" s="64"/>
      <c r="G37" s="88"/>
      <c r="H37" s="88" t="e">
        <f>+AVERAGE('PRECIO COTIZACIONES'!G37:J42)</f>
        <v>#DIV/0!</v>
      </c>
      <c r="I37" s="88" t="e">
        <f>+MEDIAN('PRECIO COTIZACIONES'!G37:J42)</f>
        <v>#NUM!</v>
      </c>
      <c r="J37" s="88" t="e">
        <f>+GEOMEAN('PRECIO COTIZACIONES'!G37:J42)</f>
        <v>#NUM!</v>
      </c>
      <c r="K37" s="88" t="e">
        <f t="shared" si="2"/>
        <v>#NUM!</v>
      </c>
      <c r="L37" s="91" t="e">
        <f t="shared" si="3"/>
        <v>#NUM!</v>
      </c>
      <c r="M37" s="97"/>
    </row>
    <row r="38" spans="1:13">
      <c r="A38" s="69"/>
      <c r="B38" s="69"/>
      <c r="C38" s="49" t="s">
        <v>55</v>
      </c>
      <c r="D38" s="50"/>
      <c r="E38" s="54"/>
      <c r="F38" s="64"/>
      <c r="G38" s="88"/>
      <c r="H38" s="88" t="e">
        <f>+AVERAGE('PRECIO COTIZACIONES'!G38:J43)</f>
        <v>#DIV/0!</v>
      </c>
      <c r="I38" s="88" t="e">
        <f>+MEDIAN('PRECIO COTIZACIONES'!G38:J43)</f>
        <v>#NUM!</v>
      </c>
      <c r="J38" s="88" t="e">
        <f>+GEOMEAN('PRECIO COTIZACIONES'!G38:J43)</f>
        <v>#NUM!</v>
      </c>
      <c r="K38" s="88" t="e">
        <f t="shared" si="2"/>
        <v>#NUM!</v>
      </c>
      <c r="L38" s="91" t="e">
        <f t="shared" si="3"/>
        <v>#NUM!</v>
      </c>
      <c r="M38" s="97"/>
    </row>
    <row r="39" spans="1:13">
      <c r="A39" s="69"/>
      <c r="B39" s="69"/>
      <c r="C39" s="49" t="s">
        <v>56</v>
      </c>
      <c r="D39" s="50"/>
      <c r="E39" s="54"/>
      <c r="F39" s="64"/>
      <c r="G39" s="88"/>
      <c r="H39" s="88">
        <f>+AVERAGE('PRECIO COTIZACIONES'!G39:J44)</f>
        <v>444155</v>
      </c>
      <c r="I39" s="88">
        <f>+MEDIAN('PRECIO COTIZACIONES'!G39:J44)</f>
        <v>525360</v>
      </c>
      <c r="J39" s="88">
        <f>+GEOMEAN('PRECIO COTIZACIONES'!G39:J44)</f>
        <v>382885.53883443883</v>
      </c>
      <c r="K39" s="88" t="e">
        <f t="shared" si="2"/>
        <v>#DIV/0!</v>
      </c>
      <c r="L39" s="91" t="e">
        <f t="shared" si="3"/>
        <v>#DIV/0!</v>
      </c>
      <c r="M39" s="97"/>
    </row>
    <row r="40" spans="1:13">
      <c r="A40" s="69"/>
      <c r="B40" s="69"/>
      <c r="C40" s="49" t="s">
        <v>57</v>
      </c>
      <c r="D40" s="50"/>
      <c r="E40" s="54"/>
      <c r="F40" s="64"/>
      <c r="G40" s="88"/>
      <c r="H40" s="88">
        <f>+AVERAGE('PRECIO COTIZACIONES'!G40:J45)</f>
        <v>444155</v>
      </c>
      <c r="I40" s="88">
        <f>+MEDIAN('PRECIO COTIZACIONES'!G40:J45)</f>
        <v>525360</v>
      </c>
      <c r="J40" s="88">
        <f>+GEOMEAN('PRECIO COTIZACIONES'!G40:J45)</f>
        <v>382885.53883443883</v>
      </c>
      <c r="K40" s="88" t="e">
        <f t="shared" si="2"/>
        <v>#DIV/0!</v>
      </c>
      <c r="L40" s="91" t="e">
        <f t="shared" si="3"/>
        <v>#DIV/0!</v>
      </c>
      <c r="M40" s="97"/>
    </row>
    <row r="41" spans="1:13" ht="12" thickBot="1">
      <c r="A41" s="70"/>
      <c r="B41" s="70"/>
      <c r="C41" s="51" t="s">
        <v>55</v>
      </c>
      <c r="D41" s="52"/>
      <c r="E41" s="55"/>
      <c r="F41" s="66"/>
      <c r="G41" s="89"/>
      <c r="H41" s="89">
        <f>+AVERAGE('PRECIO COTIZACIONES'!G41:J46)</f>
        <v>444155</v>
      </c>
      <c r="I41" s="89">
        <f>+MEDIAN('PRECIO COTIZACIONES'!G41:J46)</f>
        <v>525360</v>
      </c>
      <c r="J41" s="89">
        <f>+GEOMEAN('PRECIO COTIZACIONES'!G41:J46)</f>
        <v>382885.53883443883</v>
      </c>
      <c r="K41" s="89" t="e">
        <f t="shared" si="2"/>
        <v>#DIV/0!</v>
      </c>
      <c r="L41" s="92" t="e">
        <f t="shared" si="3"/>
        <v>#DIV/0!</v>
      </c>
      <c r="M41" s="97"/>
    </row>
    <row r="42" spans="1:13" ht="12" thickBot="1">
      <c r="A42" s="25"/>
      <c r="B42" s="26"/>
      <c r="C42" s="26"/>
      <c r="D42" s="26"/>
      <c r="E42" s="26"/>
      <c r="F42" s="27"/>
      <c r="G42" s="33"/>
      <c r="H42" s="33"/>
      <c r="I42" s="33"/>
      <c r="J42" s="33"/>
      <c r="K42" s="33"/>
      <c r="L42" s="37"/>
      <c r="M42" s="97"/>
    </row>
    <row r="43" spans="1:13" ht="34.5" thickBot="1">
      <c r="A43" s="6" t="s">
        <v>0</v>
      </c>
      <c r="B43" s="7" t="s">
        <v>24</v>
      </c>
      <c r="C43" s="38" t="s">
        <v>25</v>
      </c>
      <c r="D43" s="39"/>
      <c r="E43" s="7" t="s">
        <v>1</v>
      </c>
      <c r="F43" s="21" t="s">
        <v>26</v>
      </c>
      <c r="G43" s="33"/>
      <c r="H43" s="33"/>
      <c r="I43" s="33"/>
      <c r="J43" s="33"/>
      <c r="K43" s="33"/>
      <c r="L43" s="37"/>
      <c r="M43" s="97"/>
    </row>
    <row r="44" spans="1:13" ht="12" thickBot="1">
      <c r="A44" s="40" t="s">
        <v>58</v>
      </c>
      <c r="B44" s="41"/>
      <c r="C44" s="41"/>
      <c r="D44" s="42"/>
      <c r="E44" s="8"/>
      <c r="F44" s="19" t="s">
        <v>59</v>
      </c>
      <c r="G44" s="87">
        <f>+MIN('PRECIO COTIZACIONES'!G44:J49)</f>
        <v>130900</v>
      </c>
      <c r="H44" s="87">
        <f>+AVERAGE('PRECIO COTIZACIONES'!G44:J49)</f>
        <v>444155</v>
      </c>
      <c r="I44" s="87">
        <f>+MEDIAN('PRECIO COTIZACIONES'!G44:J49)</f>
        <v>525360</v>
      </c>
      <c r="J44" s="87">
        <f>+GEOMEAN('PRECIO COTIZACIONES'!G44:J49)</f>
        <v>382885.53883443883</v>
      </c>
      <c r="K44" s="87">
        <f t="shared" si="2"/>
        <v>178180.68327077784</v>
      </c>
      <c r="L44" s="90">
        <f t="shared" si="3"/>
        <v>0.40116779788762447</v>
      </c>
      <c r="M44" s="97"/>
    </row>
    <row r="45" spans="1:13" ht="12" thickBot="1">
      <c r="A45" s="43" t="s">
        <v>60</v>
      </c>
      <c r="B45" s="44"/>
      <c r="C45" s="44"/>
      <c r="D45" s="44"/>
      <c r="E45" s="44"/>
      <c r="F45" s="44"/>
      <c r="G45" s="88"/>
      <c r="H45" s="88" t="e">
        <f>+AVERAGE('PRECIO COTIZACIONES'!G45:J50)</f>
        <v>#DIV/0!</v>
      </c>
      <c r="I45" s="88" t="e">
        <f>+MEDIAN('PRECIO COTIZACIONES'!G45:J50)</f>
        <v>#NUM!</v>
      </c>
      <c r="J45" s="88" t="e">
        <f>+GEOMEAN('PRECIO COTIZACIONES'!G45:J50)</f>
        <v>#NUM!</v>
      </c>
      <c r="K45" s="88" t="e">
        <f t="shared" si="2"/>
        <v>#NUM!</v>
      </c>
      <c r="L45" s="91" t="e">
        <f t="shared" si="3"/>
        <v>#NUM!</v>
      </c>
      <c r="M45" s="97"/>
    </row>
    <row r="46" spans="1:13">
      <c r="A46" s="58" t="s">
        <v>61</v>
      </c>
      <c r="B46" s="59"/>
      <c r="C46" s="71"/>
      <c r="D46" s="72"/>
      <c r="E46" s="72"/>
      <c r="F46" s="72"/>
      <c r="G46" s="88"/>
      <c r="H46" s="88">
        <f>+AVERAGE('PRECIO COTIZACIONES'!G46:J51)</f>
        <v>1182860</v>
      </c>
      <c r="I46" s="88">
        <f>+MEDIAN('PRECIO COTIZACIONES'!G46:J51)</f>
        <v>759220</v>
      </c>
      <c r="J46" s="88">
        <f>+GEOMEAN('PRECIO COTIZACIONES'!G46:J51)</f>
        <v>1007007.8696640882</v>
      </c>
      <c r="K46" s="88" t="e">
        <f t="shared" si="2"/>
        <v>#DIV/0!</v>
      </c>
      <c r="L46" s="91" t="e">
        <f t="shared" si="3"/>
        <v>#DIV/0!</v>
      </c>
      <c r="M46" s="97"/>
    </row>
    <row r="47" spans="1:13" ht="12" thickBot="1">
      <c r="A47" s="51" t="s">
        <v>62</v>
      </c>
      <c r="B47" s="52"/>
      <c r="C47" s="73"/>
      <c r="D47" s="74"/>
      <c r="E47" s="74"/>
      <c r="F47" s="74"/>
      <c r="G47" s="88"/>
      <c r="H47" s="88">
        <f>+AVERAGE('PRECIO COTIZACIONES'!G47:J52)</f>
        <v>1182860</v>
      </c>
      <c r="I47" s="88">
        <f>+MEDIAN('PRECIO COTIZACIONES'!G47:J52)</f>
        <v>759220</v>
      </c>
      <c r="J47" s="88">
        <f>+GEOMEAN('PRECIO COTIZACIONES'!G47:J52)</f>
        <v>1007007.8696640882</v>
      </c>
      <c r="K47" s="88" t="e">
        <f t="shared" si="2"/>
        <v>#DIV/0!</v>
      </c>
      <c r="L47" s="91" t="e">
        <f t="shared" si="3"/>
        <v>#DIV/0!</v>
      </c>
      <c r="M47" s="97"/>
    </row>
    <row r="48" spans="1:13" ht="12" thickBot="1">
      <c r="A48" s="9" t="s">
        <v>63</v>
      </c>
      <c r="B48" s="10">
        <v>73152101</v>
      </c>
      <c r="C48" s="45" t="s">
        <v>19</v>
      </c>
      <c r="D48" s="46"/>
      <c r="E48" s="11" t="s">
        <v>5</v>
      </c>
      <c r="F48" s="19">
        <v>1</v>
      </c>
      <c r="G48" s="89"/>
      <c r="H48" s="89">
        <f>+AVERAGE('PRECIO COTIZACIONES'!G48:J53)</f>
        <v>1182860</v>
      </c>
      <c r="I48" s="89">
        <f>+MEDIAN('PRECIO COTIZACIONES'!G48:J53)</f>
        <v>759220</v>
      </c>
      <c r="J48" s="89">
        <f>+GEOMEAN('PRECIO COTIZACIONES'!G48:J53)</f>
        <v>1007007.8696640882</v>
      </c>
      <c r="K48" s="89" t="e">
        <f t="shared" si="2"/>
        <v>#DIV/0!</v>
      </c>
      <c r="L48" s="92" t="e">
        <f t="shared" si="3"/>
        <v>#DIV/0!</v>
      </c>
      <c r="M48" s="97"/>
    </row>
    <row r="49" spans="1:13" ht="12" thickBot="1">
      <c r="A49" s="25"/>
      <c r="B49" s="26"/>
      <c r="C49" s="26"/>
      <c r="D49" s="26"/>
      <c r="E49" s="26"/>
      <c r="F49" s="27"/>
      <c r="G49" s="33"/>
      <c r="H49" s="33"/>
      <c r="I49" s="33"/>
      <c r="J49" s="33"/>
      <c r="K49" s="33"/>
      <c r="L49" s="37"/>
      <c r="M49" s="97"/>
    </row>
    <row r="50" spans="1:13" ht="34.5" thickBot="1">
      <c r="A50" s="6" t="s">
        <v>0</v>
      </c>
      <c r="B50" s="7" t="s">
        <v>24</v>
      </c>
      <c r="C50" s="38" t="s">
        <v>25</v>
      </c>
      <c r="D50" s="39"/>
      <c r="E50" s="7" t="s">
        <v>1</v>
      </c>
      <c r="F50" s="21" t="s">
        <v>26</v>
      </c>
      <c r="G50" s="33"/>
      <c r="H50" s="33"/>
      <c r="I50" s="33"/>
      <c r="J50" s="33"/>
      <c r="K50" s="33"/>
      <c r="L50" s="37"/>
      <c r="M50" s="97"/>
    </row>
    <row r="51" spans="1:13" ht="12" thickBot="1">
      <c r="A51" s="40" t="s">
        <v>64</v>
      </c>
      <c r="B51" s="41"/>
      <c r="C51" s="41"/>
      <c r="D51" s="42"/>
      <c r="E51" s="8"/>
      <c r="F51" s="19" t="s">
        <v>59</v>
      </c>
      <c r="G51" s="87">
        <f>+MIN('PRECIO COTIZACIONES'!G51:J56)</f>
        <v>633080</v>
      </c>
      <c r="H51" s="87">
        <f>+AVERAGE('PRECIO COTIZACIONES'!G51:J56)</f>
        <v>1106700</v>
      </c>
      <c r="I51" s="87">
        <f>+MEDIAN('PRECIO COTIZACIONES'!G51:J56)</f>
        <v>731850</v>
      </c>
      <c r="J51" s="87">
        <f>+GEOMEAN('PRECIO COTIZACIONES'!G51:J56)</f>
        <v>943943.04402723804</v>
      </c>
      <c r="K51" s="87">
        <f t="shared" si="2"/>
        <v>219813.36645195156</v>
      </c>
      <c r="L51" s="90">
        <f t="shared" si="3"/>
        <v>0.19862055340376936</v>
      </c>
      <c r="M51" s="97"/>
    </row>
    <row r="52" spans="1:13" ht="12" thickBot="1">
      <c r="A52" s="43" t="s">
        <v>60</v>
      </c>
      <c r="B52" s="44"/>
      <c r="C52" s="44"/>
      <c r="D52" s="44"/>
      <c r="E52" s="44"/>
      <c r="F52" s="44"/>
      <c r="G52" s="88"/>
      <c r="H52" s="88">
        <f>+AVERAGE('PRECIO COTIZACIONES'!G52:J57)</f>
        <v>1030540</v>
      </c>
      <c r="I52" s="88">
        <f>+MEDIAN('PRECIO COTIZACIONES'!G52:J57)</f>
        <v>673540</v>
      </c>
      <c r="J52" s="88">
        <f>+GEOMEAN('PRECIO COTIZACIONES'!G52:J57)</f>
        <v>884827.71307897742</v>
      </c>
      <c r="K52" s="88" t="e">
        <f t="shared" si="2"/>
        <v>#DIV/0!</v>
      </c>
      <c r="L52" s="91" t="e">
        <f t="shared" si="3"/>
        <v>#DIV/0!</v>
      </c>
      <c r="M52" s="97"/>
    </row>
    <row r="53" spans="1:13" ht="12" thickBot="1">
      <c r="A53" s="9" t="s">
        <v>65</v>
      </c>
      <c r="B53" s="10">
        <v>73152101</v>
      </c>
      <c r="C53" s="45" t="s">
        <v>20</v>
      </c>
      <c r="D53" s="46"/>
      <c r="E53" s="11" t="s">
        <v>66</v>
      </c>
      <c r="F53" s="19">
        <v>1</v>
      </c>
      <c r="G53" s="89"/>
      <c r="H53" s="89">
        <f>+AVERAGE('PRECIO COTIZACIONES'!G53:J58)</f>
        <v>1030540</v>
      </c>
      <c r="I53" s="89">
        <f>+MEDIAN('PRECIO COTIZACIONES'!G53:J58)</f>
        <v>673540</v>
      </c>
      <c r="J53" s="89">
        <f>+GEOMEAN('PRECIO COTIZACIONES'!G53:J58)</f>
        <v>884827.71307897742</v>
      </c>
      <c r="K53" s="89" t="e">
        <f t="shared" si="2"/>
        <v>#DIV/0!</v>
      </c>
      <c r="L53" s="92" t="e">
        <f t="shared" si="3"/>
        <v>#DIV/0!</v>
      </c>
      <c r="M53" s="97"/>
    </row>
    <row r="54" spans="1:13" ht="12" thickBot="1">
      <c r="A54" s="56"/>
      <c r="B54" s="57"/>
      <c r="C54" s="57"/>
      <c r="D54" s="57"/>
      <c r="E54" s="57"/>
      <c r="F54" s="57"/>
      <c r="G54" s="33"/>
      <c r="H54" s="33"/>
      <c r="I54" s="33"/>
      <c r="J54" s="33"/>
      <c r="K54" s="33"/>
      <c r="L54" s="37"/>
      <c r="M54" s="97"/>
    </row>
    <row r="55" spans="1:13" ht="34.5" thickBot="1">
      <c r="A55" s="6" t="s">
        <v>0</v>
      </c>
      <c r="B55" s="7" t="s">
        <v>24</v>
      </c>
      <c r="C55" s="38" t="s">
        <v>25</v>
      </c>
      <c r="D55" s="39"/>
      <c r="E55" s="7" t="s">
        <v>1</v>
      </c>
      <c r="F55" s="21" t="s">
        <v>26</v>
      </c>
      <c r="G55" s="33"/>
      <c r="H55" s="33"/>
      <c r="I55" s="33"/>
      <c r="J55" s="33"/>
      <c r="K55" s="33"/>
      <c r="L55" s="37"/>
      <c r="M55" s="97"/>
    </row>
    <row r="56" spans="1:13" ht="12" thickBot="1">
      <c r="A56" s="40" t="s">
        <v>67</v>
      </c>
      <c r="B56" s="41"/>
      <c r="C56" s="41"/>
      <c r="D56" s="42"/>
      <c r="E56" s="8"/>
      <c r="F56" s="19" t="s">
        <v>59</v>
      </c>
      <c r="G56" s="87">
        <f>+MIN('PRECIO COTIZACIONES'!G56:J61)</f>
        <v>633080</v>
      </c>
      <c r="H56" s="87">
        <f>+AVERAGE('PRECIO COTIZACIONES'!G56:J61)</f>
        <v>1030540</v>
      </c>
      <c r="I56" s="87">
        <f>+MEDIAN('PRECIO COTIZACIONES'!G56:J61)</f>
        <v>673540</v>
      </c>
      <c r="J56" s="87">
        <f>+GEOMEAN('PRECIO COTIZACIONES'!G56:J61)</f>
        <v>884827.71307897742</v>
      </c>
      <c r="K56" s="87">
        <f t="shared" si="2"/>
        <v>178012.5150663502</v>
      </c>
      <c r="L56" s="90">
        <f t="shared" si="3"/>
        <v>0.17273712332015273</v>
      </c>
      <c r="M56" s="97"/>
    </row>
    <row r="57" spans="1:13" ht="12" thickBot="1">
      <c r="A57" s="43" t="s">
        <v>60</v>
      </c>
      <c r="B57" s="44"/>
      <c r="C57" s="44"/>
      <c r="D57" s="44"/>
      <c r="E57" s="44"/>
      <c r="F57" s="44"/>
      <c r="G57" s="88"/>
      <c r="H57" s="88">
        <f>+AVERAGE('PRECIO COTIZACIONES'!G57:J62)</f>
        <v>1915900</v>
      </c>
      <c r="I57" s="88">
        <f>+MEDIAN('PRECIO COTIZACIONES'!G57:J62)</f>
        <v>1677900</v>
      </c>
      <c r="J57" s="88">
        <f>+GEOMEAN('PRECIO COTIZACIONES'!G57:J62)</f>
        <v>1826008.3821308366</v>
      </c>
      <c r="K57" s="88" t="e">
        <f t="shared" si="2"/>
        <v>#DIV/0!</v>
      </c>
      <c r="L57" s="91" t="e">
        <f t="shared" si="3"/>
        <v>#DIV/0!</v>
      </c>
      <c r="M57" s="97"/>
    </row>
    <row r="58" spans="1:13" ht="12" thickBot="1">
      <c r="A58" s="9" t="s">
        <v>68</v>
      </c>
      <c r="B58" s="10">
        <v>73152101</v>
      </c>
      <c r="C58" s="45" t="s">
        <v>21</v>
      </c>
      <c r="D58" s="46"/>
      <c r="E58" s="11" t="s">
        <v>69</v>
      </c>
      <c r="F58" s="19">
        <v>1</v>
      </c>
      <c r="G58" s="89"/>
      <c r="H58" s="89">
        <f>+AVERAGE('PRECIO COTIZACIONES'!G58:J63)</f>
        <v>1915900</v>
      </c>
      <c r="I58" s="89">
        <f>+MEDIAN('PRECIO COTIZACIONES'!G58:J63)</f>
        <v>1677900</v>
      </c>
      <c r="J58" s="89">
        <f>+GEOMEAN('PRECIO COTIZACIONES'!G58:J63)</f>
        <v>1826008.3821308366</v>
      </c>
      <c r="K58" s="89" t="e">
        <f t="shared" si="2"/>
        <v>#DIV/0!</v>
      </c>
      <c r="L58" s="92" t="e">
        <f t="shared" si="3"/>
        <v>#DIV/0!</v>
      </c>
      <c r="M58" s="97"/>
    </row>
    <row r="59" spans="1:13" ht="12" thickBot="1">
      <c r="A59" s="12"/>
      <c r="B59" s="13"/>
      <c r="C59" s="14"/>
      <c r="D59" s="14"/>
      <c r="E59" s="15"/>
      <c r="F59" s="23"/>
      <c r="G59" s="33"/>
      <c r="H59" s="33"/>
      <c r="I59" s="33"/>
      <c r="J59" s="33"/>
      <c r="K59" s="33"/>
      <c r="L59" s="37"/>
      <c r="M59" s="97"/>
    </row>
    <row r="60" spans="1:13" ht="12" thickBot="1">
      <c r="A60" s="75" t="s">
        <v>70</v>
      </c>
      <c r="B60" s="76"/>
      <c r="C60" s="76"/>
      <c r="D60" s="76"/>
      <c r="E60" s="76"/>
      <c r="F60" s="76"/>
      <c r="G60" s="33"/>
      <c r="H60" s="33"/>
      <c r="I60" s="33"/>
      <c r="J60" s="33"/>
      <c r="K60" s="33"/>
      <c r="L60" s="37"/>
      <c r="M60" s="97"/>
    </row>
    <row r="61" spans="1:13" ht="34.5" thickBot="1">
      <c r="A61" s="6" t="s">
        <v>0</v>
      </c>
      <c r="B61" s="7" t="s">
        <v>24</v>
      </c>
      <c r="C61" s="38" t="s">
        <v>25</v>
      </c>
      <c r="D61" s="39"/>
      <c r="E61" s="7" t="s">
        <v>1</v>
      </c>
      <c r="F61" s="21" t="s">
        <v>26</v>
      </c>
      <c r="G61" s="33"/>
      <c r="H61" s="33"/>
      <c r="I61" s="33"/>
      <c r="J61" s="33"/>
      <c r="K61" s="33"/>
      <c r="L61" s="37"/>
      <c r="M61" s="97"/>
    </row>
    <row r="62" spans="1:13" ht="12" thickBot="1">
      <c r="A62" s="40" t="s">
        <v>27</v>
      </c>
      <c r="B62" s="41"/>
      <c r="C62" s="41"/>
      <c r="D62" s="42"/>
      <c r="E62" s="8"/>
      <c r="F62" s="22">
        <v>1</v>
      </c>
      <c r="G62" s="87">
        <f>+MIN('PRECIO COTIZACIONES'!G62:J67)</f>
        <v>1332800</v>
      </c>
      <c r="H62" s="87">
        <f>+AVERAGE('PRECIO COTIZACIONES'!G62:J67)</f>
        <v>1915900</v>
      </c>
      <c r="I62" s="87">
        <f>+MEDIAN('PRECIO COTIZACIONES'!G62:J67)</f>
        <v>1677900</v>
      </c>
      <c r="J62" s="87">
        <f>+GEOMEAN('PRECIO COTIZACIONES'!G62:J67)</f>
        <v>1826008.3821308366</v>
      </c>
      <c r="K62" s="87">
        <f t="shared" si="2"/>
        <v>348750.99154276046</v>
      </c>
      <c r="L62" s="90">
        <f t="shared" si="3"/>
        <v>0.18202985100619054</v>
      </c>
      <c r="M62" s="97"/>
    </row>
    <row r="63" spans="1:13" ht="12" thickBot="1">
      <c r="A63" s="43" t="s">
        <v>28</v>
      </c>
      <c r="B63" s="44"/>
      <c r="C63" s="44"/>
      <c r="D63" s="44"/>
      <c r="E63" s="44"/>
      <c r="F63" s="44"/>
      <c r="G63" s="88"/>
      <c r="H63" s="88" t="e">
        <f>+AVERAGE('PRECIO COTIZACIONES'!G63:J68)</f>
        <v>#DIV/0!</v>
      </c>
      <c r="I63" s="88" t="e">
        <f>+MEDIAN('PRECIO COTIZACIONES'!G63:J68)</f>
        <v>#NUM!</v>
      </c>
      <c r="J63" s="88" t="e">
        <f>+GEOMEAN('PRECIO COTIZACIONES'!G63:J68)</f>
        <v>#NUM!</v>
      </c>
      <c r="K63" s="88" t="e">
        <f t="shared" si="2"/>
        <v>#NUM!</v>
      </c>
      <c r="L63" s="91" t="e">
        <f t="shared" si="3"/>
        <v>#NUM!</v>
      </c>
      <c r="M63" s="97"/>
    </row>
    <row r="64" spans="1:13" ht="12" thickBot="1">
      <c r="A64" s="45" t="s">
        <v>29</v>
      </c>
      <c r="B64" s="46"/>
      <c r="C64" s="62" t="s">
        <v>71</v>
      </c>
      <c r="D64" s="63"/>
      <c r="E64" s="63"/>
      <c r="F64" s="63"/>
      <c r="G64" s="88"/>
      <c r="H64" s="88" t="e">
        <f>+AVERAGE('PRECIO COTIZACIONES'!G64:J69)</f>
        <v>#DIV/0!</v>
      </c>
      <c r="I64" s="88" t="e">
        <f>+MEDIAN('PRECIO COTIZACIONES'!G64:J69)</f>
        <v>#NUM!</v>
      </c>
      <c r="J64" s="88" t="e">
        <f>+GEOMEAN('PRECIO COTIZACIONES'!G64:J69)</f>
        <v>#NUM!</v>
      </c>
      <c r="K64" s="88" t="e">
        <f t="shared" si="2"/>
        <v>#NUM!</v>
      </c>
      <c r="L64" s="91" t="e">
        <f t="shared" si="3"/>
        <v>#NUM!</v>
      </c>
      <c r="M64" s="97"/>
    </row>
    <row r="65" spans="1:13" ht="12" thickBot="1">
      <c r="A65" s="45" t="s">
        <v>31</v>
      </c>
      <c r="B65" s="46"/>
      <c r="C65" s="66"/>
      <c r="D65" s="67"/>
      <c r="E65" s="67"/>
      <c r="F65" s="67"/>
      <c r="G65" s="88"/>
      <c r="H65" s="88">
        <f>+AVERAGE('PRECIO COTIZACIONES'!G65:J70)</f>
        <v>3387216</v>
      </c>
      <c r="I65" s="88">
        <f>+MEDIAN('PRECIO COTIZACIONES'!G65:J70)</f>
        <v>3501932</v>
      </c>
      <c r="J65" s="88">
        <f>+GEOMEAN('PRECIO COTIZACIONES'!G65:J70)</f>
        <v>3378256.7323891516</v>
      </c>
      <c r="K65" s="88" t="e">
        <f t="shared" si="2"/>
        <v>#DIV/0!</v>
      </c>
      <c r="L65" s="91" t="e">
        <f t="shared" si="3"/>
        <v>#DIV/0!</v>
      </c>
      <c r="M65" s="97"/>
    </row>
    <row r="66" spans="1:13" ht="12" thickBot="1">
      <c r="A66" s="9" t="s">
        <v>32</v>
      </c>
      <c r="B66" s="10">
        <v>76111605</v>
      </c>
      <c r="C66" s="45" t="s">
        <v>14</v>
      </c>
      <c r="D66" s="46"/>
      <c r="E66" s="11" t="s">
        <v>16</v>
      </c>
      <c r="F66" s="19">
        <v>1</v>
      </c>
      <c r="G66" s="88"/>
      <c r="H66" s="88">
        <f>+AVERAGE('PRECIO COTIZACIONES'!G66:J71)</f>
        <v>3387216</v>
      </c>
      <c r="I66" s="88">
        <f>+MEDIAN('PRECIO COTIZACIONES'!G66:J71)</f>
        <v>3501932</v>
      </c>
      <c r="J66" s="88">
        <f>+GEOMEAN('PRECIO COTIZACIONES'!G66:J71)</f>
        <v>3378256.7323891516</v>
      </c>
      <c r="K66" s="88" t="e">
        <f t="shared" si="2"/>
        <v>#DIV/0!</v>
      </c>
      <c r="L66" s="91" t="e">
        <f t="shared" si="3"/>
        <v>#DIV/0!</v>
      </c>
      <c r="M66" s="97"/>
    </row>
    <row r="67" spans="1:13" ht="12" thickBot="1">
      <c r="A67" s="9" t="s">
        <v>33</v>
      </c>
      <c r="B67" s="10">
        <v>76111605</v>
      </c>
      <c r="C67" s="45" t="s">
        <v>15</v>
      </c>
      <c r="D67" s="46"/>
      <c r="E67" s="11" t="s">
        <v>16</v>
      </c>
      <c r="F67" s="19">
        <v>1</v>
      </c>
      <c r="G67" s="89"/>
      <c r="H67" s="89">
        <f>+AVERAGE('PRECIO COTIZACIONES'!G67:J72)</f>
        <v>3387216</v>
      </c>
      <c r="I67" s="89">
        <f>+MEDIAN('PRECIO COTIZACIONES'!G67:J72)</f>
        <v>3501932</v>
      </c>
      <c r="J67" s="89">
        <f>+GEOMEAN('PRECIO COTIZACIONES'!G67:J72)</f>
        <v>3378256.7323891516</v>
      </c>
      <c r="K67" s="89" t="e">
        <f t="shared" si="2"/>
        <v>#DIV/0!</v>
      </c>
      <c r="L67" s="92" t="e">
        <f t="shared" si="3"/>
        <v>#DIV/0!</v>
      </c>
      <c r="M67" s="97"/>
    </row>
    <row r="68" spans="1:13" ht="12" thickBot="1">
      <c r="A68" s="12"/>
      <c r="B68" s="13"/>
      <c r="C68" s="14"/>
      <c r="D68" s="14"/>
      <c r="E68" s="15"/>
      <c r="F68" s="23"/>
      <c r="G68" s="33"/>
      <c r="H68" s="33"/>
      <c r="I68" s="33"/>
      <c r="J68" s="33"/>
      <c r="K68" s="33"/>
      <c r="L68" s="37"/>
      <c r="M68" s="97"/>
    </row>
    <row r="69" spans="1:13" ht="34.5" thickBot="1">
      <c r="A69" s="6" t="s">
        <v>0</v>
      </c>
      <c r="B69" s="7" t="s">
        <v>24</v>
      </c>
      <c r="C69" s="38" t="s">
        <v>25</v>
      </c>
      <c r="D69" s="39"/>
      <c r="E69" s="7" t="s">
        <v>1</v>
      </c>
      <c r="F69" s="21" t="s">
        <v>26</v>
      </c>
      <c r="G69" s="33"/>
      <c r="H69" s="33"/>
      <c r="I69" s="33"/>
      <c r="J69" s="33"/>
      <c r="K69" s="33"/>
      <c r="L69" s="37"/>
      <c r="M69" s="97"/>
    </row>
    <row r="70" spans="1:13" ht="12" thickBot="1">
      <c r="A70" s="40" t="s">
        <v>34</v>
      </c>
      <c r="B70" s="41"/>
      <c r="C70" s="41"/>
      <c r="D70" s="41"/>
      <c r="E70" s="42"/>
      <c r="F70" s="22">
        <v>1</v>
      </c>
      <c r="G70" s="87">
        <f>+MIN('PRECIO COTIZACIONES'!G70:J75)</f>
        <v>2975000</v>
      </c>
      <c r="H70" s="87">
        <f>+AVERAGE('PRECIO COTIZACIONES'!G70:J75)</f>
        <v>3387216</v>
      </c>
      <c r="I70" s="87">
        <f>+MEDIAN('PRECIO COTIZACIONES'!G70:J75)</f>
        <v>3501932</v>
      </c>
      <c r="J70" s="87">
        <f>+GEOMEAN('PRECIO COTIZACIONES'!G70:J75)</f>
        <v>3378256.7323891516</v>
      </c>
      <c r="K70" s="87">
        <f t="shared" si="2"/>
        <v>285145.57003149798</v>
      </c>
      <c r="L70" s="90">
        <f t="shared" si="3"/>
        <v>8.4182871724595654E-2</v>
      </c>
      <c r="M70" s="97"/>
    </row>
    <row r="71" spans="1:13" ht="12" thickBot="1">
      <c r="A71" s="43" t="s">
        <v>28</v>
      </c>
      <c r="B71" s="44"/>
      <c r="C71" s="44"/>
      <c r="D71" s="44"/>
      <c r="E71" s="44"/>
      <c r="F71" s="44"/>
      <c r="G71" s="88"/>
      <c r="H71" s="88" t="e">
        <f>+AVERAGE('PRECIO COTIZACIONES'!G71:J76)</f>
        <v>#DIV/0!</v>
      </c>
      <c r="I71" s="88" t="e">
        <f>+MEDIAN('PRECIO COTIZACIONES'!G71:J76)</f>
        <v>#NUM!</v>
      </c>
      <c r="J71" s="88" t="e">
        <f>+GEOMEAN('PRECIO COTIZACIONES'!G71:J76)</f>
        <v>#NUM!</v>
      </c>
      <c r="K71" s="88" t="e">
        <f t="shared" si="2"/>
        <v>#NUM!</v>
      </c>
      <c r="L71" s="91" t="e">
        <f t="shared" si="3"/>
        <v>#NUM!</v>
      </c>
      <c r="M71" s="97"/>
    </row>
    <row r="72" spans="1:13" ht="12" thickBot="1">
      <c r="A72" s="45" t="s">
        <v>35</v>
      </c>
      <c r="B72" s="46"/>
      <c r="C72" s="62" t="s">
        <v>72</v>
      </c>
      <c r="D72" s="63"/>
      <c r="E72" s="63"/>
      <c r="F72" s="63"/>
      <c r="G72" s="88"/>
      <c r="H72" s="88" t="e">
        <f>+AVERAGE('PRECIO COTIZACIONES'!G72:J77)</f>
        <v>#DIV/0!</v>
      </c>
      <c r="I72" s="88" t="e">
        <f>+MEDIAN('PRECIO COTIZACIONES'!G72:J77)</f>
        <v>#NUM!</v>
      </c>
      <c r="J72" s="88" t="e">
        <f>+GEOMEAN('PRECIO COTIZACIONES'!G72:J77)</f>
        <v>#NUM!</v>
      </c>
      <c r="K72" s="88" t="e">
        <f t="shared" si="2"/>
        <v>#NUM!</v>
      </c>
      <c r="L72" s="91" t="e">
        <f t="shared" si="3"/>
        <v>#NUM!</v>
      </c>
      <c r="M72" s="97"/>
    </row>
    <row r="73" spans="1:13" ht="12" thickBot="1">
      <c r="A73" s="45" t="s">
        <v>31</v>
      </c>
      <c r="B73" s="46"/>
      <c r="C73" s="66"/>
      <c r="D73" s="67"/>
      <c r="E73" s="67"/>
      <c r="F73" s="67"/>
      <c r="G73" s="88"/>
      <c r="H73" s="88">
        <f>+AVERAGE('PRECIO COTIZACIONES'!G73:J78)</f>
        <v>2525180</v>
      </c>
      <c r="I73" s="88">
        <f>+MEDIAN('PRECIO COTIZACIONES'!G73:J78)</f>
        <v>2848860</v>
      </c>
      <c r="J73" s="88">
        <f>+GEOMEAN('PRECIO COTIZACIONES'!G73:J78)</f>
        <v>2423200.4897953244</v>
      </c>
      <c r="K73" s="88" t="e">
        <f t="shared" si="2"/>
        <v>#DIV/0!</v>
      </c>
      <c r="L73" s="91" t="e">
        <f t="shared" si="3"/>
        <v>#DIV/0!</v>
      </c>
      <c r="M73" s="97"/>
    </row>
    <row r="74" spans="1:13" ht="12" thickBot="1">
      <c r="A74" s="9" t="s">
        <v>37</v>
      </c>
      <c r="B74" s="10">
        <v>76111605</v>
      </c>
      <c r="C74" s="45" t="s">
        <v>17</v>
      </c>
      <c r="D74" s="46"/>
      <c r="E74" s="11" t="s">
        <v>16</v>
      </c>
      <c r="F74" s="19">
        <v>1</v>
      </c>
      <c r="G74" s="88"/>
      <c r="H74" s="88">
        <f>+AVERAGE('PRECIO COTIZACIONES'!G74:J79)</f>
        <v>2525180</v>
      </c>
      <c r="I74" s="88">
        <f>+MEDIAN('PRECIO COTIZACIONES'!G74:J79)</f>
        <v>2848860</v>
      </c>
      <c r="J74" s="88">
        <f>+GEOMEAN('PRECIO COTIZACIONES'!G74:J79)</f>
        <v>2423200.4897953244</v>
      </c>
      <c r="K74" s="88" t="e">
        <f t="shared" si="2"/>
        <v>#DIV/0!</v>
      </c>
      <c r="L74" s="91" t="e">
        <f t="shared" si="3"/>
        <v>#DIV/0!</v>
      </c>
      <c r="M74" s="97"/>
    </row>
    <row r="75" spans="1:13" ht="12" thickBot="1">
      <c r="A75" s="9" t="s">
        <v>38</v>
      </c>
      <c r="B75" s="10">
        <v>76111605</v>
      </c>
      <c r="C75" s="45" t="s">
        <v>15</v>
      </c>
      <c r="D75" s="46"/>
      <c r="E75" s="11" t="s">
        <v>16</v>
      </c>
      <c r="F75" s="19">
        <v>1</v>
      </c>
      <c r="G75" s="89"/>
      <c r="H75" s="89">
        <f>+AVERAGE('PRECIO COTIZACIONES'!G75:J80)</f>
        <v>2525180</v>
      </c>
      <c r="I75" s="89">
        <f>+MEDIAN('PRECIO COTIZACIONES'!G75:J80)</f>
        <v>2848860</v>
      </c>
      <c r="J75" s="89">
        <f>+GEOMEAN('PRECIO COTIZACIONES'!G75:J80)</f>
        <v>2423200.4897953244</v>
      </c>
      <c r="K75" s="89" t="e">
        <f t="shared" si="2"/>
        <v>#DIV/0!</v>
      </c>
      <c r="L75" s="92" t="e">
        <f t="shared" si="3"/>
        <v>#DIV/0!</v>
      </c>
      <c r="M75" s="97"/>
    </row>
    <row r="76" spans="1:13" ht="12" thickBot="1">
      <c r="A76" s="25"/>
      <c r="B76" s="26"/>
      <c r="C76" s="26"/>
      <c r="D76" s="26"/>
      <c r="E76" s="26"/>
      <c r="F76" s="27"/>
      <c r="G76" s="33"/>
      <c r="H76" s="33"/>
      <c r="I76" s="33"/>
      <c r="J76" s="33"/>
      <c r="K76" s="33"/>
      <c r="L76" s="37"/>
      <c r="M76" s="97"/>
    </row>
    <row r="77" spans="1:13" ht="34.5" thickBot="1">
      <c r="A77" s="6" t="s">
        <v>0</v>
      </c>
      <c r="B77" s="7" t="s">
        <v>24</v>
      </c>
      <c r="C77" s="38" t="s">
        <v>25</v>
      </c>
      <c r="D77" s="39"/>
      <c r="E77" s="7" t="s">
        <v>1</v>
      </c>
      <c r="F77" s="21" t="s">
        <v>26</v>
      </c>
      <c r="G77" s="87">
        <f>+MIN('PRECIO COTIZACIONES'!G77:J82)</f>
        <v>1428000</v>
      </c>
      <c r="H77" s="87">
        <f>+AVERAGE('PRECIO COTIZACIONES'!G77:J82)</f>
        <v>2525180</v>
      </c>
      <c r="I77" s="87">
        <f>+MEDIAN('PRECIO COTIZACIONES'!G77:J82)</f>
        <v>2848860</v>
      </c>
      <c r="J77" s="87">
        <f>+GEOMEAN('PRECIO COTIZACIONES'!G77:J82)</f>
        <v>2423200.4897953244</v>
      </c>
      <c r="K77" s="87">
        <f t="shared" si="2"/>
        <v>703713.01497444732</v>
      </c>
      <c r="L77" s="90">
        <f t="shared" si="3"/>
        <v>0.27867835757231063</v>
      </c>
      <c r="M77" s="97"/>
    </row>
    <row r="78" spans="1:13" ht="12" thickBot="1">
      <c r="A78" s="40" t="s">
        <v>39</v>
      </c>
      <c r="B78" s="41"/>
      <c r="C78" s="41"/>
      <c r="D78" s="41"/>
      <c r="E78" s="42"/>
      <c r="F78" s="22">
        <v>1</v>
      </c>
      <c r="G78" s="88"/>
      <c r="H78" s="88">
        <f>+AVERAGE('PRECIO COTIZACIONES'!G78:J83)</f>
        <v>2204475</v>
      </c>
      <c r="I78" s="88">
        <f>+MEDIAN('PRECIO COTIZACIONES'!G78:J83)</f>
        <v>2320500</v>
      </c>
      <c r="J78" s="88">
        <f>+GEOMEAN('PRECIO COTIZACIONES'!G78:J83)</f>
        <v>2105538.5602786592</v>
      </c>
      <c r="K78" s="88" t="e">
        <f t="shared" si="2"/>
        <v>#DIV/0!</v>
      </c>
      <c r="L78" s="91" t="e">
        <f t="shared" si="3"/>
        <v>#DIV/0!</v>
      </c>
      <c r="M78" s="97"/>
    </row>
    <row r="79" spans="1:13" ht="12" thickBot="1">
      <c r="A79" s="43" t="s">
        <v>40</v>
      </c>
      <c r="B79" s="44"/>
      <c r="C79" s="44"/>
      <c r="D79" s="44"/>
      <c r="E79" s="44"/>
      <c r="F79" s="44"/>
      <c r="G79" s="88"/>
      <c r="H79" s="88">
        <f>+AVERAGE('PRECIO COTIZACIONES'!G79:J84)</f>
        <v>1883770</v>
      </c>
      <c r="I79" s="88">
        <f>+MEDIAN('PRECIO COTIZACIONES'!G79:J84)</f>
        <v>1809990</v>
      </c>
      <c r="J79" s="88">
        <f>+GEOMEAN('PRECIO COTIZACIONES'!G79:J84)</f>
        <v>1829519.5331504685</v>
      </c>
      <c r="K79" s="88" t="e">
        <f t="shared" si="2"/>
        <v>#DIV/0!</v>
      </c>
      <c r="L79" s="91" t="e">
        <f t="shared" si="3"/>
        <v>#DIV/0!</v>
      </c>
      <c r="M79" s="97"/>
    </row>
    <row r="80" spans="1:13" ht="12" thickBot="1">
      <c r="A80" s="9" t="s">
        <v>41</v>
      </c>
      <c r="B80" s="10">
        <v>76111605</v>
      </c>
      <c r="C80" s="60" t="s">
        <v>18</v>
      </c>
      <c r="D80" s="61"/>
      <c r="E80" s="11" t="s">
        <v>16</v>
      </c>
      <c r="F80" s="19">
        <v>1</v>
      </c>
      <c r="G80" s="89"/>
      <c r="H80" s="89">
        <f>+AVERAGE('PRECIO COTIZACIONES'!G80:J85)</f>
        <v>1883770</v>
      </c>
      <c r="I80" s="89">
        <f>+MEDIAN('PRECIO COTIZACIONES'!G80:J85)</f>
        <v>1809990</v>
      </c>
      <c r="J80" s="89">
        <f>+GEOMEAN('PRECIO COTIZACIONES'!G80:J85)</f>
        <v>1829519.5331504685</v>
      </c>
      <c r="K80" s="89" t="e">
        <f t="shared" si="2"/>
        <v>#DIV/0!</v>
      </c>
      <c r="L80" s="92" t="e">
        <f t="shared" si="3"/>
        <v>#DIV/0!</v>
      </c>
      <c r="M80" s="97"/>
    </row>
    <row r="81" spans="1:13" ht="12" thickBot="1">
      <c r="A81" s="25"/>
      <c r="B81" s="26"/>
      <c r="C81" s="26"/>
      <c r="D81" s="26"/>
      <c r="E81" s="26"/>
      <c r="F81" s="27"/>
      <c r="G81" s="33"/>
      <c r="H81" s="33"/>
      <c r="I81" s="33"/>
      <c r="J81" s="33"/>
      <c r="K81" s="33"/>
      <c r="L81" s="37"/>
      <c r="M81" s="97"/>
    </row>
    <row r="82" spans="1:13" ht="34.5" thickBot="1">
      <c r="A82" s="6" t="s">
        <v>0</v>
      </c>
      <c r="B82" s="7" t="s">
        <v>24</v>
      </c>
      <c r="C82" s="38" t="s">
        <v>25</v>
      </c>
      <c r="D82" s="39"/>
      <c r="E82" s="7" t="s">
        <v>1</v>
      </c>
      <c r="F82" s="21" t="s">
        <v>26</v>
      </c>
      <c r="G82" s="33"/>
      <c r="H82" s="33"/>
      <c r="I82" s="33"/>
      <c r="J82" s="33"/>
      <c r="K82" s="33"/>
      <c r="L82" s="37"/>
      <c r="M82" s="97"/>
    </row>
    <row r="83" spans="1:13" ht="12" thickBot="1">
      <c r="A83" s="40" t="s">
        <v>42</v>
      </c>
      <c r="B83" s="41"/>
      <c r="C83" s="41"/>
      <c r="D83" s="41"/>
      <c r="E83" s="42"/>
      <c r="F83" s="22">
        <v>1</v>
      </c>
      <c r="G83" s="87">
        <f>+MIN('PRECIO COTIZACIONES'!G83:J88)</f>
        <v>1416100</v>
      </c>
      <c r="H83" s="87">
        <f>+AVERAGE('PRECIO COTIZACIONES'!G83:J88)</f>
        <v>1883770</v>
      </c>
      <c r="I83" s="87">
        <f>+MEDIAN('PRECIO COTIZACIONES'!G83:J88)</f>
        <v>1809990</v>
      </c>
      <c r="J83" s="87">
        <f>+GEOMEAN('PRECIO COTIZACIONES'!G83:J88)</f>
        <v>1829519.5331504685</v>
      </c>
      <c r="K83" s="87">
        <f t="shared" si="2"/>
        <v>292331.75536567316</v>
      </c>
      <c r="L83" s="90">
        <f t="shared" si="3"/>
        <v>0.1551844202666319</v>
      </c>
      <c r="M83" s="97"/>
    </row>
    <row r="84" spans="1:13" ht="12" thickBot="1">
      <c r="A84" s="43" t="s">
        <v>40</v>
      </c>
      <c r="B84" s="44"/>
      <c r="C84" s="44"/>
      <c r="D84" s="44"/>
      <c r="E84" s="44"/>
      <c r="F84" s="44"/>
      <c r="G84" s="88"/>
      <c r="H84" s="88" t="e">
        <f>+AVERAGE('PRECIO COTIZACIONES'!G84:J89)</f>
        <v>#DIV/0!</v>
      </c>
      <c r="I84" s="88" t="e">
        <f>+MEDIAN('PRECIO COTIZACIONES'!G84:J89)</f>
        <v>#NUM!</v>
      </c>
      <c r="J84" s="88" t="e">
        <f>+GEOMEAN('PRECIO COTIZACIONES'!G84:J89)</f>
        <v>#NUM!</v>
      </c>
      <c r="K84" s="88" t="e">
        <f t="shared" si="2"/>
        <v>#NUM!</v>
      </c>
      <c r="L84" s="91" t="e">
        <f t="shared" si="3"/>
        <v>#NUM!</v>
      </c>
      <c r="M84" s="97"/>
    </row>
    <row r="85" spans="1:13">
      <c r="A85" s="58" t="s">
        <v>43</v>
      </c>
      <c r="B85" s="59"/>
      <c r="C85" s="62"/>
      <c r="D85" s="63"/>
      <c r="E85" s="63"/>
      <c r="F85" s="63"/>
      <c r="G85" s="88"/>
      <c r="H85" s="88" t="e">
        <f>+AVERAGE('PRECIO COTIZACIONES'!G85:J90)</f>
        <v>#DIV/0!</v>
      </c>
      <c r="I85" s="88" t="e">
        <f>+MEDIAN('PRECIO COTIZACIONES'!G85:J90)</f>
        <v>#NUM!</v>
      </c>
      <c r="J85" s="88" t="e">
        <f>+GEOMEAN('PRECIO COTIZACIONES'!G85:J90)</f>
        <v>#NUM!</v>
      </c>
      <c r="K85" s="88" t="e">
        <f t="shared" si="2"/>
        <v>#NUM!</v>
      </c>
      <c r="L85" s="91" t="e">
        <f t="shared" si="3"/>
        <v>#NUM!</v>
      </c>
      <c r="M85" s="97"/>
    </row>
    <row r="86" spans="1:13">
      <c r="A86" s="49" t="s">
        <v>44</v>
      </c>
      <c r="B86" s="50"/>
      <c r="C86" s="64"/>
      <c r="D86" s="65"/>
      <c r="E86" s="65"/>
      <c r="F86" s="65"/>
      <c r="G86" s="88"/>
      <c r="H86" s="88" t="e">
        <f>+AVERAGE('PRECIO COTIZACIONES'!G86:J91)</f>
        <v>#DIV/0!</v>
      </c>
      <c r="I86" s="88" t="e">
        <f>+MEDIAN('PRECIO COTIZACIONES'!G86:J91)</f>
        <v>#NUM!</v>
      </c>
      <c r="J86" s="88" t="e">
        <f>+GEOMEAN('PRECIO COTIZACIONES'!G86:J91)</f>
        <v>#NUM!</v>
      </c>
      <c r="K86" s="88" t="e">
        <f t="shared" si="2"/>
        <v>#NUM!</v>
      </c>
      <c r="L86" s="91" t="e">
        <f t="shared" si="3"/>
        <v>#NUM!</v>
      </c>
      <c r="M86" s="97"/>
    </row>
    <row r="87" spans="1:13">
      <c r="A87" s="49" t="s">
        <v>45</v>
      </c>
      <c r="B87" s="50"/>
      <c r="C87" s="64"/>
      <c r="D87" s="65"/>
      <c r="E87" s="65"/>
      <c r="F87" s="65"/>
      <c r="G87" s="88"/>
      <c r="H87" s="88" t="e">
        <f>+AVERAGE('PRECIO COTIZACIONES'!G87:J92)</f>
        <v>#DIV/0!</v>
      </c>
      <c r="I87" s="88" t="e">
        <f>+MEDIAN('PRECIO COTIZACIONES'!G87:J92)</f>
        <v>#NUM!</v>
      </c>
      <c r="J87" s="88" t="e">
        <f>+GEOMEAN('PRECIO COTIZACIONES'!G87:J92)</f>
        <v>#NUM!</v>
      </c>
      <c r="K87" s="88" t="e">
        <f t="shared" si="2"/>
        <v>#NUM!</v>
      </c>
      <c r="L87" s="91" t="e">
        <f t="shared" si="3"/>
        <v>#NUM!</v>
      </c>
      <c r="M87" s="97"/>
    </row>
    <row r="88" spans="1:13">
      <c r="A88" s="49" t="s">
        <v>46</v>
      </c>
      <c r="B88" s="50"/>
      <c r="C88" s="64"/>
      <c r="D88" s="65"/>
      <c r="E88" s="65"/>
      <c r="F88" s="65"/>
      <c r="G88" s="88"/>
      <c r="H88" s="88" t="e">
        <f>+AVERAGE('PRECIO COTIZACIONES'!G88:J93)</f>
        <v>#DIV/0!</v>
      </c>
      <c r="I88" s="88" t="e">
        <f>+MEDIAN('PRECIO COTIZACIONES'!G88:J93)</f>
        <v>#NUM!</v>
      </c>
      <c r="J88" s="88" t="e">
        <f>+GEOMEAN('PRECIO COTIZACIONES'!G88:J93)</f>
        <v>#NUM!</v>
      </c>
      <c r="K88" s="88" t="e">
        <f t="shared" si="2"/>
        <v>#NUM!</v>
      </c>
      <c r="L88" s="91" t="e">
        <f t="shared" si="3"/>
        <v>#NUM!</v>
      </c>
      <c r="M88" s="97"/>
    </row>
    <row r="89" spans="1:13">
      <c r="A89" s="49" t="s">
        <v>47</v>
      </c>
      <c r="B89" s="50"/>
      <c r="C89" s="64"/>
      <c r="D89" s="65"/>
      <c r="E89" s="65"/>
      <c r="F89" s="65"/>
      <c r="G89" s="88"/>
      <c r="H89" s="88" t="e">
        <f>+AVERAGE('PRECIO COTIZACIONES'!G89:J94)</f>
        <v>#DIV/0!</v>
      </c>
      <c r="I89" s="88" t="e">
        <f>+MEDIAN('PRECIO COTIZACIONES'!G89:J94)</f>
        <v>#NUM!</v>
      </c>
      <c r="J89" s="88" t="e">
        <f>+GEOMEAN('PRECIO COTIZACIONES'!G89:J94)</f>
        <v>#NUM!</v>
      </c>
      <c r="K89" s="88" t="e">
        <f t="shared" si="2"/>
        <v>#NUM!</v>
      </c>
      <c r="L89" s="91" t="e">
        <f t="shared" si="3"/>
        <v>#NUM!</v>
      </c>
      <c r="M89" s="97"/>
    </row>
    <row r="90" spans="1:13" ht="12" thickBot="1">
      <c r="A90" s="51" t="s">
        <v>48</v>
      </c>
      <c r="B90" s="52"/>
      <c r="C90" s="66"/>
      <c r="D90" s="67"/>
      <c r="E90" s="67"/>
      <c r="F90" s="67"/>
      <c r="G90" s="88"/>
      <c r="H90" s="88" t="e">
        <f>+AVERAGE('PRECIO COTIZACIONES'!G90:J95)</f>
        <v>#DIV/0!</v>
      </c>
      <c r="I90" s="88" t="e">
        <f>+MEDIAN('PRECIO COTIZACIONES'!G90:J95)</f>
        <v>#NUM!</v>
      </c>
      <c r="J90" s="88" t="e">
        <f>+GEOMEAN('PRECIO COTIZACIONES'!G90:J95)</f>
        <v>#NUM!</v>
      </c>
      <c r="K90" s="88" t="e">
        <f t="shared" ref="K90:K153" si="4">+STDEVA(J90,G90)</f>
        <v>#NUM!</v>
      </c>
      <c r="L90" s="91" t="e">
        <f t="shared" ref="L90:M153" si="5">+K90/H90</f>
        <v>#NUM!</v>
      </c>
      <c r="M90" s="97"/>
    </row>
    <row r="91" spans="1:13">
      <c r="A91" s="68" t="s">
        <v>49</v>
      </c>
      <c r="B91" s="68">
        <v>76111605</v>
      </c>
      <c r="C91" s="58" t="s">
        <v>50</v>
      </c>
      <c r="D91" s="59"/>
      <c r="E91" s="53" t="s">
        <v>5</v>
      </c>
      <c r="F91" s="62">
        <v>1</v>
      </c>
      <c r="G91" s="88"/>
      <c r="H91" s="88" t="e">
        <f>+AVERAGE('PRECIO COTIZACIONES'!G91:J96)</f>
        <v>#DIV/0!</v>
      </c>
      <c r="I91" s="88" t="e">
        <f>+MEDIAN('PRECIO COTIZACIONES'!G91:J96)</f>
        <v>#NUM!</v>
      </c>
      <c r="J91" s="88" t="e">
        <f>+GEOMEAN('PRECIO COTIZACIONES'!G91:J96)</f>
        <v>#NUM!</v>
      </c>
      <c r="K91" s="88" t="e">
        <f t="shared" si="4"/>
        <v>#NUM!</v>
      </c>
      <c r="L91" s="91" t="e">
        <f t="shared" si="5"/>
        <v>#NUM!</v>
      </c>
      <c r="M91" s="97"/>
    </row>
    <row r="92" spans="1:13">
      <c r="A92" s="69"/>
      <c r="B92" s="69"/>
      <c r="C92" s="49" t="s">
        <v>51</v>
      </c>
      <c r="D92" s="50"/>
      <c r="E92" s="54"/>
      <c r="F92" s="64"/>
      <c r="G92" s="88"/>
      <c r="H92" s="88" t="e">
        <f>+AVERAGE('PRECIO COTIZACIONES'!G92:J97)</f>
        <v>#DIV/0!</v>
      </c>
      <c r="I92" s="88" t="e">
        <f>+MEDIAN('PRECIO COTIZACIONES'!G92:J97)</f>
        <v>#NUM!</v>
      </c>
      <c r="J92" s="88" t="e">
        <f>+GEOMEAN('PRECIO COTIZACIONES'!G92:J97)</f>
        <v>#NUM!</v>
      </c>
      <c r="K92" s="88" t="e">
        <f t="shared" si="4"/>
        <v>#NUM!</v>
      </c>
      <c r="L92" s="91" t="e">
        <f t="shared" si="5"/>
        <v>#NUM!</v>
      </c>
      <c r="M92" s="97"/>
    </row>
    <row r="93" spans="1:13">
      <c r="A93" s="69"/>
      <c r="B93" s="69"/>
      <c r="C93" s="49" t="s">
        <v>52</v>
      </c>
      <c r="D93" s="50"/>
      <c r="E93" s="54"/>
      <c r="F93" s="64"/>
      <c r="G93" s="88"/>
      <c r="H93" s="88" t="e">
        <f>+AVERAGE('PRECIO COTIZACIONES'!G93:J98)</f>
        <v>#DIV/0!</v>
      </c>
      <c r="I93" s="88" t="e">
        <f>+MEDIAN('PRECIO COTIZACIONES'!G93:J98)</f>
        <v>#NUM!</v>
      </c>
      <c r="J93" s="88" t="e">
        <f>+GEOMEAN('PRECIO COTIZACIONES'!G93:J98)</f>
        <v>#NUM!</v>
      </c>
      <c r="K93" s="88" t="e">
        <f t="shared" si="4"/>
        <v>#NUM!</v>
      </c>
      <c r="L93" s="91" t="e">
        <f t="shared" si="5"/>
        <v>#NUM!</v>
      </c>
      <c r="M93" s="97"/>
    </row>
    <row r="94" spans="1:13">
      <c r="A94" s="69"/>
      <c r="B94" s="69"/>
      <c r="C94" s="49" t="s">
        <v>53</v>
      </c>
      <c r="D94" s="50"/>
      <c r="E94" s="54"/>
      <c r="F94" s="64"/>
      <c r="G94" s="88"/>
      <c r="H94" s="88" t="e">
        <f>+AVERAGE('PRECIO COTIZACIONES'!G94:J99)</f>
        <v>#DIV/0!</v>
      </c>
      <c r="I94" s="88" t="e">
        <f>+MEDIAN('PRECIO COTIZACIONES'!G94:J99)</f>
        <v>#NUM!</v>
      </c>
      <c r="J94" s="88" t="e">
        <f>+GEOMEAN('PRECIO COTIZACIONES'!G94:J99)</f>
        <v>#NUM!</v>
      </c>
      <c r="K94" s="88" t="e">
        <f t="shared" si="4"/>
        <v>#NUM!</v>
      </c>
      <c r="L94" s="91" t="e">
        <f t="shared" si="5"/>
        <v>#NUM!</v>
      </c>
      <c r="M94" s="97"/>
    </row>
    <row r="95" spans="1:13">
      <c r="A95" s="69"/>
      <c r="B95" s="69"/>
      <c r="C95" s="49" t="s">
        <v>54</v>
      </c>
      <c r="D95" s="50"/>
      <c r="E95" s="54"/>
      <c r="F95" s="64"/>
      <c r="G95" s="88"/>
      <c r="H95" s="88" t="e">
        <f>+AVERAGE('PRECIO COTIZACIONES'!G95:J100)</f>
        <v>#DIV/0!</v>
      </c>
      <c r="I95" s="88" t="e">
        <f>+MEDIAN('PRECIO COTIZACIONES'!G95:J100)</f>
        <v>#NUM!</v>
      </c>
      <c r="J95" s="88" t="e">
        <f>+GEOMEAN('PRECIO COTIZACIONES'!G95:J100)</f>
        <v>#NUM!</v>
      </c>
      <c r="K95" s="88" t="e">
        <f t="shared" si="4"/>
        <v>#NUM!</v>
      </c>
      <c r="L95" s="91" t="e">
        <f t="shared" si="5"/>
        <v>#NUM!</v>
      </c>
      <c r="M95" s="97"/>
    </row>
    <row r="96" spans="1:13">
      <c r="A96" s="69"/>
      <c r="B96" s="69"/>
      <c r="C96" s="49" t="s">
        <v>55</v>
      </c>
      <c r="D96" s="50"/>
      <c r="E96" s="54"/>
      <c r="F96" s="64"/>
      <c r="G96" s="88"/>
      <c r="H96" s="88" t="e">
        <f>+AVERAGE('PRECIO COTIZACIONES'!G96:J101)</f>
        <v>#DIV/0!</v>
      </c>
      <c r="I96" s="88" t="e">
        <f>+MEDIAN('PRECIO COTIZACIONES'!G96:J101)</f>
        <v>#NUM!</v>
      </c>
      <c r="J96" s="88" t="e">
        <f>+GEOMEAN('PRECIO COTIZACIONES'!G96:J101)</f>
        <v>#NUM!</v>
      </c>
      <c r="K96" s="88" t="e">
        <f t="shared" si="4"/>
        <v>#NUM!</v>
      </c>
      <c r="L96" s="91" t="e">
        <f t="shared" si="5"/>
        <v>#NUM!</v>
      </c>
      <c r="M96" s="97"/>
    </row>
    <row r="97" spans="1:13">
      <c r="A97" s="69"/>
      <c r="B97" s="69"/>
      <c r="C97" s="49" t="s">
        <v>56</v>
      </c>
      <c r="D97" s="50"/>
      <c r="E97" s="54"/>
      <c r="F97" s="64"/>
      <c r="G97" s="88"/>
      <c r="H97" s="88">
        <f>+AVERAGE('PRECIO COTIZACIONES'!G97:J102)</f>
        <v>738680</v>
      </c>
      <c r="I97" s="88">
        <f>+MEDIAN('PRECIO COTIZACIONES'!G97:J102)</f>
        <v>564060</v>
      </c>
      <c r="J97" s="88">
        <f>+GEOMEAN('PRECIO COTIZACIONES'!G97:J102)</f>
        <v>680877.47011094098</v>
      </c>
      <c r="K97" s="88" t="e">
        <f t="shared" si="4"/>
        <v>#DIV/0!</v>
      </c>
      <c r="L97" s="91" t="e">
        <f t="shared" si="5"/>
        <v>#DIV/0!</v>
      </c>
      <c r="M97" s="97"/>
    </row>
    <row r="98" spans="1:13">
      <c r="A98" s="69"/>
      <c r="B98" s="69"/>
      <c r="C98" s="49" t="s">
        <v>57</v>
      </c>
      <c r="D98" s="50"/>
      <c r="E98" s="54"/>
      <c r="F98" s="64"/>
      <c r="G98" s="88"/>
      <c r="H98" s="88">
        <f>+AVERAGE('PRECIO COTIZACIONES'!G98:J103)</f>
        <v>738680</v>
      </c>
      <c r="I98" s="88">
        <f>+MEDIAN('PRECIO COTIZACIONES'!G98:J103)</f>
        <v>564060</v>
      </c>
      <c r="J98" s="88">
        <f>+GEOMEAN('PRECIO COTIZACIONES'!G98:J103)</f>
        <v>680877.47011094098</v>
      </c>
      <c r="K98" s="88" t="e">
        <f t="shared" si="4"/>
        <v>#DIV/0!</v>
      </c>
      <c r="L98" s="91" t="e">
        <f t="shared" si="5"/>
        <v>#DIV/0!</v>
      </c>
      <c r="M98" s="97"/>
    </row>
    <row r="99" spans="1:13" ht="12" thickBot="1">
      <c r="A99" s="70"/>
      <c r="B99" s="70"/>
      <c r="C99" s="51" t="s">
        <v>55</v>
      </c>
      <c r="D99" s="52"/>
      <c r="E99" s="55"/>
      <c r="F99" s="66"/>
      <c r="G99" s="89"/>
      <c r="H99" s="89">
        <f>+AVERAGE('PRECIO COTIZACIONES'!G99:J104)</f>
        <v>738680</v>
      </c>
      <c r="I99" s="89">
        <f>+MEDIAN('PRECIO COTIZACIONES'!G99:J104)</f>
        <v>564060</v>
      </c>
      <c r="J99" s="89">
        <f>+GEOMEAN('PRECIO COTIZACIONES'!G99:J104)</f>
        <v>680877.47011094098</v>
      </c>
      <c r="K99" s="89" t="e">
        <f t="shared" si="4"/>
        <v>#DIV/0!</v>
      </c>
      <c r="L99" s="92" t="e">
        <f t="shared" si="5"/>
        <v>#DIV/0!</v>
      </c>
      <c r="M99" s="97"/>
    </row>
    <row r="100" spans="1:13" ht="12" thickBot="1">
      <c r="A100" s="25"/>
      <c r="B100" s="26"/>
      <c r="C100" s="26"/>
      <c r="D100" s="26"/>
      <c r="E100" s="26"/>
      <c r="F100" s="27"/>
      <c r="G100" s="33"/>
      <c r="H100" s="33"/>
      <c r="I100" s="33"/>
      <c r="J100" s="33"/>
      <c r="K100" s="33"/>
      <c r="L100" s="37"/>
      <c r="M100" s="97"/>
    </row>
    <row r="101" spans="1:13" ht="34.5" thickBot="1">
      <c r="A101" s="6" t="s">
        <v>0</v>
      </c>
      <c r="B101" s="7" t="s">
        <v>24</v>
      </c>
      <c r="C101" s="38" t="s">
        <v>25</v>
      </c>
      <c r="D101" s="39"/>
      <c r="E101" s="7" t="s">
        <v>1</v>
      </c>
      <c r="F101" s="21" t="s">
        <v>26</v>
      </c>
      <c r="G101" s="33"/>
      <c r="H101" s="33"/>
      <c r="I101" s="33"/>
      <c r="J101" s="33"/>
      <c r="K101" s="33"/>
      <c r="L101" s="37"/>
      <c r="M101" s="97"/>
    </row>
    <row r="102" spans="1:13" ht="12" thickBot="1">
      <c r="A102" s="40" t="s">
        <v>58</v>
      </c>
      <c r="B102" s="41"/>
      <c r="C102" s="41"/>
      <c r="D102" s="42"/>
      <c r="E102" s="8"/>
      <c r="F102" s="19" t="s">
        <v>59</v>
      </c>
      <c r="G102" s="87">
        <f>+MIN('PRECIO COTIZACIONES'!G102:J107)</f>
        <v>517600</v>
      </c>
      <c r="H102" s="87">
        <f>+AVERAGE('PRECIO COTIZACIONES'!G102:J107)</f>
        <v>960770</v>
      </c>
      <c r="I102" s="87">
        <f>+MEDIAN('PRECIO COTIZACIONES'!G102:J107)</f>
        <v>731850</v>
      </c>
      <c r="J102" s="87">
        <f>+GEOMEAN('PRECIO COTIZACIONES'!G102:J107)</f>
        <v>828039.23257216054</v>
      </c>
      <c r="K102" s="87">
        <f t="shared" si="4"/>
        <v>219513.68649812214</v>
      </c>
      <c r="L102" s="90">
        <f t="shared" si="5"/>
        <v>0.22847683264269508</v>
      </c>
      <c r="M102" s="97"/>
    </row>
    <row r="103" spans="1:13" ht="12" thickBot="1">
      <c r="A103" s="43" t="s">
        <v>60</v>
      </c>
      <c r="B103" s="44"/>
      <c r="C103" s="44"/>
      <c r="D103" s="44"/>
      <c r="E103" s="44"/>
      <c r="F103" s="44"/>
      <c r="G103" s="88"/>
      <c r="H103" s="88">
        <f>+AVERAGE('PRECIO COTIZACIONES'!G103:J108)</f>
        <v>1182860</v>
      </c>
      <c r="I103" s="88">
        <f>+MEDIAN('PRECIO COTIZACIONES'!G103:J108)</f>
        <v>759220</v>
      </c>
      <c r="J103" s="88">
        <f>+GEOMEAN('PRECIO COTIZACIONES'!G103:J108)</f>
        <v>1007007.8696640882</v>
      </c>
      <c r="K103" s="88" t="e">
        <f t="shared" si="4"/>
        <v>#DIV/0!</v>
      </c>
      <c r="L103" s="91" t="e">
        <f t="shared" si="5"/>
        <v>#DIV/0!</v>
      </c>
      <c r="M103" s="97"/>
    </row>
    <row r="104" spans="1:13" ht="12" thickBot="1">
      <c r="A104" s="9" t="s">
        <v>63</v>
      </c>
      <c r="B104" s="10">
        <v>73152101</v>
      </c>
      <c r="C104" s="45" t="s">
        <v>19</v>
      </c>
      <c r="D104" s="46"/>
      <c r="E104" s="11" t="s">
        <v>5</v>
      </c>
      <c r="F104" s="19">
        <v>1</v>
      </c>
      <c r="G104" s="89"/>
      <c r="H104" s="89">
        <f>+AVERAGE('PRECIO COTIZACIONES'!G104:J109)</f>
        <v>1182860</v>
      </c>
      <c r="I104" s="89">
        <f>+MEDIAN('PRECIO COTIZACIONES'!G104:J109)</f>
        <v>759220</v>
      </c>
      <c r="J104" s="89">
        <f>+GEOMEAN('PRECIO COTIZACIONES'!G104:J109)</f>
        <v>1007007.8696640882</v>
      </c>
      <c r="K104" s="89" t="e">
        <f t="shared" si="4"/>
        <v>#DIV/0!</v>
      </c>
      <c r="L104" s="92" t="e">
        <f t="shared" si="5"/>
        <v>#DIV/0!</v>
      </c>
      <c r="M104" s="97"/>
    </row>
    <row r="105" spans="1:13" ht="12" thickBot="1">
      <c r="A105" s="25"/>
      <c r="B105" s="26"/>
      <c r="C105" s="26"/>
      <c r="D105" s="26"/>
      <c r="E105" s="26"/>
      <c r="F105" s="27"/>
      <c r="G105" s="33"/>
      <c r="H105" s="33"/>
      <c r="I105" s="33"/>
      <c r="J105" s="33"/>
      <c r="K105" s="33"/>
      <c r="L105" s="37"/>
      <c r="M105" s="97"/>
    </row>
    <row r="106" spans="1:13" ht="34.5" thickBot="1">
      <c r="A106" s="6" t="s">
        <v>0</v>
      </c>
      <c r="B106" s="7" t="s">
        <v>24</v>
      </c>
      <c r="C106" s="38" t="s">
        <v>25</v>
      </c>
      <c r="D106" s="39"/>
      <c r="E106" s="7" t="s">
        <v>1</v>
      </c>
      <c r="F106" s="21" t="s">
        <v>26</v>
      </c>
      <c r="G106" s="87">
        <f>+MIN('PRECIO COTIZACIONES'!G106:J111)</f>
        <v>714000</v>
      </c>
      <c r="H106" s="87">
        <f>+AVERAGE('PRECIO COTIZACIONES'!G106:J111)</f>
        <v>1182860</v>
      </c>
      <c r="I106" s="87">
        <f>+MEDIAN('PRECIO COTIZACIONES'!G106:J111)</f>
        <v>759220</v>
      </c>
      <c r="J106" s="87">
        <f>+GEOMEAN('PRECIO COTIZACIONES'!G106:J111)</f>
        <v>1007007.8696640882</v>
      </c>
      <c r="K106" s="87">
        <f t="shared" si="4"/>
        <v>207187.8515805004</v>
      </c>
      <c r="L106" s="90">
        <f t="shared" si="5"/>
        <v>0.17515838863475</v>
      </c>
      <c r="M106" s="97"/>
    </row>
    <row r="107" spans="1:13" ht="12" thickBot="1">
      <c r="A107" s="40" t="s">
        <v>64</v>
      </c>
      <c r="B107" s="41"/>
      <c r="C107" s="41"/>
      <c r="D107" s="42"/>
      <c r="E107" s="8"/>
      <c r="F107" s="19" t="s">
        <v>59</v>
      </c>
      <c r="G107" s="88"/>
      <c r="H107" s="88">
        <f>+AVERAGE('PRECIO COTIZACIONES'!G107:J112)</f>
        <v>1106700</v>
      </c>
      <c r="I107" s="88">
        <f>+MEDIAN('PRECIO COTIZACIONES'!G107:J112)</f>
        <v>731850</v>
      </c>
      <c r="J107" s="88">
        <f>+GEOMEAN('PRECIO COTIZACIONES'!G107:J112)</f>
        <v>943943.04402723804</v>
      </c>
      <c r="K107" s="88" t="e">
        <f t="shared" si="4"/>
        <v>#DIV/0!</v>
      </c>
      <c r="L107" s="91" t="e">
        <f t="shared" si="5"/>
        <v>#DIV/0!</v>
      </c>
      <c r="M107" s="97"/>
    </row>
    <row r="108" spans="1:13" ht="12" thickBot="1">
      <c r="A108" s="43" t="s">
        <v>60</v>
      </c>
      <c r="B108" s="44"/>
      <c r="C108" s="44"/>
      <c r="D108" s="44"/>
      <c r="E108" s="44"/>
      <c r="F108" s="44"/>
      <c r="G108" s="88"/>
      <c r="H108" s="88">
        <f>+AVERAGE('PRECIO COTIZACIONES'!G108:J113)</f>
        <v>1030540</v>
      </c>
      <c r="I108" s="88">
        <f>+MEDIAN('PRECIO COTIZACIONES'!G108:J113)</f>
        <v>673540</v>
      </c>
      <c r="J108" s="88">
        <f>+GEOMEAN('PRECIO COTIZACIONES'!G108:J113)</f>
        <v>884827.71307897742</v>
      </c>
      <c r="K108" s="88" t="e">
        <f t="shared" si="4"/>
        <v>#DIV/0!</v>
      </c>
      <c r="L108" s="91" t="e">
        <f t="shared" si="5"/>
        <v>#DIV/0!</v>
      </c>
      <c r="M108" s="97"/>
    </row>
    <row r="109" spans="1:13" ht="12" thickBot="1">
      <c r="A109" s="9" t="s">
        <v>65</v>
      </c>
      <c r="B109" s="10">
        <v>73152101</v>
      </c>
      <c r="C109" s="45" t="s">
        <v>20</v>
      </c>
      <c r="D109" s="46"/>
      <c r="E109" s="11" t="s">
        <v>66</v>
      </c>
      <c r="F109" s="19">
        <v>1</v>
      </c>
      <c r="G109" s="89"/>
      <c r="H109" s="89">
        <f>+AVERAGE('PRECIO COTIZACIONES'!G109:J114)</f>
        <v>1030540</v>
      </c>
      <c r="I109" s="89">
        <f>+MEDIAN('PRECIO COTIZACIONES'!G109:J114)</f>
        <v>673540</v>
      </c>
      <c r="J109" s="89">
        <f>+GEOMEAN('PRECIO COTIZACIONES'!G109:J114)</f>
        <v>884827.71307897742</v>
      </c>
      <c r="K109" s="89" t="e">
        <f t="shared" si="4"/>
        <v>#DIV/0!</v>
      </c>
      <c r="L109" s="92" t="e">
        <f t="shared" si="5"/>
        <v>#DIV/0!</v>
      </c>
      <c r="M109" s="97"/>
    </row>
    <row r="110" spans="1:13" ht="12" thickBot="1">
      <c r="A110" s="56"/>
      <c r="B110" s="57"/>
      <c r="C110" s="57"/>
      <c r="D110" s="57"/>
      <c r="E110" s="57"/>
      <c r="F110" s="57"/>
      <c r="G110" s="33"/>
      <c r="H110" s="33"/>
      <c r="I110" s="33"/>
      <c r="J110" s="33"/>
      <c r="K110" s="33"/>
      <c r="L110" s="37"/>
      <c r="M110" s="97"/>
    </row>
    <row r="111" spans="1:13" ht="34.5" thickBot="1">
      <c r="A111" s="6" t="s">
        <v>0</v>
      </c>
      <c r="B111" s="7" t="s">
        <v>24</v>
      </c>
      <c r="C111" s="38" t="s">
        <v>25</v>
      </c>
      <c r="D111" s="39"/>
      <c r="E111" s="7" t="s">
        <v>1</v>
      </c>
      <c r="F111" s="21" t="s">
        <v>26</v>
      </c>
      <c r="G111" s="33"/>
      <c r="H111" s="33"/>
      <c r="I111" s="33"/>
      <c r="J111" s="33"/>
      <c r="K111" s="33"/>
      <c r="L111" s="37"/>
      <c r="M111" s="97"/>
    </row>
    <row r="112" spans="1:13" ht="12" thickBot="1">
      <c r="A112" s="40" t="s">
        <v>67</v>
      </c>
      <c r="B112" s="41"/>
      <c r="C112" s="41"/>
      <c r="D112" s="42"/>
      <c r="E112" s="8"/>
      <c r="F112" s="19" t="s">
        <v>59</v>
      </c>
      <c r="G112" s="87">
        <f>+MIN('PRECIO COTIZACIONES'!G112:J117)</f>
        <v>633080</v>
      </c>
      <c r="H112" s="87">
        <f>+AVERAGE('PRECIO COTIZACIONES'!G112:J117)</f>
        <v>1030540</v>
      </c>
      <c r="I112" s="87">
        <f>+MEDIAN('PRECIO COTIZACIONES'!G112:J117)</f>
        <v>673540</v>
      </c>
      <c r="J112" s="87">
        <f>+GEOMEAN('PRECIO COTIZACIONES'!G112:J117)</f>
        <v>884827.71307897742</v>
      </c>
      <c r="K112" s="87">
        <f t="shared" si="4"/>
        <v>178012.5150663502</v>
      </c>
      <c r="L112" s="90">
        <f t="shared" si="5"/>
        <v>0.17273712332015273</v>
      </c>
      <c r="M112" s="97"/>
    </row>
    <row r="113" spans="1:13" ht="12" thickBot="1">
      <c r="A113" s="43" t="s">
        <v>60</v>
      </c>
      <c r="B113" s="44"/>
      <c r="C113" s="44"/>
      <c r="D113" s="44"/>
      <c r="E113" s="44"/>
      <c r="F113" s="44"/>
      <c r="G113" s="88"/>
      <c r="H113" s="88">
        <f>+AVERAGE('PRECIO COTIZACIONES'!G113:J118)</f>
        <v>1915900</v>
      </c>
      <c r="I113" s="88">
        <f>+MEDIAN('PRECIO COTIZACIONES'!G113:J118)</f>
        <v>1677900</v>
      </c>
      <c r="J113" s="88">
        <f>+GEOMEAN('PRECIO COTIZACIONES'!G113:J118)</f>
        <v>1826008.3821308366</v>
      </c>
      <c r="K113" s="88" t="e">
        <f t="shared" si="4"/>
        <v>#DIV/0!</v>
      </c>
      <c r="L113" s="91" t="e">
        <f t="shared" si="5"/>
        <v>#DIV/0!</v>
      </c>
      <c r="M113" s="97"/>
    </row>
    <row r="114" spans="1:13" ht="12" thickBot="1">
      <c r="A114" s="9" t="s">
        <v>68</v>
      </c>
      <c r="B114" s="10">
        <v>73152101</v>
      </c>
      <c r="C114" s="45" t="s">
        <v>21</v>
      </c>
      <c r="D114" s="46"/>
      <c r="E114" s="11" t="s">
        <v>69</v>
      </c>
      <c r="F114" s="19">
        <v>1</v>
      </c>
      <c r="G114" s="88"/>
      <c r="H114" s="88">
        <f>+AVERAGE('PRECIO COTIZACIONES'!G114:J119)</f>
        <v>1915900</v>
      </c>
      <c r="I114" s="88">
        <f>+MEDIAN('PRECIO COTIZACIONES'!G114:J119)</f>
        <v>1677900</v>
      </c>
      <c r="J114" s="88">
        <f>+GEOMEAN('PRECIO COTIZACIONES'!G114:J119)</f>
        <v>1826008.3821308366</v>
      </c>
      <c r="K114" s="88" t="e">
        <f t="shared" si="4"/>
        <v>#DIV/0!</v>
      </c>
      <c r="L114" s="91" t="e">
        <f t="shared" si="5"/>
        <v>#DIV/0!</v>
      </c>
      <c r="M114" s="97"/>
    </row>
    <row r="115" spans="1:13" ht="12" thickBot="1">
      <c r="A115" s="12"/>
      <c r="B115" s="13"/>
      <c r="C115" s="14"/>
      <c r="D115" s="14"/>
      <c r="E115" s="15"/>
      <c r="F115" s="23"/>
      <c r="G115" s="89"/>
      <c r="H115" s="89">
        <f>+AVERAGE('PRECIO COTIZACIONES'!G115:J120)</f>
        <v>1915900</v>
      </c>
      <c r="I115" s="89">
        <f>+MEDIAN('PRECIO COTIZACIONES'!G115:J120)</f>
        <v>1677900</v>
      </c>
      <c r="J115" s="89">
        <f>+GEOMEAN('PRECIO COTIZACIONES'!G115:J120)</f>
        <v>1826008.3821308366</v>
      </c>
      <c r="K115" s="89" t="e">
        <f t="shared" si="4"/>
        <v>#DIV/0!</v>
      </c>
      <c r="L115" s="92" t="e">
        <f t="shared" si="5"/>
        <v>#DIV/0!</v>
      </c>
      <c r="M115" s="97"/>
    </row>
    <row r="116" spans="1:13" ht="12" thickBot="1">
      <c r="A116" s="75" t="s">
        <v>22</v>
      </c>
      <c r="B116" s="76"/>
      <c r="C116" s="76"/>
      <c r="D116" s="76"/>
      <c r="E116" s="76"/>
      <c r="F116" s="76"/>
      <c r="G116" s="33"/>
      <c r="H116" s="33"/>
      <c r="I116" s="33"/>
      <c r="J116" s="33"/>
      <c r="K116" s="33"/>
      <c r="L116" s="37"/>
      <c r="M116" s="97"/>
    </row>
    <row r="117" spans="1:13" ht="34.5" thickBot="1">
      <c r="A117" s="6" t="s">
        <v>0</v>
      </c>
      <c r="B117" s="7" t="s">
        <v>24</v>
      </c>
      <c r="C117" s="38" t="s">
        <v>25</v>
      </c>
      <c r="D117" s="39"/>
      <c r="E117" s="7" t="s">
        <v>1</v>
      </c>
      <c r="F117" s="21" t="s">
        <v>26</v>
      </c>
      <c r="G117" s="33"/>
      <c r="H117" s="33"/>
      <c r="I117" s="33"/>
      <c r="J117" s="33"/>
      <c r="K117" s="33"/>
      <c r="L117" s="37"/>
      <c r="M117" s="97"/>
    </row>
    <row r="118" spans="1:13" ht="12" thickBot="1">
      <c r="A118" s="40" t="s">
        <v>27</v>
      </c>
      <c r="B118" s="41"/>
      <c r="C118" s="41"/>
      <c r="D118" s="42"/>
      <c r="E118" s="8"/>
      <c r="F118" s="22">
        <v>1</v>
      </c>
      <c r="G118" s="87">
        <f>+MIN('PRECIO COTIZACIONES'!G118:J123)</f>
        <v>1332800</v>
      </c>
      <c r="H118" s="87">
        <f>+AVERAGE('PRECIO COTIZACIONES'!G118:J123)</f>
        <v>1915900</v>
      </c>
      <c r="I118" s="87">
        <f>+MEDIAN('PRECIO COTIZACIONES'!G118:J123)</f>
        <v>1677900</v>
      </c>
      <c r="J118" s="87">
        <f>+GEOMEAN('PRECIO COTIZACIONES'!G118:J123)</f>
        <v>1826008.3821308366</v>
      </c>
      <c r="K118" s="87">
        <f t="shared" si="4"/>
        <v>348750.99154276046</v>
      </c>
      <c r="L118" s="90">
        <f t="shared" si="5"/>
        <v>0.18202985100619054</v>
      </c>
      <c r="M118" s="97"/>
    </row>
    <row r="119" spans="1:13" ht="12" thickBot="1">
      <c r="A119" s="43" t="s">
        <v>28</v>
      </c>
      <c r="B119" s="44"/>
      <c r="C119" s="44"/>
      <c r="D119" s="44"/>
      <c r="E119" s="44"/>
      <c r="F119" s="44"/>
      <c r="G119" s="88"/>
      <c r="H119" s="88" t="e">
        <f>+AVERAGE('PRECIO COTIZACIONES'!G119:J124)</f>
        <v>#DIV/0!</v>
      </c>
      <c r="I119" s="88" t="e">
        <f>+MEDIAN('PRECIO COTIZACIONES'!G119:J124)</f>
        <v>#NUM!</v>
      </c>
      <c r="J119" s="88" t="e">
        <f>+GEOMEAN('PRECIO COTIZACIONES'!G119:J124)</f>
        <v>#NUM!</v>
      </c>
      <c r="K119" s="88" t="e">
        <f t="shared" si="4"/>
        <v>#NUM!</v>
      </c>
      <c r="L119" s="91" t="e">
        <f t="shared" si="5"/>
        <v>#NUM!</v>
      </c>
      <c r="M119" s="97"/>
    </row>
    <row r="120" spans="1:13" ht="12" thickBot="1">
      <c r="A120" s="45" t="s">
        <v>29</v>
      </c>
      <c r="B120" s="46"/>
      <c r="C120" s="62" t="s">
        <v>71</v>
      </c>
      <c r="D120" s="63"/>
      <c r="E120" s="63"/>
      <c r="F120" s="63"/>
      <c r="G120" s="88"/>
      <c r="H120" s="88" t="e">
        <f>+AVERAGE('PRECIO COTIZACIONES'!G120:J125)</f>
        <v>#DIV/0!</v>
      </c>
      <c r="I120" s="88" t="e">
        <f>+MEDIAN('PRECIO COTIZACIONES'!G120:J125)</f>
        <v>#NUM!</v>
      </c>
      <c r="J120" s="88" t="e">
        <f>+GEOMEAN('PRECIO COTIZACIONES'!G120:J125)</f>
        <v>#NUM!</v>
      </c>
      <c r="K120" s="88" t="e">
        <f t="shared" si="4"/>
        <v>#NUM!</v>
      </c>
      <c r="L120" s="91" t="e">
        <f t="shared" si="5"/>
        <v>#NUM!</v>
      </c>
      <c r="M120" s="97"/>
    </row>
    <row r="121" spans="1:13" ht="12" thickBot="1">
      <c r="A121" s="45" t="s">
        <v>31</v>
      </c>
      <c r="B121" s="46"/>
      <c r="C121" s="66"/>
      <c r="D121" s="67"/>
      <c r="E121" s="67"/>
      <c r="F121" s="67"/>
      <c r="G121" s="88"/>
      <c r="H121" s="88">
        <f>+AVERAGE('PRECIO COTIZACIONES'!G121:J126)</f>
        <v>3114051.5</v>
      </c>
      <c r="I121" s="88">
        <f>+MEDIAN('PRECIO COTIZACIONES'!G121:J126)</f>
        <v>3153500</v>
      </c>
      <c r="J121" s="88">
        <f>+GEOMEAN('PRECIO COTIZACIONES'!G121:J126)</f>
        <v>3096168.8820335218</v>
      </c>
      <c r="K121" s="88" t="e">
        <f t="shared" si="4"/>
        <v>#DIV/0!</v>
      </c>
      <c r="L121" s="91" t="e">
        <f t="shared" si="5"/>
        <v>#DIV/0!</v>
      </c>
      <c r="M121" s="97"/>
    </row>
    <row r="122" spans="1:13" ht="12" thickBot="1">
      <c r="A122" s="9" t="s">
        <v>32</v>
      </c>
      <c r="B122" s="10">
        <v>76111605</v>
      </c>
      <c r="C122" s="45" t="s">
        <v>14</v>
      </c>
      <c r="D122" s="46"/>
      <c r="E122" s="11" t="s">
        <v>16</v>
      </c>
      <c r="F122" s="19">
        <v>1</v>
      </c>
      <c r="G122" s="88"/>
      <c r="H122" s="88">
        <f>+AVERAGE('PRECIO COTIZACIONES'!G122:J127)</f>
        <v>3114051.5</v>
      </c>
      <c r="I122" s="88">
        <f>+MEDIAN('PRECIO COTIZACIONES'!G122:J127)</f>
        <v>3153500</v>
      </c>
      <c r="J122" s="88">
        <f>+GEOMEAN('PRECIO COTIZACIONES'!G122:J127)</f>
        <v>3096168.8820335218</v>
      </c>
      <c r="K122" s="88" t="e">
        <f t="shared" si="4"/>
        <v>#DIV/0!</v>
      </c>
      <c r="L122" s="91" t="e">
        <f t="shared" si="5"/>
        <v>#DIV/0!</v>
      </c>
      <c r="M122" s="97"/>
    </row>
    <row r="123" spans="1:13" ht="12" thickBot="1">
      <c r="A123" s="9" t="s">
        <v>33</v>
      </c>
      <c r="B123" s="10">
        <v>76111605</v>
      </c>
      <c r="C123" s="45" t="s">
        <v>15</v>
      </c>
      <c r="D123" s="46"/>
      <c r="E123" s="11" t="s">
        <v>16</v>
      </c>
      <c r="F123" s="19">
        <v>1</v>
      </c>
      <c r="G123" s="89"/>
      <c r="H123" s="89">
        <f>+AVERAGE('PRECIO COTIZACIONES'!G123:J128)</f>
        <v>3114051.5</v>
      </c>
      <c r="I123" s="89">
        <f>+MEDIAN('PRECIO COTIZACIONES'!G123:J128)</f>
        <v>3153500</v>
      </c>
      <c r="J123" s="89">
        <f>+GEOMEAN('PRECIO COTIZACIONES'!G123:J128)</f>
        <v>3096168.8820335218</v>
      </c>
      <c r="K123" s="89" t="e">
        <f t="shared" si="4"/>
        <v>#DIV/0!</v>
      </c>
      <c r="L123" s="92" t="e">
        <f t="shared" si="5"/>
        <v>#DIV/0!</v>
      </c>
      <c r="M123" s="97"/>
    </row>
    <row r="124" spans="1:13" ht="12" thickBot="1">
      <c r="A124" s="12"/>
      <c r="B124" s="13"/>
      <c r="C124" s="14"/>
      <c r="D124" s="14"/>
      <c r="E124" s="15"/>
      <c r="F124" s="23"/>
      <c r="G124" s="33"/>
      <c r="H124" s="33"/>
      <c r="I124" s="33"/>
      <c r="J124" s="33"/>
      <c r="K124" s="33"/>
      <c r="L124" s="37"/>
      <c r="M124" s="97"/>
    </row>
    <row r="125" spans="1:13" ht="34.5" thickBot="1">
      <c r="A125" s="6" t="s">
        <v>0</v>
      </c>
      <c r="B125" s="7" t="s">
        <v>24</v>
      </c>
      <c r="C125" s="38" t="s">
        <v>25</v>
      </c>
      <c r="D125" s="39"/>
      <c r="E125" s="7" t="s">
        <v>1</v>
      </c>
      <c r="F125" s="21" t="s">
        <v>26</v>
      </c>
      <c r="G125" s="33"/>
      <c r="H125" s="33"/>
      <c r="I125" s="33"/>
      <c r="J125" s="33"/>
      <c r="K125" s="33"/>
      <c r="L125" s="37"/>
      <c r="M125" s="97"/>
    </row>
    <row r="126" spans="1:13" ht="12" thickBot="1">
      <c r="A126" s="40" t="s">
        <v>34</v>
      </c>
      <c r="B126" s="41"/>
      <c r="C126" s="41"/>
      <c r="D126" s="41"/>
      <c r="E126" s="42"/>
      <c r="F126" s="22">
        <v>1</v>
      </c>
      <c r="G126" s="87">
        <f>+MIN('PRECIO COTIZACIONES'!G126:J131)</f>
        <v>2647274</v>
      </c>
      <c r="H126" s="87">
        <f>+AVERAGE('PRECIO COTIZACIONES'!G126:J131)</f>
        <v>3114051.5</v>
      </c>
      <c r="I126" s="87">
        <f>+MEDIAN('PRECIO COTIZACIONES'!G126:J131)</f>
        <v>3153500</v>
      </c>
      <c r="J126" s="87">
        <f>+GEOMEAN('PRECIO COTIZACIONES'!G126:J131)</f>
        <v>3096168.8820335218</v>
      </c>
      <c r="K126" s="87">
        <f t="shared" si="4"/>
        <v>317416.61512583855</v>
      </c>
      <c r="L126" s="90">
        <f t="shared" si="5"/>
        <v>0.10193043214790717</v>
      </c>
      <c r="M126" s="97"/>
    </row>
    <row r="127" spans="1:13" ht="12" thickBot="1">
      <c r="A127" s="43" t="s">
        <v>28</v>
      </c>
      <c r="B127" s="44"/>
      <c r="C127" s="44"/>
      <c r="D127" s="44"/>
      <c r="E127" s="44"/>
      <c r="F127" s="44"/>
      <c r="G127" s="88"/>
      <c r="H127" s="88" t="e">
        <f>+AVERAGE('PRECIO COTIZACIONES'!G127:J132)</f>
        <v>#DIV/0!</v>
      </c>
      <c r="I127" s="88" t="e">
        <f>+MEDIAN('PRECIO COTIZACIONES'!G127:J132)</f>
        <v>#NUM!</v>
      </c>
      <c r="J127" s="88" t="e">
        <f>+GEOMEAN('PRECIO COTIZACIONES'!G127:J132)</f>
        <v>#NUM!</v>
      </c>
      <c r="K127" s="88" t="e">
        <f t="shared" si="4"/>
        <v>#NUM!</v>
      </c>
      <c r="L127" s="91" t="e">
        <f t="shared" si="5"/>
        <v>#NUM!</v>
      </c>
      <c r="M127" s="97"/>
    </row>
    <row r="128" spans="1:13" ht="12" thickBot="1">
      <c r="A128" s="45" t="s">
        <v>35</v>
      </c>
      <c r="B128" s="46"/>
      <c r="C128" s="62" t="s">
        <v>73</v>
      </c>
      <c r="D128" s="63"/>
      <c r="E128" s="63"/>
      <c r="F128" s="63"/>
      <c r="G128" s="88"/>
      <c r="H128" s="88" t="e">
        <f>+AVERAGE('PRECIO COTIZACIONES'!G128:J133)</f>
        <v>#DIV/0!</v>
      </c>
      <c r="I128" s="88" t="e">
        <f>+MEDIAN('PRECIO COTIZACIONES'!G128:J133)</f>
        <v>#NUM!</v>
      </c>
      <c r="J128" s="88" t="e">
        <f>+GEOMEAN('PRECIO COTIZACIONES'!G128:J133)</f>
        <v>#NUM!</v>
      </c>
      <c r="K128" s="88" t="e">
        <f t="shared" si="4"/>
        <v>#NUM!</v>
      </c>
      <c r="L128" s="91" t="e">
        <f t="shared" si="5"/>
        <v>#NUM!</v>
      </c>
      <c r="M128" s="97"/>
    </row>
    <row r="129" spans="1:13" ht="12" thickBot="1">
      <c r="A129" s="45" t="s">
        <v>31</v>
      </c>
      <c r="B129" s="46"/>
      <c r="C129" s="66"/>
      <c r="D129" s="67"/>
      <c r="E129" s="67"/>
      <c r="F129" s="67"/>
      <c r="G129" s="88"/>
      <c r="H129" s="88">
        <f>+AVERAGE('PRECIO COTIZACIONES'!G129:J134)</f>
        <v>2287626.25</v>
      </c>
      <c r="I129" s="88">
        <f>+MEDIAN('PRECIO COTIZACIONES'!G129:J134)</f>
        <v>2492752.5</v>
      </c>
      <c r="J129" s="88">
        <f>+GEOMEAN('PRECIO COTIZACIONES'!G129:J134)</f>
        <v>2154563.7686996292</v>
      </c>
      <c r="K129" s="88" t="e">
        <f t="shared" si="4"/>
        <v>#DIV/0!</v>
      </c>
      <c r="L129" s="91" t="e">
        <f t="shared" si="5"/>
        <v>#DIV/0!</v>
      </c>
      <c r="M129" s="97"/>
    </row>
    <row r="130" spans="1:13" ht="12" thickBot="1">
      <c r="A130" s="9" t="s">
        <v>37</v>
      </c>
      <c r="B130" s="10">
        <v>76111605</v>
      </c>
      <c r="C130" s="45" t="s">
        <v>17</v>
      </c>
      <c r="D130" s="46"/>
      <c r="E130" s="11" t="s">
        <v>16</v>
      </c>
      <c r="F130" s="19">
        <v>1</v>
      </c>
      <c r="G130" s="88"/>
      <c r="H130" s="88">
        <f>+AVERAGE('PRECIO COTIZACIONES'!G130:J135)</f>
        <v>2287626.25</v>
      </c>
      <c r="I130" s="88">
        <f>+MEDIAN('PRECIO COTIZACIONES'!G130:J135)</f>
        <v>2492752.5</v>
      </c>
      <c r="J130" s="88">
        <f>+GEOMEAN('PRECIO COTIZACIONES'!G130:J135)</f>
        <v>2154563.7686996292</v>
      </c>
      <c r="K130" s="88" t="e">
        <f t="shared" si="4"/>
        <v>#DIV/0!</v>
      </c>
      <c r="L130" s="91" t="e">
        <f t="shared" si="5"/>
        <v>#DIV/0!</v>
      </c>
      <c r="M130" s="97"/>
    </row>
    <row r="131" spans="1:13" ht="12" thickBot="1">
      <c r="A131" s="9" t="s">
        <v>38</v>
      </c>
      <c r="B131" s="10">
        <v>76111605</v>
      </c>
      <c r="C131" s="45" t="s">
        <v>15</v>
      </c>
      <c r="D131" s="46"/>
      <c r="E131" s="11" t="s">
        <v>16</v>
      </c>
      <c r="F131" s="19">
        <v>1</v>
      </c>
      <c r="G131" s="89"/>
      <c r="H131" s="89">
        <f>+AVERAGE('PRECIO COTIZACIONES'!G131:J136)</f>
        <v>2287626.25</v>
      </c>
      <c r="I131" s="89">
        <f>+MEDIAN('PRECIO COTIZACIONES'!G131:J136)</f>
        <v>2492752.5</v>
      </c>
      <c r="J131" s="89">
        <f>+GEOMEAN('PRECIO COTIZACIONES'!G131:J136)</f>
        <v>2154563.7686996292</v>
      </c>
      <c r="K131" s="89" t="e">
        <f t="shared" si="4"/>
        <v>#DIV/0!</v>
      </c>
      <c r="L131" s="92" t="e">
        <f t="shared" si="5"/>
        <v>#DIV/0!</v>
      </c>
      <c r="M131" s="97"/>
    </row>
    <row r="132" spans="1:13" ht="12" thickBot="1">
      <c r="A132" s="25"/>
      <c r="B132" s="26"/>
      <c r="C132" s="26"/>
      <c r="D132" s="26"/>
      <c r="E132" s="26"/>
      <c r="F132" s="27"/>
      <c r="G132" s="33"/>
      <c r="H132" s="33"/>
      <c r="I132" s="33"/>
      <c r="J132" s="33"/>
      <c r="K132" s="33"/>
      <c r="L132" s="37"/>
      <c r="M132" s="97"/>
    </row>
    <row r="133" spans="1:13" ht="34.5" thickBot="1">
      <c r="A133" s="6" t="s">
        <v>0</v>
      </c>
      <c r="B133" s="7" t="s">
        <v>24</v>
      </c>
      <c r="C133" s="38" t="s">
        <v>25</v>
      </c>
      <c r="D133" s="39"/>
      <c r="E133" s="7" t="s">
        <v>1</v>
      </c>
      <c r="F133" s="21" t="s">
        <v>26</v>
      </c>
      <c r="G133" s="33"/>
      <c r="H133" s="33"/>
      <c r="I133" s="33"/>
      <c r="J133" s="33"/>
      <c r="K133" s="33"/>
      <c r="L133" s="37"/>
      <c r="M133" s="97"/>
    </row>
    <row r="134" spans="1:13" ht="12" thickBot="1">
      <c r="A134" s="40" t="s">
        <v>39</v>
      </c>
      <c r="B134" s="41"/>
      <c r="C134" s="41"/>
      <c r="D134" s="41"/>
      <c r="E134" s="42"/>
      <c r="F134" s="22">
        <v>1</v>
      </c>
      <c r="G134" s="87">
        <f>+MIN('PRECIO COTIZACIONES'!G134:J139)</f>
        <v>1190000</v>
      </c>
      <c r="H134" s="87">
        <f>+AVERAGE('PRECIO COTIZACIONES'!G134:J139)</f>
        <v>2262710.625</v>
      </c>
      <c r="I134" s="87">
        <f>+MEDIAN('PRECIO COTIZACIONES'!G134:J139)</f>
        <v>2320500</v>
      </c>
      <c r="J134" s="87">
        <f>+GEOMEAN('PRECIO COTIZACIONES'!G134:J139)</f>
        <v>2165094.9697732637</v>
      </c>
      <c r="K134" s="87">
        <f t="shared" si="4"/>
        <v>689496.26542756602</v>
      </c>
      <c r="L134" s="90">
        <f t="shared" si="5"/>
        <v>0.30472136286873447</v>
      </c>
      <c r="M134" s="97"/>
    </row>
    <row r="135" spans="1:13" ht="12" thickBot="1">
      <c r="A135" s="43" t="s">
        <v>40</v>
      </c>
      <c r="B135" s="44"/>
      <c r="C135" s="44"/>
      <c r="D135" s="44"/>
      <c r="E135" s="44"/>
      <c r="F135" s="44"/>
      <c r="G135" s="88"/>
      <c r="H135" s="88">
        <f>+AVERAGE('PRECIO COTIZACIONES'!G135:J140)</f>
        <v>2237795</v>
      </c>
      <c r="I135" s="88">
        <f>+MEDIAN('PRECIO COTIZACIONES'!G135:J140)</f>
        <v>2320500</v>
      </c>
      <c r="J135" s="88">
        <f>+GEOMEAN('PRECIO COTIZACIONES'!G135:J140)</f>
        <v>2175677.6458589938</v>
      </c>
      <c r="K135" s="88" t="e">
        <f t="shared" si="4"/>
        <v>#DIV/0!</v>
      </c>
      <c r="L135" s="91" t="e">
        <f t="shared" si="5"/>
        <v>#DIV/0!</v>
      </c>
      <c r="M135" s="97"/>
    </row>
    <row r="136" spans="1:13" ht="12" thickBot="1">
      <c r="A136" s="9" t="s">
        <v>41</v>
      </c>
      <c r="B136" s="10">
        <v>76111605</v>
      </c>
      <c r="C136" s="60" t="s">
        <v>18</v>
      </c>
      <c r="D136" s="61"/>
      <c r="E136" s="11" t="s">
        <v>16</v>
      </c>
      <c r="F136" s="19">
        <v>1</v>
      </c>
      <c r="G136" s="89"/>
      <c r="H136" s="89">
        <f>+AVERAGE('PRECIO COTIZACIONES'!G136:J141)</f>
        <v>2237795</v>
      </c>
      <c r="I136" s="89">
        <f>+MEDIAN('PRECIO COTIZACIONES'!G136:J141)</f>
        <v>2320500</v>
      </c>
      <c r="J136" s="89">
        <f>+GEOMEAN('PRECIO COTIZACIONES'!G136:J141)</f>
        <v>2175677.6458589938</v>
      </c>
      <c r="K136" s="89" t="e">
        <f t="shared" si="4"/>
        <v>#DIV/0!</v>
      </c>
      <c r="L136" s="92" t="e">
        <f t="shared" si="5"/>
        <v>#DIV/0!</v>
      </c>
      <c r="M136" s="97"/>
    </row>
    <row r="137" spans="1:13" ht="12" thickBot="1">
      <c r="A137" s="25"/>
      <c r="B137" s="26"/>
      <c r="C137" s="26"/>
      <c r="D137" s="26"/>
      <c r="E137" s="26"/>
      <c r="F137" s="27"/>
      <c r="G137" s="33"/>
      <c r="H137" s="33"/>
      <c r="I137" s="33"/>
      <c r="J137" s="33"/>
      <c r="K137" s="33"/>
      <c r="L137" s="37"/>
      <c r="M137" s="97"/>
    </row>
    <row r="138" spans="1:13" ht="34.5" thickBot="1">
      <c r="A138" s="6" t="s">
        <v>0</v>
      </c>
      <c r="B138" s="7" t="s">
        <v>24</v>
      </c>
      <c r="C138" s="38" t="s">
        <v>25</v>
      </c>
      <c r="D138" s="39"/>
      <c r="E138" s="7" t="s">
        <v>1</v>
      </c>
      <c r="F138" s="21" t="s">
        <v>26</v>
      </c>
      <c r="G138" s="33"/>
      <c r="H138" s="33"/>
      <c r="I138" s="33"/>
      <c r="J138" s="33"/>
      <c r="K138" s="33"/>
      <c r="L138" s="37"/>
      <c r="M138" s="97"/>
    </row>
    <row r="139" spans="1:13" ht="12" thickBot="1">
      <c r="A139" s="40" t="s">
        <v>42</v>
      </c>
      <c r="B139" s="41"/>
      <c r="C139" s="41"/>
      <c r="D139" s="41"/>
      <c r="E139" s="42"/>
      <c r="F139" s="22">
        <v>1</v>
      </c>
      <c r="G139" s="87">
        <f>+MIN('PRECIO COTIZACIONES'!G139:J144)</f>
        <v>1477980</v>
      </c>
      <c r="H139" s="87">
        <f>+AVERAGE('PRECIO COTIZACIONES'!G139:J144)</f>
        <v>2237795</v>
      </c>
      <c r="I139" s="87">
        <f>+MEDIAN('PRECIO COTIZACIONES'!G139:J144)</f>
        <v>2320500</v>
      </c>
      <c r="J139" s="87">
        <f>+GEOMEAN('PRECIO COTIZACIONES'!G139:J144)</f>
        <v>2175677.6458589938</v>
      </c>
      <c r="K139" s="87">
        <f t="shared" si="4"/>
        <v>493346.73660478473</v>
      </c>
      <c r="L139" s="90">
        <f t="shared" si="5"/>
        <v>0.2204610952320408</v>
      </c>
      <c r="M139" s="97"/>
    </row>
    <row r="140" spans="1:13" ht="12" thickBot="1">
      <c r="A140" s="43" t="s">
        <v>40</v>
      </c>
      <c r="B140" s="44"/>
      <c r="C140" s="44"/>
      <c r="D140" s="44"/>
      <c r="E140" s="44"/>
      <c r="F140" s="44"/>
      <c r="G140" s="88"/>
      <c r="H140" s="88" t="e">
        <f>+AVERAGE('PRECIO COTIZACIONES'!G140:J145)</f>
        <v>#DIV/0!</v>
      </c>
      <c r="I140" s="88" t="e">
        <f>+MEDIAN('PRECIO COTIZACIONES'!G140:J145)</f>
        <v>#NUM!</v>
      </c>
      <c r="J140" s="88" t="e">
        <f>+GEOMEAN('PRECIO COTIZACIONES'!G140:J145)</f>
        <v>#NUM!</v>
      </c>
      <c r="K140" s="88" t="e">
        <f t="shared" si="4"/>
        <v>#NUM!</v>
      </c>
      <c r="L140" s="91" t="e">
        <f t="shared" si="5"/>
        <v>#NUM!</v>
      </c>
      <c r="M140" s="97"/>
    </row>
    <row r="141" spans="1:13">
      <c r="A141" s="58" t="s">
        <v>43</v>
      </c>
      <c r="B141" s="59"/>
      <c r="C141" s="62"/>
      <c r="D141" s="63"/>
      <c r="E141" s="63"/>
      <c r="F141" s="63"/>
      <c r="G141" s="88"/>
      <c r="H141" s="88" t="e">
        <f>+AVERAGE('PRECIO COTIZACIONES'!G141:J146)</f>
        <v>#DIV/0!</v>
      </c>
      <c r="I141" s="88" t="e">
        <f>+MEDIAN('PRECIO COTIZACIONES'!G141:J146)</f>
        <v>#NUM!</v>
      </c>
      <c r="J141" s="88" t="e">
        <f>+GEOMEAN('PRECIO COTIZACIONES'!G141:J146)</f>
        <v>#NUM!</v>
      </c>
      <c r="K141" s="88" t="e">
        <f t="shared" si="4"/>
        <v>#NUM!</v>
      </c>
      <c r="L141" s="91" t="e">
        <f t="shared" si="5"/>
        <v>#NUM!</v>
      </c>
      <c r="M141" s="97"/>
    </row>
    <row r="142" spans="1:13">
      <c r="A142" s="49" t="s">
        <v>44</v>
      </c>
      <c r="B142" s="50"/>
      <c r="C142" s="64"/>
      <c r="D142" s="65"/>
      <c r="E142" s="65"/>
      <c r="F142" s="65"/>
      <c r="G142" s="88"/>
      <c r="H142" s="88" t="e">
        <f>+AVERAGE('PRECIO COTIZACIONES'!G142:J147)</f>
        <v>#DIV/0!</v>
      </c>
      <c r="I142" s="88" t="e">
        <f>+MEDIAN('PRECIO COTIZACIONES'!G142:J147)</f>
        <v>#NUM!</v>
      </c>
      <c r="J142" s="88" t="e">
        <f>+GEOMEAN('PRECIO COTIZACIONES'!G142:J147)</f>
        <v>#NUM!</v>
      </c>
      <c r="K142" s="88" t="e">
        <f t="shared" si="4"/>
        <v>#NUM!</v>
      </c>
      <c r="L142" s="91" t="e">
        <f t="shared" si="5"/>
        <v>#NUM!</v>
      </c>
      <c r="M142" s="97"/>
    </row>
    <row r="143" spans="1:13">
      <c r="A143" s="49" t="s">
        <v>45</v>
      </c>
      <c r="B143" s="50"/>
      <c r="C143" s="64"/>
      <c r="D143" s="65"/>
      <c r="E143" s="65"/>
      <c r="F143" s="65"/>
      <c r="G143" s="88"/>
      <c r="H143" s="88" t="e">
        <f>+AVERAGE('PRECIO COTIZACIONES'!G143:J148)</f>
        <v>#DIV/0!</v>
      </c>
      <c r="I143" s="88" t="e">
        <f>+MEDIAN('PRECIO COTIZACIONES'!G143:J148)</f>
        <v>#NUM!</v>
      </c>
      <c r="J143" s="88" t="e">
        <f>+GEOMEAN('PRECIO COTIZACIONES'!G143:J148)</f>
        <v>#NUM!</v>
      </c>
      <c r="K143" s="88" t="e">
        <f t="shared" si="4"/>
        <v>#NUM!</v>
      </c>
      <c r="L143" s="91" t="e">
        <f t="shared" si="5"/>
        <v>#NUM!</v>
      </c>
      <c r="M143" s="97"/>
    </row>
    <row r="144" spans="1:13">
      <c r="A144" s="49" t="s">
        <v>46</v>
      </c>
      <c r="B144" s="50"/>
      <c r="C144" s="64"/>
      <c r="D144" s="65"/>
      <c r="E144" s="65"/>
      <c r="F144" s="65"/>
      <c r="G144" s="88"/>
      <c r="H144" s="88" t="e">
        <f>+AVERAGE('PRECIO COTIZACIONES'!G144:J149)</f>
        <v>#DIV/0!</v>
      </c>
      <c r="I144" s="88" t="e">
        <f>+MEDIAN('PRECIO COTIZACIONES'!G144:J149)</f>
        <v>#NUM!</v>
      </c>
      <c r="J144" s="88" t="e">
        <f>+GEOMEAN('PRECIO COTIZACIONES'!G144:J149)</f>
        <v>#NUM!</v>
      </c>
      <c r="K144" s="88" t="e">
        <f t="shared" si="4"/>
        <v>#NUM!</v>
      </c>
      <c r="L144" s="91" t="e">
        <f t="shared" si="5"/>
        <v>#NUM!</v>
      </c>
      <c r="M144" s="97"/>
    </row>
    <row r="145" spans="1:13">
      <c r="A145" s="49" t="s">
        <v>47</v>
      </c>
      <c r="B145" s="50"/>
      <c r="C145" s="64"/>
      <c r="D145" s="65"/>
      <c r="E145" s="65"/>
      <c r="F145" s="65"/>
      <c r="G145" s="88"/>
      <c r="H145" s="88" t="e">
        <f>+AVERAGE('PRECIO COTIZACIONES'!G145:J150)</f>
        <v>#DIV/0!</v>
      </c>
      <c r="I145" s="88" t="e">
        <f>+MEDIAN('PRECIO COTIZACIONES'!G145:J150)</f>
        <v>#NUM!</v>
      </c>
      <c r="J145" s="88" t="e">
        <f>+GEOMEAN('PRECIO COTIZACIONES'!G145:J150)</f>
        <v>#NUM!</v>
      </c>
      <c r="K145" s="88" t="e">
        <f t="shared" si="4"/>
        <v>#NUM!</v>
      </c>
      <c r="L145" s="91" t="e">
        <f t="shared" si="5"/>
        <v>#NUM!</v>
      </c>
      <c r="M145" s="97"/>
    </row>
    <row r="146" spans="1:13" ht="12" thickBot="1">
      <c r="A146" s="51" t="s">
        <v>48</v>
      </c>
      <c r="B146" s="52"/>
      <c r="C146" s="66"/>
      <c r="D146" s="67"/>
      <c r="E146" s="67"/>
      <c r="F146" s="67"/>
      <c r="G146" s="88"/>
      <c r="H146" s="88" t="e">
        <f>+AVERAGE('PRECIO COTIZACIONES'!G146:J151)</f>
        <v>#DIV/0!</v>
      </c>
      <c r="I146" s="88" t="e">
        <f>+MEDIAN('PRECIO COTIZACIONES'!G146:J151)</f>
        <v>#NUM!</v>
      </c>
      <c r="J146" s="88" t="e">
        <f>+GEOMEAN('PRECIO COTIZACIONES'!G146:J151)</f>
        <v>#NUM!</v>
      </c>
      <c r="K146" s="88" t="e">
        <f t="shared" si="4"/>
        <v>#NUM!</v>
      </c>
      <c r="L146" s="91" t="e">
        <f t="shared" si="5"/>
        <v>#NUM!</v>
      </c>
      <c r="M146" s="97"/>
    </row>
    <row r="147" spans="1:13">
      <c r="A147" s="68" t="s">
        <v>49</v>
      </c>
      <c r="B147" s="68">
        <v>76111605</v>
      </c>
      <c r="C147" s="58" t="s">
        <v>50</v>
      </c>
      <c r="D147" s="59"/>
      <c r="E147" s="53" t="s">
        <v>5</v>
      </c>
      <c r="F147" s="62">
        <v>1</v>
      </c>
      <c r="G147" s="88"/>
      <c r="H147" s="88" t="e">
        <f>+AVERAGE('PRECIO COTIZACIONES'!G147:J152)</f>
        <v>#DIV/0!</v>
      </c>
      <c r="I147" s="88" t="e">
        <f>+MEDIAN('PRECIO COTIZACIONES'!G147:J152)</f>
        <v>#NUM!</v>
      </c>
      <c r="J147" s="88" t="e">
        <f>+GEOMEAN('PRECIO COTIZACIONES'!G147:J152)</f>
        <v>#NUM!</v>
      </c>
      <c r="K147" s="88" t="e">
        <f t="shared" si="4"/>
        <v>#NUM!</v>
      </c>
      <c r="L147" s="91" t="e">
        <f t="shared" si="5"/>
        <v>#NUM!</v>
      </c>
      <c r="M147" s="97"/>
    </row>
    <row r="148" spans="1:13">
      <c r="A148" s="69"/>
      <c r="B148" s="69"/>
      <c r="C148" s="49" t="s">
        <v>51</v>
      </c>
      <c r="D148" s="50"/>
      <c r="E148" s="54"/>
      <c r="F148" s="64"/>
      <c r="G148" s="88"/>
      <c r="H148" s="88" t="e">
        <f>+AVERAGE('PRECIO COTIZACIONES'!G148:J153)</f>
        <v>#DIV/0!</v>
      </c>
      <c r="I148" s="88" t="e">
        <f>+MEDIAN('PRECIO COTIZACIONES'!G148:J153)</f>
        <v>#NUM!</v>
      </c>
      <c r="J148" s="88" t="e">
        <f>+GEOMEAN('PRECIO COTIZACIONES'!G148:J153)</f>
        <v>#NUM!</v>
      </c>
      <c r="K148" s="88" t="e">
        <f t="shared" si="4"/>
        <v>#NUM!</v>
      </c>
      <c r="L148" s="91" t="e">
        <f t="shared" si="5"/>
        <v>#NUM!</v>
      </c>
      <c r="M148" s="97"/>
    </row>
    <row r="149" spans="1:13">
      <c r="A149" s="69"/>
      <c r="B149" s="69"/>
      <c r="C149" s="49" t="s">
        <v>52</v>
      </c>
      <c r="D149" s="50"/>
      <c r="E149" s="54"/>
      <c r="F149" s="64"/>
      <c r="G149" s="88"/>
      <c r="H149" s="88" t="e">
        <f>+AVERAGE('PRECIO COTIZACIONES'!G149:J154)</f>
        <v>#DIV/0!</v>
      </c>
      <c r="I149" s="88" t="e">
        <f>+MEDIAN('PRECIO COTIZACIONES'!G149:J154)</f>
        <v>#NUM!</v>
      </c>
      <c r="J149" s="88" t="e">
        <f>+GEOMEAN('PRECIO COTIZACIONES'!G149:J154)</f>
        <v>#NUM!</v>
      </c>
      <c r="K149" s="88" t="e">
        <f t="shared" si="4"/>
        <v>#NUM!</v>
      </c>
      <c r="L149" s="91" t="e">
        <f t="shared" si="5"/>
        <v>#NUM!</v>
      </c>
      <c r="M149" s="97"/>
    </row>
    <row r="150" spans="1:13">
      <c r="A150" s="69"/>
      <c r="B150" s="69"/>
      <c r="C150" s="49" t="s">
        <v>53</v>
      </c>
      <c r="D150" s="50"/>
      <c r="E150" s="54"/>
      <c r="F150" s="64"/>
      <c r="G150" s="88"/>
      <c r="H150" s="88" t="e">
        <f>+AVERAGE('PRECIO COTIZACIONES'!G150:J155)</f>
        <v>#DIV/0!</v>
      </c>
      <c r="I150" s="88" t="e">
        <f>+MEDIAN('PRECIO COTIZACIONES'!G150:J155)</f>
        <v>#NUM!</v>
      </c>
      <c r="J150" s="88" t="e">
        <f>+GEOMEAN('PRECIO COTIZACIONES'!G150:J155)</f>
        <v>#NUM!</v>
      </c>
      <c r="K150" s="88" t="e">
        <f t="shared" si="4"/>
        <v>#NUM!</v>
      </c>
      <c r="L150" s="91" t="e">
        <f t="shared" si="5"/>
        <v>#NUM!</v>
      </c>
      <c r="M150" s="97"/>
    </row>
    <row r="151" spans="1:13">
      <c r="A151" s="69"/>
      <c r="B151" s="69"/>
      <c r="C151" s="49" t="s">
        <v>54</v>
      </c>
      <c r="D151" s="50"/>
      <c r="E151" s="54"/>
      <c r="F151" s="64"/>
      <c r="G151" s="88"/>
      <c r="H151" s="88" t="e">
        <f>+AVERAGE('PRECIO COTIZACIONES'!G151:J156)</f>
        <v>#DIV/0!</v>
      </c>
      <c r="I151" s="88" t="e">
        <f>+MEDIAN('PRECIO COTIZACIONES'!G151:J156)</f>
        <v>#NUM!</v>
      </c>
      <c r="J151" s="88" t="e">
        <f>+GEOMEAN('PRECIO COTIZACIONES'!G151:J156)</f>
        <v>#NUM!</v>
      </c>
      <c r="K151" s="88" t="e">
        <f t="shared" si="4"/>
        <v>#NUM!</v>
      </c>
      <c r="L151" s="91" t="e">
        <f t="shared" si="5"/>
        <v>#NUM!</v>
      </c>
      <c r="M151" s="97"/>
    </row>
    <row r="152" spans="1:13">
      <c r="A152" s="69"/>
      <c r="B152" s="69"/>
      <c r="C152" s="49" t="s">
        <v>55</v>
      </c>
      <c r="D152" s="50"/>
      <c r="E152" s="54"/>
      <c r="F152" s="64"/>
      <c r="G152" s="88"/>
      <c r="H152" s="88" t="e">
        <f>+AVERAGE('PRECIO COTIZACIONES'!G152:J157)</f>
        <v>#DIV/0!</v>
      </c>
      <c r="I152" s="88" t="e">
        <f>+MEDIAN('PRECIO COTIZACIONES'!G152:J157)</f>
        <v>#NUM!</v>
      </c>
      <c r="J152" s="88" t="e">
        <f>+GEOMEAN('PRECIO COTIZACIONES'!G152:J157)</f>
        <v>#NUM!</v>
      </c>
      <c r="K152" s="88" t="e">
        <f t="shared" si="4"/>
        <v>#NUM!</v>
      </c>
      <c r="L152" s="91" t="e">
        <f t="shared" si="5"/>
        <v>#NUM!</v>
      </c>
      <c r="M152" s="97"/>
    </row>
    <row r="153" spans="1:13">
      <c r="A153" s="69"/>
      <c r="B153" s="69"/>
      <c r="C153" s="49" t="s">
        <v>56</v>
      </c>
      <c r="D153" s="50"/>
      <c r="E153" s="54"/>
      <c r="F153" s="64"/>
      <c r="G153" s="88"/>
      <c r="H153" s="88">
        <f>+AVERAGE('PRECIO COTIZACIONES'!G153:J158)</f>
        <v>738692.5</v>
      </c>
      <c r="I153" s="88">
        <f>+MEDIAN('PRECIO COTIZACIONES'!G153:J158)</f>
        <v>564060</v>
      </c>
      <c r="J153" s="88">
        <f>+GEOMEAN('PRECIO COTIZACIONES'!G153:J158)</f>
        <v>680893.91265360883</v>
      </c>
      <c r="K153" s="88" t="e">
        <f t="shared" si="4"/>
        <v>#DIV/0!</v>
      </c>
      <c r="L153" s="91" t="e">
        <f t="shared" si="5"/>
        <v>#DIV/0!</v>
      </c>
      <c r="M153" s="97"/>
    </row>
    <row r="154" spans="1:13">
      <c r="A154" s="69"/>
      <c r="B154" s="69"/>
      <c r="C154" s="49" t="s">
        <v>57</v>
      </c>
      <c r="D154" s="50"/>
      <c r="E154" s="54"/>
      <c r="F154" s="64"/>
      <c r="G154" s="88"/>
      <c r="H154" s="88">
        <f>+AVERAGE('PRECIO COTIZACIONES'!G154:J159)</f>
        <v>738692.5</v>
      </c>
      <c r="I154" s="88">
        <f>+MEDIAN('PRECIO COTIZACIONES'!G154:J159)</f>
        <v>564060</v>
      </c>
      <c r="J154" s="88">
        <f>+GEOMEAN('PRECIO COTIZACIONES'!G154:J159)</f>
        <v>680893.91265360883</v>
      </c>
      <c r="K154" s="88" t="e">
        <f t="shared" ref="K154:K216" si="6">+STDEVA(J154,G154)</f>
        <v>#DIV/0!</v>
      </c>
      <c r="L154" s="91" t="e">
        <f t="shared" ref="L154:M216" si="7">+K154/H154</f>
        <v>#DIV/0!</v>
      </c>
      <c r="M154" s="97"/>
    </row>
    <row r="155" spans="1:13" ht="12" thickBot="1">
      <c r="A155" s="70"/>
      <c r="B155" s="70"/>
      <c r="C155" s="51" t="s">
        <v>55</v>
      </c>
      <c r="D155" s="52"/>
      <c r="E155" s="55"/>
      <c r="F155" s="66"/>
      <c r="G155" s="89"/>
      <c r="H155" s="89">
        <f>+AVERAGE('PRECIO COTIZACIONES'!G155:J160)</f>
        <v>738692.5</v>
      </c>
      <c r="I155" s="89">
        <f>+MEDIAN('PRECIO COTIZACIONES'!G155:J160)</f>
        <v>564060</v>
      </c>
      <c r="J155" s="89">
        <f>+GEOMEAN('PRECIO COTIZACIONES'!G155:J160)</f>
        <v>680893.91265360883</v>
      </c>
      <c r="K155" s="89" t="e">
        <f t="shared" si="6"/>
        <v>#DIV/0!</v>
      </c>
      <c r="L155" s="92" t="e">
        <f t="shared" si="7"/>
        <v>#DIV/0!</v>
      </c>
      <c r="M155" s="97"/>
    </row>
    <row r="156" spans="1:13" ht="12" thickBot="1">
      <c r="A156" s="25"/>
      <c r="B156" s="26"/>
      <c r="C156" s="26"/>
      <c r="D156" s="26"/>
      <c r="E156" s="26"/>
      <c r="F156" s="27"/>
      <c r="G156" s="33"/>
      <c r="H156" s="33"/>
      <c r="I156" s="33"/>
      <c r="J156" s="33"/>
      <c r="K156" s="33"/>
      <c r="L156" s="37"/>
      <c r="M156" s="97"/>
    </row>
    <row r="157" spans="1:13" ht="34.5" thickBot="1">
      <c r="A157" s="6" t="s">
        <v>0</v>
      </c>
      <c r="B157" s="7" t="s">
        <v>24</v>
      </c>
      <c r="C157" s="38" t="s">
        <v>25</v>
      </c>
      <c r="D157" s="39"/>
      <c r="E157" s="7" t="s">
        <v>1</v>
      </c>
      <c r="F157" s="21" t="s">
        <v>26</v>
      </c>
      <c r="G157" s="33"/>
      <c r="H157" s="33"/>
      <c r="I157" s="33"/>
      <c r="J157" s="33"/>
      <c r="K157" s="33"/>
      <c r="L157" s="37"/>
      <c r="M157" s="97"/>
    </row>
    <row r="158" spans="1:13" ht="12" thickBot="1">
      <c r="A158" s="40" t="s">
        <v>58</v>
      </c>
      <c r="B158" s="41"/>
      <c r="C158" s="41"/>
      <c r="D158" s="42"/>
      <c r="E158" s="8"/>
      <c r="F158" s="19" t="s">
        <v>59</v>
      </c>
      <c r="G158" s="87">
        <f>+MIN('PRECIO COTIZACIONES'!G158:J163)</f>
        <v>517650</v>
      </c>
      <c r="H158" s="87">
        <f>+AVERAGE('PRECIO COTIZACIONES'!G158:J163)</f>
        <v>960776.25</v>
      </c>
      <c r="I158" s="87">
        <f>+MEDIAN('PRECIO COTIZACIONES'!G158:J163)</f>
        <v>731850</v>
      </c>
      <c r="J158" s="87">
        <f>+GEOMEAN('PRECIO COTIZACIONES'!G158:J163)</f>
        <v>828049.23069136206</v>
      </c>
      <c r="K158" s="87">
        <f t="shared" si="6"/>
        <v>219485.40089694926</v>
      </c>
      <c r="L158" s="90">
        <f t="shared" si="7"/>
        <v>0.22844590600251541</v>
      </c>
      <c r="M158" s="97"/>
    </row>
    <row r="159" spans="1:13" ht="12" thickBot="1">
      <c r="A159" s="43" t="s">
        <v>60</v>
      </c>
      <c r="B159" s="44"/>
      <c r="C159" s="44"/>
      <c r="D159" s="44"/>
      <c r="E159" s="44"/>
      <c r="F159" s="44"/>
      <c r="G159" s="88"/>
      <c r="H159" s="88">
        <f>+AVERAGE('PRECIO COTIZACIONES'!G159:J164)</f>
        <v>1182860</v>
      </c>
      <c r="I159" s="88">
        <f>+MEDIAN('PRECIO COTIZACIONES'!G159:J164)</f>
        <v>759220</v>
      </c>
      <c r="J159" s="88">
        <f>+GEOMEAN('PRECIO COTIZACIONES'!G159:J164)</f>
        <v>1007007.8696640882</v>
      </c>
      <c r="K159" s="88" t="e">
        <f t="shared" si="6"/>
        <v>#DIV/0!</v>
      </c>
      <c r="L159" s="91" t="e">
        <f t="shared" si="7"/>
        <v>#DIV/0!</v>
      </c>
      <c r="M159" s="97"/>
    </row>
    <row r="160" spans="1:13" ht="12" thickBot="1">
      <c r="A160" s="9" t="s">
        <v>63</v>
      </c>
      <c r="B160" s="10">
        <v>73152101</v>
      </c>
      <c r="C160" s="45" t="s">
        <v>19</v>
      </c>
      <c r="D160" s="46"/>
      <c r="E160" s="11" t="s">
        <v>5</v>
      </c>
      <c r="F160" s="19">
        <v>1</v>
      </c>
      <c r="G160" s="89"/>
      <c r="H160" s="89">
        <f>+AVERAGE('PRECIO COTIZACIONES'!G160:J165)</f>
        <v>1182860</v>
      </c>
      <c r="I160" s="89">
        <f>+MEDIAN('PRECIO COTIZACIONES'!G160:J165)</f>
        <v>759220</v>
      </c>
      <c r="J160" s="89">
        <f>+GEOMEAN('PRECIO COTIZACIONES'!G160:J165)</f>
        <v>1007007.8696640882</v>
      </c>
      <c r="K160" s="89" t="e">
        <f t="shared" si="6"/>
        <v>#DIV/0!</v>
      </c>
      <c r="L160" s="92" t="e">
        <f t="shared" si="7"/>
        <v>#DIV/0!</v>
      </c>
      <c r="M160" s="97"/>
    </row>
    <row r="161" spans="1:13" ht="12" thickBot="1">
      <c r="A161" s="25"/>
      <c r="B161" s="26"/>
      <c r="C161" s="26"/>
      <c r="D161" s="26"/>
      <c r="E161" s="26"/>
      <c r="F161" s="27"/>
      <c r="G161" s="33"/>
      <c r="H161" s="33"/>
      <c r="I161" s="33"/>
      <c r="J161" s="33"/>
      <c r="K161" s="33"/>
      <c r="L161" s="37"/>
      <c r="M161" s="97"/>
    </row>
    <row r="162" spans="1:13" ht="34.5" thickBot="1">
      <c r="A162" s="6" t="s">
        <v>0</v>
      </c>
      <c r="B162" s="7" t="s">
        <v>24</v>
      </c>
      <c r="C162" s="38" t="s">
        <v>25</v>
      </c>
      <c r="D162" s="39"/>
      <c r="E162" s="7" t="s">
        <v>1</v>
      </c>
      <c r="F162" s="21" t="s">
        <v>26</v>
      </c>
      <c r="G162" s="87">
        <f>+MIN('PRECIO COTIZACIONES'!G162:J167)</f>
        <v>714000</v>
      </c>
      <c r="H162" s="87">
        <f>+AVERAGE('PRECIO COTIZACIONES'!G162:J167)</f>
        <v>1182860</v>
      </c>
      <c r="I162" s="87">
        <f>+MEDIAN('PRECIO COTIZACIONES'!G162:J167)</f>
        <v>759220</v>
      </c>
      <c r="J162" s="87">
        <f>+GEOMEAN('PRECIO COTIZACIONES'!G162:J167)</f>
        <v>1007007.8696640882</v>
      </c>
      <c r="K162" s="87">
        <f t="shared" si="6"/>
        <v>207187.8515805004</v>
      </c>
      <c r="L162" s="90">
        <f t="shared" si="7"/>
        <v>0.17515838863475</v>
      </c>
      <c r="M162" s="97"/>
    </row>
    <row r="163" spans="1:13" ht="12" thickBot="1">
      <c r="A163" s="40" t="s">
        <v>64</v>
      </c>
      <c r="B163" s="41"/>
      <c r="C163" s="41"/>
      <c r="D163" s="42"/>
      <c r="E163" s="8"/>
      <c r="F163" s="19" t="s">
        <v>59</v>
      </c>
      <c r="G163" s="88"/>
      <c r="H163" s="88">
        <f>+AVERAGE('PRECIO COTIZACIONES'!G163:J168)</f>
        <v>1106700</v>
      </c>
      <c r="I163" s="88">
        <f>+MEDIAN('PRECIO COTIZACIONES'!G163:J168)</f>
        <v>731850</v>
      </c>
      <c r="J163" s="88">
        <f>+GEOMEAN('PRECIO COTIZACIONES'!G163:J168)</f>
        <v>943943.04402723804</v>
      </c>
      <c r="K163" s="88" t="e">
        <f t="shared" si="6"/>
        <v>#DIV/0!</v>
      </c>
      <c r="L163" s="91" t="e">
        <f t="shared" si="7"/>
        <v>#DIV/0!</v>
      </c>
      <c r="M163" s="97"/>
    </row>
    <row r="164" spans="1:13" ht="12" thickBot="1">
      <c r="A164" s="43" t="s">
        <v>60</v>
      </c>
      <c r="B164" s="44"/>
      <c r="C164" s="44"/>
      <c r="D164" s="44"/>
      <c r="E164" s="44"/>
      <c r="F164" s="44"/>
      <c r="G164" s="88"/>
      <c r="H164" s="88">
        <f>+AVERAGE('PRECIO COTIZACIONES'!G164:J169)</f>
        <v>1030540</v>
      </c>
      <c r="I164" s="88">
        <f>+MEDIAN('PRECIO COTIZACIONES'!G164:J169)</f>
        <v>673540</v>
      </c>
      <c r="J164" s="88">
        <f>+GEOMEAN('PRECIO COTIZACIONES'!G164:J169)</f>
        <v>884827.71307897742</v>
      </c>
      <c r="K164" s="88" t="e">
        <f t="shared" si="6"/>
        <v>#DIV/0!</v>
      </c>
      <c r="L164" s="91" t="e">
        <f t="shared" si="7"/>
        <v>#DIV/0!</v>
      </c>
      <c r="M164" s="97"/>
    </row>
    <row r="165" spans="1:13" ht="12" thickBot="1">
      <c r="A165" s="9" t="s">
        <v>65</v>
      </c>
      <c r="B165" s="10">
        <v>73152101</v>
      </c>
      <c r="C165" s="45" t="s">
        <v>20</v>
      </c>
      <c r="D165" s="46"/>
      <c r="E165" s="11" t="s">
        <v>66</v>
      </c>
      <c r="F165" s="19">
        <v>1</v>
      </c>
      <c r="G165" s="89"/>
      <c r="H165" s="89">
        <f>+AVERAGE('PRECIO COTIZACIONES'!G165:J170)</f>
        <v>1030540</v>
      </c>
      <c r="I165" s="89">
        <f>+MEDIAN('PRECIO COTIZACIONES'!G165:J170)</f>
        <v>673540</v>
      </c>
      <c r="J165" s="89">
        <f>+GEOMEAN('PRECIO COTIZACIONES'!G165:J170)</f>
        <v>884827.71307897742</v>
      </c>
      <c r="K165" s="89" t="e">
        <f t="shared" si="6"/>
        <v>#DIV/0!</v>
      </c>
      <c r="L165" s="92" t="e">
        <f t="shared" si="7"/>
        <v>#DIV/0!</v>
      </c>
      <c r="M165" s="97"/>
    </row>
    <row r="166" spans="1:13" ht="12" thickBot="1">
      <c r="A166" s="56"/>
      <c r="B166" s="57"/>
      <c r="C166" s="57"/>
      <c r="D166" s="57"/>
      <c r="E166" s="57"/>
      <c r="F166" s="57"/>
      <c r="G166" s="33"/>
      <c r="H166" s="33"/>
      <c r="I166" s="33"/>
      <c r="J166" s="33"/>
      <c r="K166" s="33"/>
      <c r="L166" s="37"/>
      <c r="M166" s="97"/>
    </row>
    <row r="167" spans="1:13" ht="34.5" thickBot="1">
      <c r="A167" s="6" t="s">
        <v>0</v>
      </c>
      <c r="B167" s="7" t="s">
        <v>24</v>
      </c>
      <c r="C167" s="38" t="s">
        <v>25</v>
      </c>
      <c r="D167" s="39"/>
      <c r="E167" s="7" t="s">
        <v>1</v>
      </c>
      <c r="F167" s="21" t="s">
        <v>26</v>
      </c>
      <c r="G167" s="33"/>
      <c r="H167" s="33"/>
      <c r="I167" s="33"/>
      <c r="J167" s="33"/>
      <c r="K167" s="33"/>
      <c r="L167" s="37"/>
      <c r="M167" s="97"/>
    </row>
    <row r="168" spans="1:13" ht="12" thickBot="1">
      <c r="A168" s="40" t="s">
        <v>67</v>
      </c>
      <c r="B168" s="41"/>
      <c r="C168" s="41"/>
      <c r="D168" s="42"/>
      <c r="E168" s="8"/>
      <c r="F168" s="19" t="s">
        <v>59</v>
      </c>
      <c r="G168" s="87">
        <f>+MIN('PRECIO COTIZACIONES'!G168:J173)</f>
        <v>633080</v>
      </c>
      <c r="H168" s="87">
        <f>+AVERAGE('PRECIO COTIZACIONES'!G168:J173)</f>
        <v>1030540</v>
      </c>
      <c r="I168" s="87">
        <f>+MEDIAN('PRECIO COTIZACIONES'!G168:J173)</f>
        <v>673540</v>
      </c>
      <c r="J168" s="87">
        <f>+GEOMEAN('PRECIO COTIZACIONES'!G168:J173)</f>
        <v>884827.71307897742</v>
      </c>
      <c r="K168" s="87">
        <f t="shared" si="6"/>
        <v>178012.5150663502</v>
      </c>
      <c r="L168" s="90">
        <f t="shared" si="7"/>
        <v>0.17273712332015273</v>
      </c>
      <c r="M168" s="97"/>
    </row>
    <row r="169" spans="1:13" ht="12" thickBot="1">
      <c r="A169" s="43" t="s">
        <v>60</v>
      </c>
      <c r="B169" s="44"/>
      <c r="C169" s="44"/>
      <c r="D169" s="44"/>
      <c r="E169" s="44"/>
      <c r="F169" s="44"/>
      <c r="G169" s="88"/>
      <c r="H169" s="88">
        <f>+AVERAGE('PRECIO COTIZACIONES'!G169:J174)</f>
        <v>1915900</v>
      </c>
      <c r="I169" s="88">
        <f>+MEDIAN('PRECIO COTIZACIONES'!G169:J174)</f>
        <v>1677900</v>
      </c>
      <c r="J169" s="88">
        <f>+GEOMEAN('PRECIO COTIZACIONES'!G169:J174)</f>
        <v>1826008.3821308366</v>
      </c>
      <c r="K169" s="88" t="e">
        <f t="shared" si="6"/>
        <v>#DIV/0!</v>
      </c>
      <c r="L169" s="91" t="e">
        <f t="shared" si="7"/>
        <v>#DIV/0!</v>
      </c>
      <c r="M169" s="97"/>
    </row>
    <row r="170" spans="1:13" ht="12" thickBot="1">
      <c r="A170" s="9" t="s">
        <v>68</v>
      </c>
      <c r="B170" s="10">
        <v>73152101</v>
      </c>
      <c r="C170" s="45" t="s">
        <v>21</v>
      </c>
      <c r="D170" s="46"/>
      <c r="E170" s="11" t="s">
        <v>69</v>
      </c>
      <c r="F170" s="19">
        <v>1</v>
      </c>
      <c r="G170" s="89"/>
      <c r="H170" s="89">
        <f>+AVERAGE('PRECIO COTIZACIONES'!G170:J175)</f>
        <v>1915900</v>
      </c>
      <c r="I170" s="89">
        <f>+MEDIAN('PRECIO COTIZACIONES'!G170:J175)</f>
        <v>1677900</v>
      </c>
      <c r="J170" s="89">
        <f>+GEOMEAN('PRECIO COTIZACIONES'!G170:J175)</f>
        <v>1826008.3821308366</v>
      </c>
      <c r="K170" s="89" t="e">
        <f t="shared" si="6"/>
        <v>#DIV/0!</v>
      </c>
      <c r="L170" s="92" t="e">
        <f t="shared" si="7"/>
        <v>#DIV/0!</v>
      </c>
      <c r="M170" s="97"/>
    </row>
    <row r="171" spans="1:13" ht="12" thickBot="1">
      <c r="A171" s="12"/>
      <c r="B171" s="13"/>
      <c r="C171" s="14"/>
      <c r="D171" s="14"/>
      <c r="E171" s="15"/>
      <c r="F171" s="23"/>
      <c r="G171" s="33"/>
      <c r="H171" s="33"/>
      <c r="I171" s="33"/>
      <c r="J171" s="33"/>
      <c r="K171" s="33"/>
      <c r="L171" s="37"/>
      <c r="M171" s="97"/>
    </row>
    <row r="172" spans="1:13" ht="12" thickBot="1">
      <c r="A172" s="75" t="s">
        <v>74</v>
      </c>
      <c r="B172" s="76"/>
      <c r="C172" s="76"/>
      <c r="D172" s="76"/>
      <c r="E172" s="76"/>
      <c r="F172" s="76"/>
      <c r="G172" s="33"/>
      <c r="H172" s="33"/>
      <c r="I172" s="33"/>
      <c r="J172" s="33"/>
      <c r="K172" s="33"/>
      <c r="L172" s="37"/>
      <c r="M172" s="97"/>
    </row>
    <row r="173" spans="1:13" ht="34.5" thickBot="1">
      <c r="A173" s="6" t="s">
        <v>0</v>
      </c>
      <c r="B173" s="7" t="s">
        <v>24</v>
      </c>
      <c r="C173" s="38" t="s">
        <v>25</v>
      </c>
      <c r="D173" s="39"/>
      <c r="E173" s="7" t="s">
        <v>1</v>
      </c>
      <c r="F173" s="21" t="s">
        <v>26</v>
      </c>
      <c r="G173" s="87">
        <f>+MIN('PRECIO COTIZACIONES'!G173:J178)</f>
        <v>1332800</v>
      </c>
      <c r="H173" s="87">
        <f>+AVERAGE('PRECIO COTIZACIONES'!G173:J178)</f>
        <v>1915900</v>
      </c>
      <c r="I173" s="87">
        <f>+MEDIAN('PRECIO COTIZACIONES'!G173:J178)</f>
        <v>1677900</v>
      </c>
      <c r="J173" s="87">
        <f>+GEOMEAN('PRECIO COTIZACIONES'!G173:J178)</f>
        <v>1826008.3821308366</v>
      </c>
      <c r="K173" s="87">
        <f t="shared" si="6"/>
        <v>348750.99154276046</v>
      </c>
      <c r="L173" s="90">
        <f t="shared" si="7"/>
        <v>0.18202985100619054</v>
      </c>
      <c r="M173" s="97"/>
    </row>
    <row r="174" spans="1:13" ht="12" thickBot="1">
      <c r="A174" s="40" t="s">
        <v>27</v>
      </c>
      <c r="B174" s="41"/>
      <c r="C174" s="41"/>
      <c r="D174" s="42"/>
      <c r="E174" s="8"/>
      <c r="F174" s="22">
        <v>1</v>
      </c>
      <c r="G174" s="88"/>
      <c r="H174" s="88">
        <f>+AVERAGE('PRECIO COTIZACIONES'!G174:J179)</f>
        <v>1915900</v>
      </c>
      <c r="I174" s="88">
        <f>+MEDIAN('PRECIO COTIZACIONES'!G174:J179)</f>
        <v>1677900</v>
      </c>
      <c r="J174" s="88">
        <f>+GEOMEAN('PRECIO COTIZACIONES'!G174:J179)</f>
        <v>1826008.3821308366</v>
      </c>
      <c r="K174" s="88" t="e">
        <f t="shared" si="6"/>
        <v>#DIV/0!</v>
      </c>
      <c r="L174" s="91" t="e">
        <f t="shared" si="7"/>
        <v>#DIV/0!</v>
      </c>
      <c r="M174" s="97"/>
    </row>
    <row r="175" spans="1:13" ht="12" thickBot="1">
      <c r="A175" s="43" t="s">
        <v>28</v>
      </c>
      <c r="B175" s="44"/>
      <c r="C175" s="44"/>
      <c r="D175" s="44"/>
      <c r="E175" s="44"/>
      <c r="F175" s="44"/>
      <c r="G175" s="88"/>
      <c r="H175" s="88" t="e">
        <f>+AVERAGE('PRECIO COTIZACIONES'!G175:J180)</f>
        <v>#DIV/0!</v>
      </c>
      <c r="I175" s="88" t="e">
        <f>+MEDIAN('PRECIO COTIZACIONES'!G175:J180)</f>
        <v>#NUM!</v>
      </c>
      <c r="J175" s="88" t="e">
        <f>+GEOMEAN('PRECIO COTIZACIONES'!G175:J180)</f>
        <v>#NUM!</v>
      </c>
      <c r="K175" s="88" t="e">
        <f t="shared" si="6"/>
        <v>#NUM!</v>
      </c>
      <c r="L175" s="91" t="e">
        <f t="shared" si="7"/>
        <v>#NUM!</v>
      </c>
      <c r="M175" s="97"/>
    </row>
    <row r="176" spans="1:13" ht="12" thickBot="1">
      <c r="A176" s="45" t="s">
        <v>29</v>
      </c>
      <c r="B176" s="46"/>
      <c r="C176" s="62" t="s">
        <v>71</v>
      </c>
      <c r="D176" s="63"/>
      <c r="E176" s="63"/>
      <c r="F176" s="63"/>
      <c r="G176" s="88"/>
      <c r="H176" s="88" t="e">
        <f>+AVERAGE('PRECIO COTIZACIONES'!G176:J181)</f>
        <v>#DIV/0!</v>
      </c>
      <c r="I176" s="88" t="e">
        <f>+MEDIAN('PRECIO COTIZACIONES'!G176:J181)</f>
        <v>#NUM!</v>
      </c>
      <c r="J176" s="88" t="e">
        <f>+GEOMEAN('PRECIO COTIZACIONES'!G176:J181)</f>
        <v>#NUM!</v>
      </c>
      <c r="K176" s="88" t="e">
        <f t="shared" si="6"/>
        <v>#NUM!</v>
      </c>
      <c r="L176" s="91" t="e">
        <f t="shared" si="7"/>
        <v>#NUM!</v>
      </c>
      <c r="M176" s="97"/>
    </row>
    <row r="177" spans="1:13" ht="12" thickBot="1">
      <c r="A177" s="45" t="s">
        <v>31</v>
      </c>
      <c r="B177" s="46"/>
      <c r="C177" s="66"/>
      <c r="D177" s="67"/>
      <c r="E177" s="67"/>
      <c r="F177" s="67"/>
      <c r="G177" s="88"/>
      <c r="H177" s="88">
        <f>+AVERAGE('PRECIO COTIZACIONES'!G177:J182)</f>
        <v>3064426.5</v>
      </c>
      <c r="I177" s="88">
        <f>+MEDIAN('PRECIO COTIZACIONES'!G177:J182)</f>
        <v>3064250</v>
      </c>
      <c r="J177" s="88">
        <f>+GEOMEAN('PRECIO COTIZACIONES'!G177:J182)</f>
        <v>3048057.9565716963</v>
      </c>
      <c r="K177" s="88" t="e">
        <f t="shared" si="6"/>
        <v>#DIV/0!</v>
      </c>
      <c r="L177" s="91" t="e">
        <f t="shared" si="7"/>
        <v>#DIV/0!</v>
      </c>
      <c r="M177" s="97"/>
    </row>
    <row r="178" spans="1:13" ht="12" thickBot="1">
      <c r="A178" s="9" t="s">
        <v>32</v>
      </c>
      <c r="B178" s="10">
        <v>76111605</v>
      </c>
      <c r="C178" s="45" t="s">
        <v>14</v>
      </c>
      <c r="D178" s="46"/>
      <c r="E178" s="11" t="s">
        <v>16</v>
      </c>
      <c r="F178" s="19">
        <v>1</v>
      </c>
      <c r="G178" s="88"/>
      <c r="H178" s="88">
        <f>+AVERAGE('PRECIO COTIZACIONES'!G178:J183)</f>
        <v>3064426.5</v>
      </c>
      <c r="I178" s="88">
        <f>+MEDIAN('PRECIO COTIZACIONES'!G178:J183)</f>
        <v>3064250</v>
      </c>
      <c r="J178" s="88">
        <f>+GEOMEAN('PRECIO COTIZACIONES'!G178:J183)</f>
        <v>3048057.9565716963</v>
      </c>
      <c r="K178" s="88" t="e">
        <f t="shared" si="6"/>
        <v>#DIV/0!</v>
      </c>
      <c r="L178" s="91" t="e">
        <f t="shared" si="7"/>
        <v>#DIV/0!</v>
      </c>
      <c r="M178" s="97"/>
    </row>
    <row r="179" spans="1:13" ht="12" thickBot="1">
      <c r="A179" s="9" t="s">
        <v>33</v>
      </c>
      <c r="B179" s="10">
        <v>76111605</v>
      </c>
      <c r="C179" s="45" t="s">
        <v>15</v>
      </c>
      <c r="D179" s="46"/>
      <c r="E179" s="11" t="s">
        <v>16</v>
      </c>
      <c r="F179" s="19">
        <v>1</v>
      </c>
      <c r="G179" s="89"/>
      <c r="H179" s="89">
        <f>+AVERAGE('PRECIO COTIZACIONES'!G179:J184)</f>
        <v>3064426.5</v>
      </c>
      <c r="I179" s="89">
        <f>+MEDIAN('PRECIO COTIZACIONES'!G179:J184)</f>
        <v>3064250</v>
      </c>
      <c r="J179" s="89">
        <f>+GEOMEAN('PRECIO COTIZACIONES'!G179:J184)</f>
        <v>3048057.9565716963</v>
      </c>
      <c r="K179" s="89" t="e">
        <f t="shared" si="6"/>
        <v>#DIV/0!</v>
      </c>
      <c r="L179" s="92" t="e">
        <f t="shared" si="7"/>
        <v>#DIV/0!</v>
      </c>
      <c r="M179" s="97"/>
    </row>
    <row r="180" spans="1:13" ht="12" thickBot="1">
      <c r="A180" s="12"/>
      <c r="B180" s="13"/>
      <c r="C180" s="14"/>
      <c r="D180" s="14"/>
      <c r="E180" s="15"/>
      <c r="F180" s="23"/>
      <c r="G180" s="33"/>
      <c r="H180" s="33"/>
      <c r="I180" s="33"/>
      <c r="J180" s="33"/>
      <c r="K180" s="33"/>
      <c r="L180" s="37"/>
      <c r="M180" s="97"/>
    </row>
    <row r="181" spans="1:13" ht="34.5" thickBot="1">
      <c r="A181" s="6" t="s">
        <v>0</v>
      </c>
      <c r="B181" s="7" t="s">
        <v>24</v>
      </c>
      <c r="C181" s="38" t="s">
        <v>25</v>
      </c>
      <c r="D181" s="39"/>
      <c r="E181" s="7" t="s">
        <v>1</v>
      </c>
      <c r="F181" s="21" t="s">
        <v>26</v>
      </c>
      <c r="G181" s="33"/>
      <c r="H181" s="33"/>
      <c r="I181" s="33"/>
      <c r="J181" s="33"/>
      <c r="K181" s="33"/>
      <c r="L181" s="37"/>
      <c r="M181" s="97"/>
    </row>
    <row r="182" spans="1:13" ht="12" thickBot="1">
      <c r="A182" s="40" t="s">
        <v>34</v>
      </c>
      <c r="B182" s="41"/>
      <c r="C182" s="41"/>
      <c r="D182" s="41"/>
      <c r="E182" s="42"/>
      <c r="F182" s="22">
        <v>1</v>
      </c>
      <c r="G182" s="87">
        <f>+MIN('PRECIO COTIZACIONES'!G182:J187)</f>
        <v>2627274</v>
      </c>
      <c r="H182" s="87">
        <f>+AVERAGE('PRECIO COTIZACIONES'!G182:J187)</f>
        <v>3064426.5</v>
      </c>
      <c r="I182" s="87">
        <f>+MEDIAN('PRECIO COTIZACIONES'!G182:J187)</f>
        <v>3064250</v>
      </c>
      <c r="J182" s="87">
        <f>+GEOMEAN('PRECIO COTIZACIONES'!G182:J187)</f>
        <v>3048057.9565716963</v>
      </c>
      <c r="K182" s="87">
        <f t="shared" si="6"/>
        <v>297539.18910635222</v>
      </c>
      <c r="L182" s="90">
        <f t="shared" si="7"/>
        <v>9.7094575153410342E-2</v>
      </c>
      <c r="M182" s="97"/>
    </row>
    <row r="183" spans="1:13" ht="12" thickBot="1">
      <c r="A183" s="43" t="s">
        <v>28</v>
      </c>
      <c r="B183" s="44"/>
      <c r="C183" s="44"/>
      <c r="D183" s="44"/>
      <c r="E183" s="44"/>
      <c r="F183" s="44"/>
      <c r="G183" s="88"/>
      <c r="H183" s="88" t="e">
        <f>+AVERAGE('PRECIO COTIZACIONES'!G183:J188)</f>
        <v>#DIV/0!</v>
      </c>
      <c r="I183" s="88" t="e">
        <f>+MEDIAN('PRECIO COTIZACIONES'!G183:J188)</f>
        <v>#NUM!</v>
      </c>
      <c r="J183" s="88" t="e">
        <f>+GEOMEAN('PRECIO COTIZACIONES'!G183:J188)</f>
        <v>#NUM!</v>
      </c>
      <c r="K183" s="88" t="e">
        <f t="shared" si="6"/>
        <v>#NUM!</v>
      </c>
      <c r="L183" s="91" t="e">
        <f t="shared" si="7"/>
        <v>#NUM!</v>
      </c>
      <c r="M183" s="97"/>
    </row>
    <row r="184" spans="1:13" ht="12" thickBot="1">
      <c r="A184" s="45" t="s">
        <v>35</v>
      </c>
      <c r="B184" s="46"/>
      <c r="C184" s="62" t="s">
        <v>75</v>
      </c>
      <c r="D184" s="63"/>
      <c r="E184" s="63"/>
      <c r="F184" s="63"/>
      <c r="G184" s="88"/>
      <c r="H184" s="88" t="e">
        <f>+AVERAGE('PRECIO COTIZACIONES'!G184:J189)</f>
        <v>#DIV/0!</v>
      </c>
      <c r="I184" s="88" t="e">
        <f>+MEDIAN('PRECIO COTIZACIONES'!G184:J189)</f>
        <v>#NUM!</v>
      </c>
      <c r="J184" s="88" t="e">
        <f>+GEOMEAN('PRECIO COTIZACIONES'!G184:J189)</f>
        <v>#NUM!</v>
      </c>
      <c r="K184" s="88" t="e">
        <f t="shared" si="6"/>
        <v>#NUM!</v>
      </c>
      <c r="L184" s="91" t="e">
        <f t="shared" si="7"/>
        <v>#NUM!</v>
      </c>
      <c r="M184" s="97"/>
    </row>
    <row r="185" spans="1:13" ht="12" thickBot="1">
      <c r="A185" s="45" t="s">
        <v>31</v>
      </c>
      <c r="B185" s="46"/>
      <c r="C185" s="66"/>
      <c r="D185" s="67"/>
      <c r="E185" s="67"/>
      <c r="F185" s="67"/>
      <c r="G185" s="88"/>
      <c r="H185" s="88">
        <f>+AVERAGE('PRECIO COTIZACIONES'!G185:J190)</f>
        <v>2317751.25</v>
      </c>
      <c r="I185" s="88">
        <f>+MEDIAN('PRECIO COTIZACIONES'!G185:J190)</f>
        <v>2582752.5</v>
      </c>
      <c r="J185" s="88">
        <f>+GEOMEAN('PRECIO COTIZACIONES'!G185:J190)</f>
        <v>2170561.1879680315</v>
      </c>
      <c r="K185" s="88" t="e">
        <f t="shared" si="6"/>
        <v>#DIV/0!</v>
      </c>
      <c r="L185" s="91" t="e">
        <f t="shared" si="7"/>
        <v>#DIV/0!</v>
      </c>
      <c r="M185" s="97"/>
    </row>
    <row r="186" spans="1:13" ht="12" thickBot="1">
      <c r="A186" s="9" t="s">
        <v>37</v>
      </c>
      <c r="B186" s="10">
        <v>76111605</v>
      </c>
      <c r="C186" s="45" t="s">
        <v>17</v>
      </c>
      <c r="D186" s="46"/>
      <c r="E186" s="11" t="s">
        <v>16</v>
      </c>
      <c r="F186" s="19">
        <v>1</v>
      </c>
      <c r="G186" s="88"/>
      <c r="H186" s="88">
        <f>+AVERAGE('PRECIO COTIZACIONES'!G186:J191)</f>
        <v>2317751.25</v>
      </c>
      <c r="I186" s="88">
        <f>+MEDIAN('PRECIO COTIZACIONES'!G186:J191)</f>
        <v>2582752.5</v>
      </c>
      <c r="J186" s="88">
        <f>+GEOMEAN('PRECIO COTIZACIONES'!G186:J191)</f>
        <v>2170561.1879680315</v>
      </c>
      <c r="K186" s="88" t="e">
        <f t="shared" si="6"/>
        <v>#DIV/0!</v>
      </c>
      <c r="L186" s="91" t="e">
        <f t="shared" si="7"/>
        <v>#DIV/0!</v>
      </c>
      <c r="M186" s="97"/>
    </row>
    <row r="187" spans="1:13" ht="12" thickBot="1">
      <c r="A187" s="9" t="s">
        <v>38</v>
      </c>
      <c r="B187" s="10">
        <v>76111605</v>
      </c>
      <c r="C187" s="45" t="s">
        <v>15</v>
      </c>
      <c r="D187" s="46"/>
      <c r="E187" s="11" t="s">
        <v>16</v>
      </c>
      <c r="F187" s="19">
        <v>1</v>
      </c>
      <c r="G187" s="88"/>
      <c r="H187" s="88">
        <f>+AVERAGE('PRECIO COTIZACIONES'!G187:J192)</f>
        <v>2317751.25</v>
      </c>
      <c r="I187" s="88">
        <f>+MEDIAN('PRECIO COTIZACIONES'!G187:J192)</f>
        <v>2582752.5</v>
      </c>
      <c r="J187" s="88">
        <f>+GEOMEAN('PRECIO COTIZACIONES'!G187:J192)</f>
        <v>2170561.1879680315</v>
      </c>
      <c r="K187" s="88" t="e">
        <f t="shared" si="6"/>
        <v>#DIV/0!</v>
      </c>
      <c r="L187" s="91" t="e">
        <f t="shared" si="7"/>
        <v>#DIV/0!</v>
      </c>
      <c r="M187" s="97"/>
    </row>
    <row r="188" spans="1:13" ht="12" thickBot="1">
      <c r="A188" s="25"/>
      <c r="B188" s="26"/>
      <c r="C188" s="26"/>
      <c r="D188" s="26"/>
      <c r="E188" s="26"/>
      <c r="F188" s="27"/>
      <c r="G188" s="89"/>
      <c r="H188" s="89">
        <f>+AVERAGE('PRECIO COTIZACIONES'!G188:J193)</f>
        <v>2317751.25</v>
      </c>
      <c r="I188" s="89">
        <f>+MEDIAN('PRECIO COTIZACIONES'!G188:J193)</f>
        <v>2582752.5</v>
      </c>
      <c r="J188" s="89">
        <f>+GEOMEAN('PRECIO COTIZACIONES'!G188:J193)</f>
        <v>2170561.1879680315</v>
      </c>
      <c r="K188" s="89" t="e">
        <f t="shared" si="6"/>
        <v>#DIV/0!</v>
      </c>
      <c r="L188" s="92" t="e">
        <f t="shared" si="7"/>
        <v>#DIV/0!</v>
      </c>
      <c r="M188" s="97"/>
    </row>
    <row r="189" spans="1:13" ht="34.5" thickBot="1">
      <c r="A189" s="6" t="s">
        <v>0</v>
      </c>
      <c r="B189" s="7" t="s">
        <v>24</v>
      </c>
      <c r="C189" s="38" t="s">
        <v>25</v>
      </c>
      <c r="D189" s="39"/>
      <c r="E189" s="7" t="s">
        <v>1</v>
      </c>
      <c r="F189" s="21" t="s">
        <v>26</v>
      </c>
      <c r="G189" s="33"/>
      <c r="H189" s="33"/>
      <c r="I189" s="33"/>
      <c r="J189" s="33"/>
      <c r="K189" s="33"/>
      <c r="L189" s="37"/>
      <c r="M189" s="97"/>
    </row>
    <row r="190" spans="1:13" ht="12" thickBot="1">
      <c r="A190" s="40" t="s">
        <v>39</v>
      </c>
      <c r="B190" s="41"/>
      <c r="C190" s="41"/>
      <c r="D190" s="41"/>
      <c r="E190" s="42"/>
      <c r="F190" s="22">
        <v>1</v>
      </c>
      <c r="G190" s="87">
        <f>+MIN('PRECIO COTIZACIONES'!G190:J195)</f>
        <v>1130500</v>
      </c>
      <c r="H190" s="87">
        <f>+AVERAGE('PRECIO COTIZACIONES'!G190:J195)</f>
        <v>2270038.125</v>
      </c>
      <c r="I190" s="87">
        <f>+MEDIAN('PRECIO COTIZACIONES'!G190:J195)</f>
        <v>2407822.5</v>
      </c>
      <c r="J190" s="87">
        <f>+GEOMEAN('PRECIO COTIZACIONES'!G190:J195)</f>
        <v>2161530.968104546</v>
      </c>
      <c r="K190" s="87">
        <f t="shared" si="6"/>
        <v>729048.98916005553</v>
      </c>
      <c r="L190" s="90">
        <f t="shared" si="7"/>
        <v>0.32116156161917125</v>
      </c>
      <c r="M190" s="97"/>
    </row>
    <row r="191" spans="1:13" ht="12" thickBot="1">
      <c r="A191" s="43" t="s">
        <v>40</v>
      </c>
      <c r="B191" s="44"/>
      <c r="C191" s="44"/>
      <c r="D191" s="44"/>
      <c r="E191" s="44"/>
      <c r="F191" s="44"/>
      <c r="G191" s="88"/>
      <c r="H191" s="88">
        <f>+AVERAGE('PRECIO COTIZACIONES'!G191:J196)</f>
        <v>2222325</v>
      </c>
      <c r="I191" s="88">
        <f>+MEDIAN('PRECIO COTIZACIONES'!G191:J196)</f>
        <v>2320500</v>
      </c>
      <c r="J191" s="88">
        <f>+GEOMEAN('PRECIO COTIZACIONES'!G191:J196)</f>
        <v>2152538.3168068468</v>
      </c>
      <c r="K191" s="88" t="e">
        <f t="shared" si="6"/>
        <v>#DIV/0!</v>
      </c>
      <c r="L191" s="91" t="e">
        <f t="shared" si="7"/>
        <v>#DIV/0!</v>
      </c>
      <c r="M191" s="97"/>
    </row>
    <row r="192" spans="1:13" ht="12" thickBot="1">
      <c r="A192" s="9" t="s">
        <v>41</v>
      </c>
      <c r="B192" s="10">
        <v>76111605</v>
      </c>
      <c r="C192" s="60" t="s">
        <v>18</v>
      </c>
      <c r="D192" s="61"/>
      <c r="E192" s="11" t="s">
        <v>16</v>
      </c>
      <c r="F192" s="19">
        <v>1</v>
      </c>
      <c r="G192" s="88"/>
      <c r="H192" s="88">
        <f>+AVERAGE('PRECIO COTIZACIONES'!G192:J197)</f>
        <v>2222325</v>
      </c>
      <c r="I192" s="88">
        <f>+MEDIAN('PRECIO COTIZACIONES'!G192:J197)</f>
        <v>2320500</v>
      </c>
      <c r="J192" s="88">
        <f>+GEOMEAN('PRECIO COTIZACIONES'!G192:J197)</f>
        <v>2152538.3168068468</v>
      </c>
      <c r="K192" s="88" t="e">
        <f t="shared" si="6"/>
        <v>#DIV/0!</v>
      </c>
      <c r="L192" s="91" t="e">
        <f t="shared" si="7"/>
        <v>#DIV/0!</v>
      </c>
      <c r="M192" s="97"/>
    </row>
    <row r="193" spans="1:13" ht="12" thickBot="1">
      <c r="A193" s="25"/>
      <c r="B193" s="26"/>
      <c r="C193" s="26"/>
      <c r="D193" s="26"/>
      <c r="E193" s="26"/>
      <c r="F193" s="27"/>
      <c r="G193" s="89"/>
      <c r="H193" s="89">
        <f>+AVERAGE('PRECIO COTIZACIONES'!G193:J198)</f>
        <v>2222325</v>
      </c>
      <c r="I193" s="89">
        <f>+MEDIAN('PRECIO COTIZACIONES'!G193:J198)</f>
        <v>2320500</v>
      </c>
      <c r="J193" s="89">
        <f>+GEOMEAN('PRECIO COTIZACIONES'!G193:J198)</f>
        <v>2152538.3168068468</v>
      </c>
      <c r="K193" s="89" t="e">
        <f t="shared" si="6"/>
        <v>#DIV/0!</v>
      </c>
      <c r="L193" s="92" t="e">
        <f t="shared" si="7"/>
        <v>#DIV/0!</v>
      </c>
      <c r="M193" s="97"/>
    </row>
    <row r="194" spans="1:13" ht="34.5" thickBot="1">
      <c r="A194" s="6" t="s">
        <v>0</v>
      </c>
      <c r="B194" s="7" t="s">
        <v>24</v>
      </c>
      <c r="C194" s="38" t="s">
        <v>25</v>
      </c>
      <c r="D194" s="39"/>
      <c r="E194" s="7" t="s">
        <v>1</v>
      </c>
      <c r="F194" s="21" t="s">
        <v>26</v>
      </c>
      <c r="G194" s="33"/>
      <c r="H194" s="33"/>
      <c r="I194" s="33"/>
      <c r="J194" s="33"/>
      <c r="K194" s="33"/>
      <c r="L194" s="37"/>
      <c r="M194" s="97"/>
    </row>
    <row r="195" spans="1:13" ht="12" thickBot="1">
      <c r="A195" s="40" t="s">
        <v>42</v>
      </c>
      <c r="B195" s="41"/>
      <c r="C195" s="41"/>
      <c r="D195" s="41"/>
      <c r="E195" s="42"/>
      <c r="F195" s="22">
        <v>1</v>
      </c>
      <c r="G195" s="87">
        <f>+MIN('PRECIO COTIZACIONES'!G195:J200)</f>
        <v>1416100</v>
      </c>
      <c r="H195" s="87">
        <f>+AVERAGE('PRECIO COTIZACIONES'!G195:J200)</f>
        <v>2222325</v>
      </c>
      <c r="I195" s="87">
        <f>+MEDIAN('PRECIO COTIZACIONES'!G195:J200)</f>
        <v>2320500</v>
      </c>
      <c r="J195" s="87">
        <f>+GEOMEAN('PRECIO COTIZACIONES'!G195:J200)</f>
        <v>2152538.3168068468</v>
      </c>
      <c r="K195" s="87">
        <f t="shared" si="6"/>
        <v>520740.52773972892</v>
      </c>
      <c r="L195" s="90">
        <f t="shared" si="7"/>
        <v>0.23432240007187469</v>
      </c>
      <c r="M195" s="97"/>
    </row>
    <row r="196" spans="1:13" ht="12" thickBot="1">
      <c r="A196" s="43" t="s">
        <v>40</v>
      </c>
      <c r="B196" s="44"/>
      <c r="C196" s="44"/>
      <c r="D196" s="44"/>
      <c r="E196" s="44"/>
      <c r="F196" s="44"/>
      <c r="G196" s="88"/>
      <c r="H196" s="88" t="e">
        <f>+AVERAGE('PRECIO COTIZACIONES'!G196:J201)</f>
        <v>#DIV/0!</v>
      </c>
      <c r="I196" s="88" t="e">
        <f>+MEDIAN('PRECIO COTIZACIONES'!G196:J201)</f>
        <v>#NUM!</v>
      </c>
      <c r="J196" s="88" t="e">
        <f>+GEOMEAN('PRECIO COTIZACIONES'!G196:J201)</f>
        <v>#NUM!</v>
      </c>
      <c r="K196" s="88" t="e">
        <f t="shared" si="6"/>
        <v>#NUM!</v>
      </c>
      <c r="L196" s="91" t="e">
        <f t="shared" si="7"/>
        <v>#NUM!</v>
      </c>
      <c r="M196" s="97"/>
    </row>
    <row r="197" spans="1:13">
      <c r="A197" s="58" t="s">
        <v>43</v>
      </c>
      <c r="B197" s="59"/>
      <c r="C197" s="62"/>
      <c r="D197" s="63"/>
      <c r="E197" s="63"/>
      <c r="F197" s="63"/>
      <c r="G197" s="88"/>
      <c r="H197" s="88" t="e">
        <f>+AVERAGE('PRECIO COTIZACIONES'!G197:J202)</f>
        <v>#DIV/0!</v>
      </c>
      <c r="I197" s="88" t="e">
        <f>+MEDIAN('PRECIO COTIZACIONES'!G197:J202)</f>
        <v>#NUM!</v>
      </c>
      <c r="J197" s="88" t="e">
        <f>+GEOMEAN('PRECIO COTIZACIONES'!G197:J202)</f>
        <v>#NUM!</v>
      </c>
      <c r="K197" s="88" t="e">
        <f t="shared" si="6"/>
        <v>#NUM!</v>
      </c>
      <c r="L197" s="91" t="e">
        <f t="shared" si="7"/>
        <v>#NUM!</v>
      </c>
      <c r="M197" s="97"/>
    </row>
    <row r="198" spans="1:13">
      <c r="A198" s="49" t="s">
        <v>44</v>
      </c>
      <c r="B198" s="50"/>
      <c r="C198" s="64"/>
      <c r="D198" s="65"/>
      <c r="E198" s="65"/>
      <c r="F198" s="65"/>
      <c r="G198" s="88"/>
      <c r="H198" s="88" t="e">
        <f>+AVERAGE('PRECIO COTIZACIONES'!G198:J203)</f>
        <v>#DIV/0!</v>
      </c>
      <c r="I198" s="88" t="e">
        <f>+MEDIAN('PRECIO COTIZACIONES'!G198:J203)</f>
        <v>#NUM!</v>
      </c>
      <c r="J198" s="88" t="e">
        <f>+GEOMEAN('PRECIO COTIZACIONES'!G198:J203)</f>
        <v>#NUM!</v>
      </c>
      <c r="K198" s="88" t="e">
        <f t="shared" si="6"/>
        <v>#NUM!</v>
      </c>
      <c r="L198" s="91" t="e">
        <f t="shared" si="7"/>
        <v>#NUM!</v>
      </c>
      <c r="M198" s="97"/>
    </row>
    <row r="199" spans="1:13">
      <c r="A199" s="49" t="s">
        <v>45</v>
      </c>
      <c r="B199" s="50"/>
      <c r="C199" s="64"/>
      <c r="D199" s="65"/>
      <c r="E199" s="65"/>
      <c r="F199" s="65"/>
      <c r="G199" s="88"/>
      <c r="H199" s="88" t="e">
        <f>+AVERAGE('PRECIO COTIZACIONES'!G199:J204)</f>
        <v>#DIV/0!</v>
      </c>
      <c r="I199" s="88" t="e">
        <f>+MEDIAN('PRECIO COTIZACIONES'!G199:J204)</f>
        <v>#NUM!</v>
      </c>
      <c r="J199" s="88" t="e">
        <f>+GEOMEAN('PRECIO COTIZACIONES'!G199:J204)</f>
        <v>#NUM!</v>
      </c>
      <c r="K199" s="88" t="e">
        <f t="shared" si="6"/>
        <v>#NUM!</v>
      </c>
      <c r="L199" s="91" t="e">
        <f t="shared" si="7"/>
        <v>#NUM!</v>
      </c>
      <c r="M199" s="97"/>
    </row>
    <row r="200" spans="1:13">
      <c r="A200" s="49" t="s">
        <v>46</v>
      </c>
      <c r="B200" s="50"/>
      <c r="C200" s="64"/>
      <c r="D200" s="65"/>
      <c r="E200" s="65"/>
      <c r="F200" s="65"/>
      <c r="G200" s="88"/>
      <c r="H200" s="88" t="e">
        <f>+AVERAGE('PRECIO COTIZACIONES'!G200:J205)</f>
        <v>#DIV/0!</v>
      </c>
      <c r="I200" s="88" t="e">
        <f>+MEDIAN('PRECIO COTIZACIONES'!G200:J205)</f>
        <v>#NUM!</v>
      </c>
      <c r="J200" s="88" t="e">
        <f>+GEOMEAN('PRECIO COTIZACIONES'!G200:J205)</f>
        <v>#NUM!</v>
      </c>
      <c r="K200" s="88" t="e">
        <f t="shared" si="6"/>
        <v>#NUM!</v>
      </c>
      <c r="L200" s="91" t="e">
        <f t="shared" si="7"/>
        <v>#NUM!</v>
      </c>
      <c r="M200" s="97"/>
    </row>
    <row r="201" spans="1:13">
      <c r="A201" s="49" t="s">
        <v>47</v>
      </c>
      <c r="B201" s="50"/>
      <c r="C201" s="64"/>
      <c r="D201" s="65"/>
      <c r="E201" s="65"/>
      <c r="F201" s="65"/>
      <c r="G201" s="88"/>
      <c r="H201" s="88" t="e">
        <f>+AVERAGE('PRECIO COTIZACIONES'!G201:J206)</f>
        <v>#DIV/0!</v>
      </c>
      <c r="I201" s="88" t="e">
        <f>+MEDIAN('PRECIO COTIZACIONES'!G201:J206)</f>
        <v>#NUM!</v>
      </c>
      <c r="J201" s="88" t="e">
        <f>+GEOMEAN('PRECIO COTIZACIONES'!G201:J206)</f>
        <v>#NUM!</v>
      </c>
      <c r="K201" s="88" t="e">
        <f t="shared" si="6"/>
        <v>#NUM!</v>
      </c>
      <c r="L201" s="91" t="e">
        <f t="shared" si="7"/>
        <v>#NUM!</v>
      </c>
      <c r="M201" s="97"/>
    </row>
    <row r="202" spans="1:13" ht="12" thickBot="1">
      <c r="A202" s="51" t="s">
        <v>48</v>
      </c>
      <c r="B202" s="52"/>
      <c r="C202" s="66"/>
      <c r="D202" s="67"/>
      <c r="E202" s="67"/>
      <c r="F202" s="67"/>
      <c r="G202" s="88"/>
      <c r="H202" s="88" t="e">
        <f>+AVERAGE('PRECIO COTIZACIONES'!G202:J207)</f>
        <v>#DIV/0!</v>
      </c>
      <c r="I202" s="88" t="e">
        <f>+MEDIAN('PRECIO COTIZACIONES'!G202:J207)</f>
        <v>#NUM!</v>
      </c>
      <c r="J202" s="88" t="e">
        <f>+GEOMEAN('PRECIO COTIZACIONES'!G202:J207)</f>
        <v>#NUM!</v>
      </c>
      <c r="K202" s="88" t="e">
        <f t="shared" si="6"/>
        <v>#NUM!</v>
      </c>
      <c r="L202" s="91" t="e">
        <f t="shared" si="7"/>
        <v>#NUM!</v>
      </c>
      <c r="M202" s="97"/>
    </row>
    <row r="203" spans="1:13">
      <c r="A203" s="68" t="s">
        <v>49</v>
      </c>
      <c r="B203" s="68">
        <v>76111605</v>
      </c>
      <c r="C203" s="58" t="s">
        <v>50</v>
      </c>
      <c r="D203" s="59"/>
      <c r="E203" s="53" t="s">
        <v>5</v>
      </c>
      <c r="F203" s="62">
        <v>1</v>
      </c>
      <c r="G203" s="88"/>
      <c r="H203" s="88" t="e">
        <f>+AVERAGE('PRECIO COTIZACIONES'!G203:J208)</f>
        <v>#DIV/0!</v>
      </c>
      <c r="I203" s="88" t="e">
        <f>+MEDIAN('PRECIO COTIZACIONES'!G203:J208)</f>
        <v>#NUM!</v>
      </c>
      <c r="J203" s="88" t="e">
        <f>+GEOMEAN('PRECIO COTIZACIONES'!G203:J208)</f>
        <v>#NUM!</v>
      </c>
      <c r="K203" s="88" t="e">
        <f t="shared" si="6"/>
        <v>#NUM!</v>
      </c>
      <c r="L203" s="91" t="e">
        <f t="shared" si="7"/>
        <v>#NUM!</v>
      </c>
      <c r="M203" s="97"/>
    </row>
    <row r="204" spans="1:13">
      <c r="A204" s="69"/>
      <c r="B204" s="69"/>
      <c r="C204" s="49" t="s">
        <v>51</v>
      </c>
      <c r="D204" s="50"/>
      <c r="E204" s="54"/>
      <c r="F204" s="64"/>
      <c r="G204" s="88"/>
      <c r="H204" s="88" t="e">
        <f>+AVERAGE('PRECIO COTIZACIONES'!G204:J209)</f>
        <v>#DIV/0!</v>
      </c>
      <c r="I204" s="88" t="e">
        <f>+MEDIAN('PRECIO COTIZACIONES'!G204:J209)</f>
        <v>#NUM!</v>
      </c>
      <c r="J204" s="88" t="e">
        <f>+GEOMEAN('PRECIO COTIZACIONES'!G204:J209)</f>
        <v>#NUM!</v>
      </c>
      <c r="K204" s="88" t="e">
        <f t="shared" si="6"/>
        <v>#NUM!</v>
      </c>
      <c r="L204" s="91" t="e">
        <f t="shared" si="7"/>
        <v>#NUM!</v>
      </c>
      <c r="M204" s="97"/>
    </row>
    <row r="205" spans="1:13">
      <c r="A205" s="69"/>
      <c r="B205" s="69"/>
      <c r="C205" s="49" t="s">
        <v>52</v>
      </c>
      <c r="D205" s="50"/>
      <c r="E205" s="54"/>
      <c r="F205" s="64"/>
      <c r="G205" s="88"/>
      <c r="H205" s="88" t="e">
        <f>+AVERAGE('PRECIO COTIZACIONES'!G205:J210)</f>
        <v>#DIV/0!</v>
      </c>
      <c r="I205" s="88" t="e">
        <f>+MEDIAN('PRECIO COTIZACIONES'!G205:J210)</f>
        <v>#NUM!</v>
      </c>
      <c r="J205" s="88" t="e">
        <f>+GEOMEAN('PRECIO COTIZACIONES'!G205:J210)</f>
        <v>#NUM!</v>
      </c>
      <c r="K205" s="88" t="e">
        <f t="shared" si="6"/>
        <v>#NUM!</v>
      </c>
      <c r="L205" s="91" t="e">
        <f t="shared" si="7"/>
        <v>#NUM!</v>
      </c>
      <c r="M205" s="97"/>
    </row>
    <row r="206" spans="1:13">
      <c r="A206" s="69"/>
      <c r="B206" s="69"/>
      <c r="C206" s="49" t="s">
        <v>53</v>
      </c>
      <c r="D206" s="50"/>
      <c r="E206" s="54"/>
      <c r="F206" s="64"/>
      <c r="G206" s="88"/>
      <c r="H206" s="88" t="e">
        <f>+AVERAGE('PRECIO COTIZACIONES'!G206:J211)</f>
        <v>#DIV/0!</v>
      </c>
      <c r="I206" s="88" t="e">
        <f>+MEDIAN('PRECIO COTIZACIONES'!G206:J211)</f>
        <v>#NUM!</v>
      </c>
      <c r="J206" s="88" t="e">
        <f>+GEOMEAN('PRECIO COTIZACIONES'!G206:J211)</f>
        <v>#NUM!</v>
      </c>
      <c r="K206" s="88" t="e">
        <f t="shared" si="6"/>
        <v>#NUM!</v>
      </c>
      <c r="L206" s="91" t="e">
        <f t="shared" si="7"/>
        <v>#NUM!</v>
      </c>
      <c r="M206" s="97"/>
    </row>
    <row r="207" spans="1:13">
      <c r="A207" s="69"/>
      <c r="B207" s="69"/>
      <c r="C207" s="49" t="s">
        <v>54</v>
      </c>
      <c r="D207" s="50"/>
      <c r="E207" s="54"/>
      <c r="F207" s="64"/>
      <c r="G207" s="88"/>
      <c r="H207" s="88" t="e">
        <f>+AVERAGE('PRECIO COTIZACIONES'!G207:J212)</f>
        <v>#DIV/0!</v>
      </c>
      <c r="I207" s="88" t="e">
        <f>+MEDIAN('PRECIO COTIZACIONES'!G207:J212)</f>
        <v>#NUM!</v>
      </c>
      <c r="J207" s="88" t="e">
        <f>+GEOMEAN('PRECIO COTIZACIONES'!G207:J212)</f>
        <v>#NUM!</v>
      </c>
      <c r="K207" s="88" t="e">
        <f t="shared" si="6"/>
        <v>#NUM!</v>
      </c>
      <c r="L207" s="91" t="e">
        <f t="shared" si="7"/>
        <v>#NUM!</v>
      </c>
      <c r="M207" s="97"/>
    </row>
    <row r="208" spans="1:13">
      <c r="A208" s="69"/>
      <c r="B208" s="69"/>
      <c r="C208" s="49" t="s">
        <v>55</v>
      </c>
      <c r="D208" s="50"/>
      <c r="E208" s="54"/>
      <c r="F208" s="64"/>
      <c r="G208" s="88"/>
      <c r="H208" s="88" t="e">
        <f>+AVERAGE('PRECIO COTIZACIONES'!G208:J213)</f>
        <v>#DIV/0!</v>
      </c>
      <c r="I208" s="88" t="e">
        <f>+MEDIAN('PRECIO COTIZACIONES'!G208:J213)</f>
        <v>#NUM!</v>
      </c>
      <c r="J208" s="88" t="e">
        <f>+GEOMEAN('PRECIO COTIZACIONES'!G208:J213)</f>
        <v>#NUM!</v>
      </c>
      <c r="K208" s="88" t="e">
        <f t="shared" si="6"/>
        <v>#NUM!</v>
      </c>
      <c r="L208" s="91" t="e">
        <f t="shared" si="7"/>
        <v>#NUM!</v>
      </c>
      <c r="M208" s="97"/>
    </row>
    <row r="209" spans="1:13">
      <c r="A209" s="69"/>
      <c r="B209" s="69"/>
      <c r="C209" s="49" t="s">
        <v>56</v>
      </c>
      <c r="D209" s="50"/>
      <c r="E209" s="54"/>
      <c r="F209" s="64"/>
      <c r="G209" s="88"/>
      <c r="H209" s="88">
        <f>+AVERAGE('PRECIO COTIZACIONES'!G209:J214)</f>
        <v>905590</v>
      </c>
      <c r="I209" s="88">
        <f>+MEDIAN('PRECIO COTIZACIONES'!G209:J214)</f>
        <v>890120</v>
      </c>
      <c r="J209" s="88">
        <f>+GEOMEAN('PRECIO COTIZACIONES'!G209:J214)</f>
        <v>837571.65556721634</v>
      </c>
      <c r="K209" s="88" t="e">
        <f t="shared" si="6"/>
        <v>#DIV/0!</v>
      </c>
      <c r="L209" s="91" t="e">
        <f t="shared" si="7"/>
        <v>#DIV/0!</v>
      </c>
      <c r="M209" s="97"/>
    </row>
    <row r="210" spans="1:13">
      <c r="A210" s="69"/>
      <c r="B210" s="69"/>
      <c r="C210" s="49" t="s">
        <v>57</v>
      </c>
      <c r="D210" s="50"/>
      <c r="E210" s="54"/>
      <c r="F210" s="64"/>
      <c r="G210" s="88"/>
      <c r="H210" s="88">
        <f>+AVERAGE('PRECIO COTIZACIONES'!G210:J215)</f>
        <v>905590</v>
      </c>
      <c r="I210" s="88">
        <f>+MEDIAN('PRECIO COTIZACIONES'!G210:J215)</f>
        <v>890120</v>
      </c>
      <c r="J210" s="88">
        <f>+GEOMEAN('PRECIO COTIZACIONES'!G210:J215)</f>
        <v>837571.65556721634</v>
      </c>
      <c r="K210" s="88" t="e">
        <f t="shared" si="6"/>
        <v>#DIV/0!</v>
      </c>
      <c r="L210" s="91" t="e">
        <f t="shared" si="7"/>
        <v>#DIV/0!</v>
      </c>
      <c r="M210" s="97"/>
    </row>
    <row r="211" spans="1:13" ht="12" thickBot="1">
      <c r="A211" s="70"/>
      <c r="B211" s="70"/>
      <c r="C211" s="51" t="s">
        <v>55</v>
      </c>
      <c r="D211" s="52"/>
      <c r="E211" s="55"/>
      <c r="F211" s="66"/>
      <c r="G211" s="89"/>
      <c r="H211" s="89">
        <f>+AVERAGE('PRECIO COTIZACIONES'!G211:J216)</f>
        <v>905590</v>
      </c>
      <c r="I211" s="89">
        <f>+MEDIAN('PRECIO COTIZACIONES'!G211:J216)</f>
        <v>890120</v>
      </c>
      <c r="J211" s="89">
        <f>+GEOMEAN('PRECIO COTIZACIONES'!G211:J216)</f>
        <v>837571.65556721634</v>
      </c>
      <c r="K211" s="89" t="e">
        <f t="shared" si="6"/>
        <v>#DIV/0!</v>
      </c>
      <c r="L211" s="92" t="e">
        <f t="shared" si="7"/>
        <v>#DIV/0!</v>
      </c>
      <c r="M211" s="97"/>
    </row>
    <row r="212" spans="1:13" ht="12" thickBot="1">
      <c r="A212" s="25"/>
      <c r="B212" s="26"/>
      <c r="C212" s="26"/>
      <c r="D212" s="26"/>
      <c r="E212" s="26"/>
      <c r="F212" s="27"/>
      <c r="G212" s="33"/>
      <c r="H212" s="33"/>
      <c r="I212" s="33"/>
      <c r="J212" s="33"/>
      <c r="K212" s="33"/>
      <c r="L212" s="37"/>
      <c r="M212" s="97"/>
    </row>
    <row r="213" spans="1:13" ht="34.5" thickBot="1">
      <c r="A213" s="6" t="s">
        <v>0</v>
      </c>
      <c r="B213" s="7" t="s">
        <v>24</v>
      </c>
      <c r="C213" s="38" t="s">
        <v>25</v>
      </c>
      <c r="D213" s="39"/>
      <c r="E213" s="7" t="s">
        <v>1</v>
      </c>
      <c r="F213" s="21" t="s">
        <v>26</v>
      </c>
      <c r="G213" s="33"/>
      <c r="H213" s="33"/>
      <c r="I213" s="33"/>
      <c r="J213" s="33"/>
      <c r="K213" s="33"/>
      <c r="L213" s="37"/>
      <c r="M213" s="97"/>
    </row>
    <row r="214" spans="1:13" ht="12" thickBot="1">
      <c r="A214" s="40" t="s">
        <v>58</v>
      </c>
      <c r="B214" s="41"/>
      <c r="C214" s="41"/>
      <c r="D214" s="42"/>
      <c r="E214" s="8"/>
      <c r="F214" s="19" t="s">
        <v>59</v>
      </c>
      <c r="G214" s="87">
        <f>+MIN('PRECIO COTIZACIONES'!G214:J219)</f>
        <v>533120</v>
      </c>
      <c r="H214" s="87">
        <f>+AVERAGE('PRECIO COTIZACIONES'!G214:J219)</f>
        <v>1136747.5</v>
      </c>
      <c r="I214" s="87">
        <f>+MEDIAN('PRECIO COTIZACIONES'!G214:J219)</f>
        <v>967470</v>
      </c>
      <c r="J214" s="87">
        <f>+GEOMEAN('PRECIO COTIZACIONES'!G214:J219)</f>
        <v>999167.41000169027</v>
      </c>
      <c r="K214" s="87">
        <f t="shared" si="6"/>
        <v>329545.28396662249</v>
      </c>
      <c r="L214" s="90">
        <f t="shared" si="7"/>
        <v>0.28990192102170664</v>
      </c>
      <c r="M214" s="97"/>
    </row>
    <row r="215" spans="1:13" ht="12" thickBot="1">
      <c r="A215" s="43" t="s">
        <v>60</v>
      </c>
      <c r="B215" s="44"/>
      <c r="C215" s="44"/>
      <c r="D215" s="44"/>
      <c r="E215" s="44"/>
      <c r="F215" s="44"/>
      <c r="G215" s="88"/>
      <c r="H215" s="88">
        <f>+AVERAGE('PRECIO COTIZACIONES'!G215:J220)</f>
        <v>1367905</v>
      </c>
      <c r="I215" s="88">
        <f>+MEDIAN('PRECIO COTIZACIONES'!G215:J220)</f>
        <v>1129310</v>
      </c>
      <c r="J215" s="88">
        <f>+GEOMEAN('PRECIO COTIZACIONES'!G215:J220)</f>
        <v>1191940.4227372017</v>
      </c>
      <c r="K215" s="88" t="e">
        <f t="shared" si="6"/>
        <v>#DIV/0!</v>
      </c>
      <c r="L215" s="91" t="e">
        <f t="shared" si="7"/>
        <v>#DIV/0!</v>
      </c>
      <c r="M215" s="97"/>
    </row>
    <row r="216" spans="1:13" ht="12" thickBot="1">
      <c r="A216" s="9" t="s">
        <v>63</v>
      </c>
      <c r="B216" s="10">
        <v>73152101</v>
      </c>
      <c r="C216" s="45" t="s">
        <v>19</v>
      </c>
      <c r="D216" s="46"/>
      <c r="E216" s="11" t="s">
        <v>5</v>
      </c>
      <c r="F216" s="19">
        <v>1</v>
      </c>
      <c r="G216" s="89"/>
      <c r="H216" s="89">
        <f>+AVERAGE('PRECIO COTIZACIONES'!G216:J221)</f>
        <v>1367905</v>
      </c>
      <c r="I216" s="89">
        <f>+MEDIAN('PRECIO COTIZACIONES'!G216:J221)</f>
        <v>1129310</v>
      </c>
      <c r="J216" s="89">
        <f>+GEOMEAN('PRECIO COTIZACIONES'!G216:J221)</f>
        <v>1191940.4227372017</v>
      </c>
      <c r="K216" s="89" t="e">
        <f t="shared" si="6"/>
        <v>#DIV/0!</v>
      </c>
      <c r="L216" s="92" t="e">
        <f t="shared" si="7"/>
        <v>#DIV/0!</v>
      </c>
      <c r="M216" s="97"/>
    </row>
    <row r="217" spans="1:13" ht="12" thickBot="1">
      <c r="A217" s="25"/>
      <c r="B217" s="26"/>
      <c r="C217" s="26"/>
      <c r="D217" s="26"/>
      <c r="E217" s="26"/>
      <c r="F217" s="27"/>
      <c r="G217" s="33"/>
      <c r="H217" s="33"/>
      <c r="I217" s="33"/>
      <c r="J217" s="33"/>
      <c r="K217" s="33"/>
      <c r="L217" s="37"/>
      <c r="M217" s="97"/>
    </row>
    <row r="218" spans="1:13" ht="34.5" thickBot="1">
      <c r="A218" s="6" t="s">
        <v>0</v>
      </c>
      <c r="B218" s="7" t="s">
        <v>24</v>
      </c>
      <c r="C218" s="38" t="s">
        <v>25</v>
      </c>
      <c r="D218" s="39"/>
      <c r="E218" s="7" t="s">
        <v>1</v>
      </c>
      <c r="F218" s="21" t="s">
        <v>26</v>
      </c>
      <c r="G218" s="87">
        <f>+MIN('PRECIO COTIZACIONES'!G218:J223)</f>
        <v>714000</v>
      </c>
      <c r="H218" s="87">
        <f>+AVERAGE('PRECIO COTIZACIONES'!G218:J223)</f>
        <v>1367905</v>
      </c>
      <c r="I218" s="87">
        <f>+MEDIAN('PRECIO COTIZACIONES'!G218:J223)</f>
        <v>1129310</v>
      </c>
      <c r="J218" s="87">
        <f>+GEOMEAN('PRECIO COTIZACIONES'!G218:J223)</f>
        <v>1191940.4227372017</v>
      </c>
      <c r="K218" s="87">
        <f t="shared" ref="K218:K281" si="8">+STDEVA(J218,G218)</f>
        <v>337954.91392064036</v>
      </c>
      <c r="L218" s="90">
        <f t="shared" ref="L218:M281" si="9">+K218/H218</f>
        <v>0.24706022269137137</v>
      </c>
      <c r="M218" s="97"/>
    </row>
    <row r="219" spans="1:13" ht="12" thickBot="1">
      <c r="A219" s="40" t="s">
        <v>64</v>
      </c>
      <c r="B219" s="41"/>
      <c r="C219" s="41"/>
      <c r="D219" s="42"/>
      <c r="E219" s="8"/>
      <c r="F219" s="19" t="s">
        <v>59</v>
      </c>
      <c r="G219" s="88"/>
      <c r="H219" s="88">
        <f>+AVERAGE('PRECIO COTIZACIONES'!G219:J224)</f>
        <v>1278357.5</v>
      </c>
      <c r="I219" s="88">
        <f>+MEDIAN('PRECIO COTIZACIONES'!G219:J224)</f>
        <v>1007930</v>
      </c>
      <c r="J219" s="88">
        <f>+GEOMEAN('PRECIO COTIZACIONES'!G219:J224)</f>
        <v>1119915.8259692045</v>
      </c>
      <c r="K219" s="88" t="e">
        <f t="shared" si="8"/>
        <v>#DIV/0!</v>
      </c>
      <c r="L219" s="91" t="e">
        <f t="shared" si="9"/>
        <v>#DIV/0!</v>
      </c>
      <c r="M219" s="97"/>
    </row>
    <row r="220" spans="1:13" ht="12" thickBot="1">
      <c r="A220" s="43" t="s">
        <v>60</v>
      </c>
      <c r="B220" s="44"/>
      <c r="C220" s="44"/>
      <c r="D220" s="44"/>
      <c r="E220" s="44"/>
      <c r="F220" s="44"/>
      <c r="G220" s="88"/>
      <c r="H220" s="88">
        <f>+AVERAGE('PRECIO COTIZACIONES'!G220:J225)</f>
        <v>1188810</v>
      </c>
      <c r="I220" s="88">
        <f>+MEDIAN('PRECIO COTIZACIONES'!G220:J225)</f>
        <v>990080</v>
      </c>
      <c r="J220" s="88">
        <f>+GEOMEAN('PRECIO COTIZACIONES'!G220:J225)</f>
        <v>1052243.4119451062</v>
      </c>
      <c r="K220" s="88" t="e">
        <f t="shared" si="8"/>
        <v>#DIV/0!</v>
      </c>
      <c r="L220" s="91" t="e">
        <f t="shared" si="9"/>
        <v>#DIV/0!</v>
      </c>
      <c r="M220" s="97"/>
    </row>
    <row r="221" spans="1:13" ht="12" thickBot="1">
      <c r="A221" s="9" t="s">
        <v>65</v>
      </c>
      <c r="B221" s="10">
        <v>73152101</v>
      </c>
      <c r="C221" s="45" t="s">
        <v>20</v>
      </c>
      <c r="D221" s="46"/>
      <c r="E221" s="11" t="s">
        <v>66</v>
      </c>
      <c r="F221" s="19">
        <v>1</v>
      </c>
      <c r="G221" s="89"/>
      <c r="H221" s="89">
        <f>+AVERAGE('PRECIO COTIZACIONES'!G221:J226)</f>
        <v>1188810</v>
      </c>
      <c r="I221" s="89">
        <f>+MEDIAN('PRECIO COTIZACIONES'!G221:J226)</f>
        <v>990080</v>
      </c>
      <c r="J221" s="89">
        <f>+GEOMEAN('PRECIO COTIZACIONES'!G221:J226)</f>
        <v>1052243.4119451062</v>
      </c>
      <c r="K221" s="89" t="e">
        <f t="shared" si="8"/>
        <v>#DIV/0!</v>
      </c>
      <c r="L221" s="92" t="e">
        <f t="shared" si="9"/>
        <v>#DIV/0!</v>
      </c>
      <c r="M221" s="97"/>
    </row>
    <row r="222" spans="1:13" ht="12" thickBot="1">
      <c r="A222" s="56"/>
      <c r="B222" s="57"/>
      <c r="C222" s="57"/>
      <c r="D222" s="57"/>
      <c r="E222" s="57"/>
      <c r="F222" s="57"/>
      <c r="G222" s="33"/>
      <c r="H222" s="33"/>
      <c r="I222" s="33"/>
      <c r="J222" s="33"/>
      <c r="K222" s="33"/>
      <c r="L222" s="37"/>
      <c r="M222" s="97"/>
    </row>
    <row r="223" spans="1:13" ht="34.5" thickBot="1">
      <c r="A223" s="6" t="s">
        <v>0</v>
      </c>
      <c r="B223" s="7" t="s">
        <v>24</v>
      </c>
      <c r="C223" s="38" t="s">
        <v>25</v>
      </c>
      <c r="D223" s="39"/>
      <c r="E223" s="7" t="s">
        <v>1</v>
      </c>
      <c r="F223" s="21" t="s">
        <v>26</v>
      </c>
      <c r="G223" s="33"/>
      <c r="H223" s="33"/>
      <c r="I223" s="33"/>
      <c r="J223" s="33"/>
      <c r="K223" s="33"/>
      <c r="L223" s="37"/>
      <c r="M223" s="97"/>
    </row>
    <row r="224" spans="1:13" ht="12" thickBot="1">
      <c r="A224" s="40" t="s">
        <v>67</v>
      </c>
      <c r="B224" s="41"/>
      <c r="C224" s="41"/>
      <c r="D224" s="42"/>
      <c r="E224" s="8"/>
      <c r="F224" s="19" t="s">
        <v>59</v>
      </c>
      <c r="G224" s="87">
        <f>+MIN('PRECIO COTIZACIONES'!G224:J229)</f>
        <v>633080</v>
      </c>
      <c r="H224" s="87">
        <f>+AVERAGE('PRECIO COTIZACIONES'!G224:J229)</f>
        <v>1188810</v>
      </c>
      <c r="I224" s="87">
        <f>+MEDIAN('PRECIO COTIZACIONES'!G224:J229)</f>
        <v>990080</v>
      </c>
      <c r="J224" s="87">
        <f>+GEOMEAN('PRECIO COTIZACIONES'!G224:J229)</f>
        <v>1052243.4119451062</v>
      </c>
      <c r="K224" s="87">
        <f t="shared" si="8"/>
        <v>296393.29101167456</v>
      </c>
      <c r="L224" s="90">
        <f t="shared" si="9"/>
        <v>0.24931931175854388</v>
      </c>
      <c r="M224" s="97"/>
    </row>
    <row r="225" spans="1:13" ht="12" thickBot="1">
      <c r="A225" s="43" t="s">
        <v>60</v>
      </c>
      <c r="B225" s="44"/>
      <c r="C225" s="44"/>
      <c r="D225" s="44"/>
      <c r="E225" s="44"/>
      <c r="F225" s="44"/>
      <c r="G225" s="88"/>
      <c r="H225" s="88">
        <f>+AVERAGE('PRECIO COTIZACIONES'!G225:J230)</f>
        <v>1915900</v>
      </c>
      <c r="I225" s="88">
        <f>+MEDIAN('PRECIO COTIZACIONES'!G225:J230)</f>
        <v>1677900</v>
      </c>
      <c r="J225" s="88">
        <f>+GEOMEAN('PRECIO COTIZACIONES'!G225:J230)</f>
        <v>1826008.3821308366</v>
      </c>
      <c r="K225" s="88" t="e">
        <f t="shared" si="8"/>
        <v>#DIV/0!</v>
      </c>
      <c r="L225" s="91" t="e">
        <f t="shared" si="9"/>
        <v>#DIV/0!</v>
      </c>
      <c r="M225" s="97"/>
    </row>
    <row r="226" spans="1:13" ht="12" thickBot="1">
      <c r="A226" s="9" t="s">
        <v>68</v>
      </c>
      <c r="B226" s="10">
        <v>73152101</v>
      </c>
      <c r="C226" s="45" t="s">
        <v>21</v>
      </c>
      <c r="D226" s="46"/>
      <c r="E226" s="11" t="s">
        <v>69</v>
      </c>
      <c r="F226" s="19">
        <v>1</v>
      </c>
      <c r="G226" s="89"/>
      <c r="H226" s="89">
        <f>+AVERAGE('PRECIO COTIZACIONES'!G226:J231)</f>
        <v>1915900</v>
      </c>
      <c r="I226" s="89">
        <f>+MEDIAN('PRECIO COTIZACIONES'!G226:J231)</f>
        <v>1677900</v>
      </c>
      <c r="J226" s="89">
        <f>+GEOMEAN('PRECIO COTIZACIONES'!G226:J231)</f>
        <v>1826008.3821308366</v>
      </c>
      <c r="K226" s="89" t="e">
        <f t="shared" si="8"/>
        <v>#DIV/0!</v>
      </c>
      <c r="L226" s="92" t="e">
        <f t="shared" si="9"/>
        <v>#DIV/0!</v>
      </c>
      <c r="M226" s="97"/>
    </row>
    <row r="227" spans="1:13" ht="12" thickBot="1">
      <c r="A227" s="12"/>
      <c r="B227" s="13"/>
      <c r="C227" s="14"/>
      <c r="D227" s="14"/>
      <c r="E227" s="15"/>
      <c r="F227" s="23"/>
      <c r="G227" s="33"/>
      <c r="H227" s="33"/>
      <c r="I227" s="33"/>
      <c r="J227" s="33"/>
      <c r="K227" s="33"/>
      <c r="L227" s="37"/>
      <c r="M227" s="97"/>
    </row>
    <row r="228" spans="1:13" ht="12" thickBot="1">
      <c r="A228" s="75" t="s">
        <v>76</v>
      </c>
      <c r="B228" s="76"/>
      <c r="C228" s="76"/>
      <c r="D228" s="76"/>
      <c r="E228" s="76"/>
      <c r="F228" s="76"/>
      <c r="G228" s="33"/>
      <c r="H228" s="33"/>
      <c r="I228" s="33"/>
      <c r="J228" s="33"/>
      <c r="K228" s="33"/>
      <c r="L228" s="37"/>
      <c r="M228" s="97"/>
    </row>
    <row r="229" spans="1:13" ht="34.5" thickBot="1">
      <c r="A229" s="6" t="s">
        <v>0</v>
      </c>
      <c r="B229" s="7" t="s">
        <v>24</v>
      </c>
      <c r="C229" s="38" t="s">
        <v>25</v>
      </c>
      <c r="D229" s="39"/>
      <c r="E229" s="7" t="s">
        <v>1</v>
      </c>
      <c r="F229" s="21" t="s">
        <v>26</v>
      </c>
      <c r="G229" s="87">
        <f>+MIN('PRECIO COTIZACIONES'!G229:J234)</f>
        <v>1332800</v>
      </c>
      <c r="H229" s="87">
        <f>+AVERAGE('PRECIO COTIZACIONES'!G229:J234)</f>
        <v>1915900</v>
      </c>
      <c r="I229" s="87">
        <f>+MEDIAN('PRECIO COTIZACIONES'!G229:J234)</f>
        <v>1677900</v>
      </c>
      <c r="J229" s="87">
        <f>+GEOMEAN('PRECIO COTIZACIONES'!G229:J234)</f>
        <v>1826008.3821308366</v>
      </c>
      <c r="K229" s="87">
        <f t="shared" si="8"/>
        <v>348750.99154276046</v>
      </c>
      <c r="L229" s="90">
        <f t="shared" si="9"/>
        <v>0.18202985100619054</v>
      </c>
      <c r="M229" s="97"/>
    </row>
    <row r="230" spans="1:13" ht="12" thickBot="1">
      <c r="A230" s="40" t="s">
        <v>27</v>
      </c>
      <c r="B230" s="41"/>
      <c r="C230" s="41"/>
      <c r="D230" s="42"/>
      <c r="E230" s="8"/>
      <c r="F230" s="22">
        <v>2</v>
      </c>
      <c r="G230" s="88"/>
      <c r="H230" s="88">
        <f>+AVERAGE('PRECIO COTIZACIONES'!G230:J235)</f>
        <v>1915900</v>
      </c>
      <c r="I230" s="88">
        <f>+MEDIAN('PRECIO COTIZACIONES'!G230:J235)</f>
        <v>1677900</v>
      </c>
      <c r="J230" s="88">
        <f>+GEOMEAN('PRECIO COTIZACIONES'!G230:J235)</f>
        <v>1826008.3821308366</v>
      </c>
      <c r="K230" s="88" t="e">
        <f t="shared" si="8"/>
        <v>#DIV/0!</v>
      </c>
      <c r="L230" s="91" t="e">
        <f t="shared" si="9"/>
        <v>#DIV/0!</v>
      </c>
      <c r="M230" s="97"/>
    </row>
    <row r="231" spans="1:13" ht="12" thickBot="1">
      <c r="A231" s="43" t="s">
        <v>28</v>
      </c>
      <c r="B231" s="44"/>
      <c r="C231" s="44"/>
      <c r="D231" s="44"/>
      <c r="E231" s="44"/>
      <c r="F231" s="44"/>
      <c r="G231" s="88"/>
      <c r="H231" s="88" t="e">
        <f>+AVERAGE('PRECIO COTIZACIONES'!G231:J236)</f>
        <v>#DIV/0!</v>
      </c>
      <c r="I231" s="88" t="e">
        <f>+MEDIAN('PRECIO COTIZACIONES'!G231:J236)</f>
        <v>#NUM!</v>
      </c>
      <c r="J231" s="88" t="e">
        <f>+GEOMEAN('PRECIO COTIZACIONES'!G231:J236)</f>
        <v>#NUM!</v>
      </c>
      <c r="K231" s="88" t="e">
        <f t="shared" si="8"/>
        <v>#NUM!</v>
      </c>
      <c r="L231" s="91" t="e">
        <f t="shared" si="9"/>
        <v>#NUM!</v>
      </c>
      <c r="M231" s="97"/>
    </row>
    <row r="232" spans="1:13" ht="12" thickBot="1">
      <c r="A232" s="45" t="s">
        <v>29</v>
      </c>
      <c r="B232" s="46"/>
      <c r="C232" s="62" t="s">
        <v>71</v>
      </c>
      <c r="D232" s="63"/>
      <c r="E232" s="63"/>
      <c r="F232" s="63"/>
      <c r="G232" s="88"/>
      <c r="H232" s="88" t="e">
        <f>+AVERAGE('PRECIO COTIZACIONES'!G232:J237)</f>
        <v>#DIV/0!</v>
      </c>
      <c r="I232" s="88" t="e">
        <f>+MEDIAN('PRECIO COTIZACIONES'!G232:J237)</f>
        <v>#NUM!</v>
      </c>
      <c r="J232" s="88" t="e">
        <f>+GEOMEAN('PRECIO COTIZACIONES'!G232:J237)</f>
        <v>#NUM!</v>
      </c>
      <c r="K232" s="88" t="e">
        <f t="shared" si="8"/>
        <v>#NUM!</v>
      </c>
      <c r="L232" s="91" t="e">
        <f t="shared" si="9"/>
        <v>#NUM!</v>
      </c>
      <c r="M232" s="97"/>
    </row>
    <row r="233" spans="1:13" ht="12" thickBot="1">
      <c r="A233" s="45" t="s">
        <v>31</v>
      </c>
      <c r="B233" s="46"/>
      <c r="C233" s="66"/>
      <c r="D233" s="67"/>
      <c r="E233" s="67"/>
      <c r="F233" s="67"/>
      <c r="G233" s="88"/>
      <c r="H233" s="88">
        <f>+AVERAGE('PRECIO COTIZACIONES'!G233:J238)</f>
        <v>3327716</v>
      </c>
      <c r="I233" s="88">
        <f>+MEDIAN('PRECIO COTIZACIONES'!G233:J238)</f>
        <v>3416966</v>
      </c>
      <c r="J233" s="88">
        <f>+GEOMEAN('PRECIO COTIZACIONES'!G233:J238)</f>
        <v>3320487.4648925061</v>
      </c>
      <c r="K233" s="88" t="e">
        <f t="shared" si="8"/>
        <v>#DIV/0!</v>
      </c>
      <c r="L233" s="91" t="e">
        <f t="shared" si="9"/>
        <v>#DIV/0!</v>
      </c>
      <c r="M233" s="97"/>
    </row>
    <row r="234" spans="1:13" ht="12" thickBot="1">
      <c r="A234" s="9" t="s">
        <v>32</v>
      </c>
      <c r="B234" s="10">
        <v>76111605</v>
      </c>
      <c r="C234" s="45" t="s">
        <v>14</v>
      </c>
      <c r="D234" s="46"/>
      <c r="E234" s="11" t="s">
        <v>16</v>
      </c>
      <c r="F234" s="19">
        <v>1</v>
      </c>
      <c r="G234" s="88"/>
      <c r="H234" s="88">
        <f>+AVERAGE('PRECIO COTIZACIONES'!G234:J239)</f>
        <v>3327716</v>
      </c>
      <c r="I234" s="88">
        <f>+MEDIAN('PRECIO COTIZACIONES'!G234:J239)</f>
        <v>3416966</v>
      </c>
      <c r="J234" s="88">
        <f>+GEOMEAN('PRECIO COTIZACIONES'!G234:J239)</f>
        <v>3320487.4648925061</v>
      </c>
      <c r="K234" s="88" t="e">
        <f t="shared" si="8"/>
        <v>#DIV/0!</v>
      </c>
      <c r="L234" s="91" t="e">
        <f t="shared" si="9"/>
        <v>#DIV/0!</v>
      </c>
      <c r="M234" s="97"/>
    </row>
    <row r="235" spans="1:13" ht="12" thickBot="1">
      <c r="A235" s="9" t="s">
        <v>33</v>
      </c>
      <c r="B235" s="10">
        <v>76111605</v>
      </c>
      <c r="C235" s="45" t="s">
        <v>15</v>
      </c>
      <c r="D235" s="46"/>
      <c r="E235" s="11" t="s">
        <v>16</v>
      </c>
      <c r="F235" s="19">
        <v>1</v>
      </c>
      <c r="G235" s="89"/>
      <c r="H235" s="89">
        <f>+AVERAGE('PRECIO COTIZACIONES'!G235:J240)</f>
        <v>3327716</v>
      </c>
      <c r="I235" s="89">
        <f>+MEDIAN('PRECIO COTIZACIONES'!G235:J240)</f>
        <v>3416966</v>
      </c>
      <c r="J235" s="89">
        <f>+GEOMEAN('PRECIO COTIZACIONES'!G235:J240)</f>
        <v>3320487.4648925061</v>
      </c>
      <c r="K235" s="89" t="e">
        <f t="shared" si="8"/>
        <v>#DIV/0!</v>
      </c>
      <c r="L235" s="92" t="e">
        <f t="shared" si="9"/>
        <v>#DIV/0!</v>
      </c>
      <c r="M235" s="97"/>
    </row>
    <row r="236" spans="1:13" ht="12" thickBot="1">
      <c r="A236" s="12"/>
      <c r="B236" s="13"/>
      <c r="C236" s="14"/>
      <c r="D236" s="14"/>
      <c r="E236" s="15"/>
      <c r="F236" s="23"/>
      <c r="G236" s="33"/>
      <c r="H236" s="33"/>
      <c r="I236" s="33"/>
      <c r="J236" s="33"/>
      <c r="K236" s="33"/>
      <c r="L236" s="37"/>
      <c r="M236" s="97"/>
    </row>
    <row r="237" spans="1:13" ht="34.5" thickBot="1">
      <c r="A237" s="6" t="s">
        <v>0</v>
      </c>
      <c r="B237" s="7" t="s">
        <v>24</v>
      </c>
      <c r="C237" s="38" t="s">
        <v>25</v>
      </c>
      <c r="D237" s="39"/>
      <c r="E237" s="7" t="s">
        <v>1</v>
      </c>
      <c r="F237" s="21" t="s">
        <v>26</v>
      </c>
      <c r="G237" s="33"/>
      <c r="H237" s="33"/>
      <c r="I237" s="33"/>
      <c r="J237" s="33"/>
      <c r="K237" s="33"/>
      <c r="L237" s="37"/>
      <c r="M237" s="97"/>
    </row>
    <row r="238" spans="1:13" ht="12" thickBot="1">
      <c r="A238" s="40" t="s">
        <v>34</v>
      </c>
      <c r="B238" s="41"/>
      <c r="C238" s="41"/>
      <c r="D238" s="41"/>
      <c r="E238" s="42"/>
      <c r="F238" s="22">
        <v>2</v>
      </c>
      <c r="G238" s="87">
        <f>+MIN('PRECIO COTIZACIONES'!G238:J243)</f>
        <v>2975000</v>
      </c>
      <c r="H238" s="87">
        <f>+AVERAGE('PRECIO COTIZACIONES'!G238:J243)</f>
        <v>3327716</v>
      </c>
      <c r="I238" s="87">
        <f>+MEDIAN('PRECIO COTIZACIONES'!G238:J243)</f>
        <v>3416966</v>
      </c>
      <c r="J238" s="87">
        <f>+GEOMEAN('PRECIO COTIZACIONES'!G238:J243)</f>
        <v>3320487.4648925061</v>
      </c>
      <c r="K238" s="87">
        <f t="shared" si="8"/>
        <v>244296.52924044034</v>
      </c>
      <c r="L238" s="90">
        <f t="shared" si="9"/>
        <v>7.3412673810036772E-2</v>
      </c>
      <c r="M238" s="97"/>
    </row>
    <row r="239" spans="1:13" ht="12" thickBot="1">
      <c r="A239" s="43" t="s">
        <v>28</v>
      </c>
      <c r="B239" s="44"/>
      <c r="C239" s="44"/>
      <c r="D239" s="44"/>
      <c r="E239" s="44"/>
      <c r="F239" s="44"/>
      <c r="G239" s="88"/>
      <c r="H239" s="88" t="e">
        <f>+AVERAGE('PRECIO COTIZACIONES'!G239:J244)</f>
        <v>#DIV/0!</v>
      </c>
      <c r="I239" s="88" t="e">
        <f>+MEDIAN('PRECIO COTIZACIONES'!G239:J244)</f>
        <v>#NUM!</v>
      </c>
      <c r="J239" s="88" t="e">
        <f>+GEOMEAN('PRECIO COTIZACIONES'!G239:J244)</f>
        <v>#NUM!</v>
      </c>
      <c r="K239" s="88" t="e">
        <f t="shared" si="8"/>
        <v>#NUM!</v>
      </c>
      <c r="L239" s="91" t="e">
        <f t="shared" si="9"/>
        <v>#NUM!</v>
      </c>
      <c r="M239" s="97"/>
    </row>
    <row r="240" spans="1:13" ht="12" thickBot="1">
      <c r="A240" s="45" t="s">
        <v>35</v>
      </c>
      <c r="B240" s="46"/>
      <c r="C240" s="62" t="s">
        <v>73</v>
      </c>
      <c r="D240" s="63"/>
      <c r="E240" s="63"/>
      <c r="F240" s="63"/>
      <c r="G240" s="88"/>
      <c r="H240" s="88" t="e">
        <f>+AVERAGE('PRECIO COTIZACIONES'!G240:J245)</f>
        <v>#DIV/0!</v>
      </c>
      <c r="I240" s="88" t="e">
        <f>+MEDIAN('PRECIO COTIZACIONES'!G240:J245)</f>
        <v>#NUM!</v>
      </c>
      <c r="J240" s="88" t="e">
        <f>+GEOMEAN('PRECIO COTIZACIONES'!G240:J245)</f>
        <v>#NUM!</v>
      </c>
      <c r="K240" s="88" t="e">
        <f t="shared" si="8"/>
        <v>#NUM!</v>
      </c>
      <c r="L240" s="91" t="e">
        <f t="shared" si="9"/>
        <v>#NUM!</v>
      </c>
      <c r="M240" s="97"/>
    </row>
    <row r="241" spans="1:13" ht="12" thickBot="1">
      <c r="A241" s="45" t="s">
        <v>31</v>
      </c>
      <c r="B241" s="46"/>
      <c r="C241" s="66"/>
      <c r="D241" s="67"/>
      <c r="E241" s="67"/>
      <c r="F241" s="67"/>
      <c r="G241" s="88"/>
      <c r="H241" s="88">
        <f>+AVERAGE('PRECIO COTIZACIONES'!G241:J246)</f>
        <v>2459730</v>
      </c>
      <c r="I241" s="88">
        <f>+MEDIAN('PRECIO COTIZACIONES'!G241:J246)</f>
        <v>2836960</v>
      </c>
      <c r="J241" s="88">
        <f>+GEOMEAN('PRECIO COTIZACIONES'!G241:J246)</f>
        <v>2310378.7356531718</v>
      </c>
      <c r="K241" s="88" t="e">
        <f t="shared" si="8"/>
        <v>#DIV/0!</v>
      </c>
      <c r="L241" s="91" t="e">
        <f t="shared" si="9"/>
        <v>#DIV/0!</v>
      </c>
      <c r="M241" s="97"/>
    </row>
    <row r="242" spans="1:13" ht="12" thickBot="1">
      <c r="A242" s="9" t="s">
        <v>37</v>
      </c>
      <c r="B242" s="10">
        <v>76111605</v>
      </c>
      <c r="C242" s="45" t="s">
        <v>17</v>
      </c>
      <c r="D242" s="46"/>
      <c r="E242" s="11" t="s">
        <v>16</v>
      </c>
      <c r="F242" s="19">
        <v>1</v>
      </c>
      <c r="G242" s="88"/>
      <c r="H242" s="88">
        <f>+AVERAGE('PRECIO COTIZACIONES'!G242:J247)</f>
        <v>2459730</v>
      </c>
      <c r="I242" s="88">
        <f>+MEDIAN('PRECIO COTIZACIONES'!G242:J247)</f>
        <v>2836960</v>
      </c>
      <c r="J242" s="88">
        <f>+GEOMEAN('PRECIO COTIZACIONES'!G242:J247)</f>
        <v>2310378.7356531718</v>
      </c>
      <c r="K242" s="88" t="e">
        <f t="shared" si="8"/>
        <v>#DIV/0!</v>
      </c>
      <c r="L242" s="91" t="e">
        <f t="shared" si="9"/>
        <v>#DIV/0!</v>
      </c>
      <c r="M242" s="97"/>
    </row>
    <row r="243" spans="1:13" ht="12" thickBot="1">
      <c r="A243" s="9" t="s">
        <v>38</v>
      </c>
      <c r="B243" s="10">
        <v>76111605</v>
      </c>
      <c r="C243" s="45" t="s">
        <v>15</v>
      </c>
      <c r="D243" s="46"/>
      <c r="E243" s="11" t="s">
        <v>16</v>
      </c>
      <c r="F243" s="19">
        <v>1</v>
      </c>
      <c r="G243" s="88"/>
      <c r="H243" s="88">
        <f>+AVERAGE('PRECIO COTIZACIONES'!G243:J248)</f>
        <v>2459730</v>
      </c>
      <c r="I243" s="88">
        <f>+MEDIAN('PRECIO COTIZACIONES'!G243:J248)</f>
        <v>2836960</v>
      </c>
      <c r="J243" s="88">
        <f>+GEOMEAN('PRECIO COTIZACIONES'!G243:J248)</f>
        <v>2310378.7356531718</v>
      </c>
      <c r="K243" s="88" t="e">
        <f t="shared" si="8"/>
        <v>#DIV/0!</v>
      </c>
      <c r="L243" s="91" t="e">
        <f t="shared" si="9"/>
        <v>#DIV/0!</v>
      </c>
      <c r="M243" s="97"/>
    </row>
    <row r="244" spans="1:13" ht="12" thickBot="1">
      <c r="A244" s="25"/>
      <c r="B244" s="26"/>
      <c r="C244" s="26"/>
      <c r="D244" s="26"/>
      <c r="E244" s="26"/>
      <c r="F244" s="27"/>
      <c r="G244" s="89"/>
      <c r="H244" s="89">
        <f>+AVERAGE('PRECIO COTIZACIONES'!G244:J249)</f>
        <v>2459730</v>
      </c>
      <c r="I244" s="89">
        <f>+MEDIAN('PRECIO COTIZACIONES'!G244:J249)</f>
        <v>2836960</v>
      </c>
      <c r="J244" s="89">
        <f>+GEOMEAN('PRECIO COTIZACIONES'!G244:J249)</f>
        <v>2310378.7356531718</v>
      </c>
      <c r="K244" s="89" t="e">
        <f t="shared" si="8"/>
        <v>#DIV/0!</v>
      </c>
      <c r="L244" s="92" t="e">
        <f t="shared" si="9"/>
        <v>#DIV/0!</v>
      </c>
      <c r="M244" s="97"/>
    </row>
    <row r="245" spans="1:13" ht="34.5" thickBot="1">
      <c r="A245" s="6" t="s">
        <v>0</v>
      </c>
      <c r="B245" s="7" t="s">
        <v>24</v>
      </c>
      <c r="C245" s="38" t="s">
        <v>25</v>
      </c>
      <c r="D245" s="39"/>
      <c r="E245" s="7" t="s">
        <v>1</v>
      </c>
      <c r="F245" s="21" t="s">
        <v>26</v>
      </c>
      <c r="G245" s="33"/>
      <c r="H245" s="33"/>
      <c r="I245" s="33"/>
      <c r="J245" s="33"/>
      <c r="K245" s="33"/>
      <c r="L245" s="37"/>
      <c r="M245" s="97"/>
    </row>
    <row r="246" spans="1:13" ht="12" thickBot="1">
      <c r="A246" s="40" t="s">
        <v>39</v>
      </c>
      <c r="B246" s="41"/>
      <c r="C246" s="41"/>
      <c r="D246" s="41"/>
      <c r="E246" s="42"/>
      <c r="F246" s="22">
        <v>2</v>
      </c>
      <c r="G246" s="87">
        <f>+MIN('PRECIO COTIZACIONES'!G246:J251)</f>
        <v>1190000</v>
      </c>
      <c r="H246" s="87">
        <f>+AVERAGE('PRECIO COTIZACIONES'!G246:J251)</f>
        <v>2451697.5</v>
      </c>
      <c r="I246" s="87">
        <f>+MEDIAN('PRECIO COTIZACIONES'!G246:J251)</f>
        <v>2828630</v>
      </c>
      <c r="J246" s="87">
        <f>+GEOMEAN('PRECIO COTIZACIONES'!G246:J251)</f>
        <v>2322230.9115175162</v>
      </c>
      <c r="K246" s="87">
        <f t="shared" si="8"/>
        <v>800608.155403062</v>
      </c>
      <c r="L246" s="90">
        <f t="shared" si="9"/>
        <v>0.32655258464923265</v>
      </c>
      <c r="M246" s="97"/>
    </row>
    <row r="247" spans="1:13" ht="12" thickBot="1">
      <c r="A247" s="43" t="s">
        <v>40</v>
      </c>
      <c r="B247" s="44"/>
      <c r="C247" s="44"/>
      <c r="D247" s="44"/>
      <c r="E247" s="44"/>
      <c r="F247" s="44"/>
      <c r="G247" s="88"/>
      <c r="H247" s="88">
        <f>+AVERAGE('PRECIO COTIZACIONES'!G247:J252)</f>
        <v>2443665</v>
      </c>
      <c r="I247" s="88">
        <f>+MEDIAN('PRECIO COTIZACIONES'!G247:J252)</f>
        <v>2487100</v>
      </c>
      <c r="J247" s="88">
        <f>+GEOMEAN('PRECIO COTIZACIONES'!G247:J252)</f>
        <v>2334143.8887000824</v>
      </c>
      <c r="K247" s="88" t="e">
        <f t="shared" si="8"/>
        <v>#DIV/0!</v>
      </c>
      <c r="L247" s="91" t="e">
        <f t="shared" si="9"/>
        <v>#DIV/0!</v>
      </c>
      <c r="M247" s="97"/>
    </row>
    <row r="248" spans="1:13" ht="12" thickBot="1">
      <c r="A248" s="9" t="s">
        <v>41</v>
      </c>
      <c r="B248" s="10">
        <v>76111605</v>
      </c>
      <c r="C248" s="60" t="s">
        <v>18</v>
      </c>
      <c r="D248" s="61"/>
      <c r="E248" s="11" t="s">
        <v>16</v>
      </c>
      <c r="F248" s="19">
        <v>1</v>
      </c>
      <c r="G248" s="88"/>
      <c r="H248" s="88">
        <f>+AVERAGE('PRECIO COTIZACIONES'!G248:J253)</f>
        <v>2443665</v>
      </c>
      <c r="I248" s="88">
        <f>+MEDIAN('PRECIO COTIZACIONES'!G248:J253)</f>
        <v>2487100</v>
      </c>
      <c r="J248" s="88">
        <f>+GEOMEAN('PRECIO COTIZACIONES'!G248:J253)</f>
        <v>2334143.8887000824</v>
      </c>
      <c r="K248" s="88" t="e">
        <f t="shared" si="8"/>
        <v>#DIV/0!</v>
      </c>
      <c r="L248" s="91" t="e">
        <f t="shared" si="9"/>
        <v>#DIV/0!</v>
      </c>
      <c r="M248" s="97"/>
    </row>
    <row r="249" spans="1:13" ht="12" thickBot="1">
      <c r="A249" s="25"/>
      <c r="B249" s="26"/>
      <c r="C249" s="26"/>
      <c r="D249" s="26"/>
      <c r="E249" s="26"/>
      <c r="F249" s="27"/>
      <c r="G249" s="89"/>
      <c r="H249" s="89">
        <f>+AVERAGE('PRECIO COTIZACIONES'!G249:J254)</f>
        <v>2443665</v>
      </c>
      <c r="I249" s="89">
        <f>+MEDIAN('PRECIO COTIZACIONES'!G249:J254)</f>
        <v>2487100</v>
      </c>
      <c r="J249" s="89">
        <f>+GEOMEAN('PRECIO COTIZACIONES'!G249:J254)</f>
        <v>2334143.8887000824</v>
      </c>
      <c r="K249" s="89" t="e">
        <f t="shared" si="8"/>
        <v>#DIV/0!</v>
      </c>
      <c r="L249" s="92" t="e">
        <f t="shared" si="9"/>
        <v>#DIV/0!</v>
      </c>
      <c r="M249" s="97"/>
    </row>
    <row r="250" spans="1:13" ht="34.5" thickBot="1">
      <c r="A250" s="6" t="s">
        <v>0</v>
      </c>
      <c r="B250" s="7" t="s">
        <v>24</v>
      </c>
      <c r="C250" s="38" t="s">
        <v>25</v>
      </c>
      <c r="D250" s="39"/>
      <c r="E250" s="7" t="s">
        <v>1</v>
      </c>
      <c r="F250" s="21" t="s">
        <v>26</v>
      </c>
      <c r="G250" s="33"/>
      <c r="H250" s="33"/>
      <c r="I250" s="33"/>
      <c r="J250" s="33"/>
      <c r="K250" s="33"/>
      <c r="L250" s="37"/>
      <c r="M250" s="97"/>
    </row>
    <row r="251" spans="1:13" ht="12" thickBot="1">
      <c r="A251" s="40" t="s">
        <v>77</v>
      </c>
      <c r="B251" s="41"/>
      <c r="C251" s="41"/>
      <c r="D251" s="41"/>
      <c r="E251" s="42"/>
      <c r="F251" s="22">
        <v>2</v>
      </c>
      <c r="G251" s="87">
        <f>+MIN('PRECIO COTIZACIONES'!G251:J256)</f>
        <v>1468460</v>
      </c>
      <c r="H251" s="87">
        <f>+AVERAGE('PRECIO COTIZACIONES'!G251:J256)</f>
        <v>2443665</v>
      </c>
      <c r="I251" s="87">
        <f>+MEDIAN('PRECIO COTIZACIONES'!G251:J256)</f>
        <v>2487100</v>
      </c>
      <c r="J251" s="87">
        <f>+GEOMEAN('PRECIO COTIZACIONES'!G251:J256)</f>
        <v>2334143.8887000824</v>
      </c>
      <c r="K251" s="87">
        <f t="shared" si="8"/>
        <v>612130.94806376868</v>
      </c>
      <c r="L251" s="90">
        <f t="shared" si="9"/>
        <v>0.25049708043605351</v>
      </c>
      <c r="M251" s="97"/>
    </row>
    <row r="252" spans="1:13" ht="12" thickBot="1">
      <c r="A252" s="43" t="s">
        <v>40</v>
      </c>
      <c r="B252" s="44"/>
      <c r="C252" s="44"/>
      <c r="D252" s="44"/>
      <c r="E252" s="44"/>
      <c r="F252" s="44"/>
      <c r="G252" s="88"/>
      <c r="H252" s="88" t="e">
        <f>+AVERAGE('PRECIO COTIZACIONES'!G252:J257)</f>
        <v>#DIV/0!</v>
      </c>
      <c r="I252" s="88" t="e">
        <f>+MEDIAN('PRECIO COTIZACIONES'!G252:J257)</f>
        <v>#NUM!</v>
      </c>
      <c r="J252" s="88" t="e">
        <f>+GEOMEAN('PRECIO COTIZACIONES'!G252:J257)</f>
        <v>#NUM!</v>
      </c>
      <c r="K252" s="88" t="e">
        <f t="shared" si="8"/>
        <v>#NUM!</v>
      </c>
      <c r="L252" s="91" t="e">
        <f t="shared" si="9"/>
        <v>#NUM!</v>
      </c>
      <c r="M252" s="97"/>
    </row>
    <row r="253" spans="1:13">
      <c r="A253" s="58" t="s">
        <v>43</v>
      </c>
      <c r="B253" s="59"/>
      <c r="C253" s="62"/>
      <c r="D253" s="63"/>
      <c r="E253" s="63"/>
      <c r="F253" s="63"/>
      <c r="G253" s="88"/>
      <c r="H253" s="88" t="e">
        <f>+AVERAGE('PRECIO COTIZACIONES'!G253:J258)</f>
        <v>#DIV/0!</v>
      </c>
      <c r="I253" s="88" t="e">
        <f>+MEDIAN('PRECIO COTIZACIONES'!G253:J258)</f>
        <v>#NUM!</v>
      </c>
      <c r="J253" s="88" t="e">
        <f>+GEOMEAN('PRECIO COTIZACIONES'!G253:J258)</f>
        <v>#NUM!</v>
      </c>
      <c r="K253" s="88" t="e">
        <f t="shared" si="8"/>
        <v>#NUM!</v>
      </c>
      <c r="L253" s="91" t="e">
        <f t="shared" si="9"/>
        <v>#NUM!</v>
      </c>
      <c r="M253" s="97"/>
    </row>
    <row r="254" spans="1:13">
      <c r="A254" s="49" t="s">
        <v>44</v>
      </c>
      <c r="B254" s="50"/>
      <c r="C254" s="64"/>
      <c r="D254" s="65"/>
      <c r="E254" s="65"/>
      <c r="F254" s="65"/>
      <c r="G254" s="88"/>
      <c r="H254" s="88" t="e">
        <f>+AVERAGE('PRECIO COTIZACIONES'!G254:J259)</f>
        <v>#DIV/0!</v>
      </c>
      <c r="I254" s="88" t="e">
        <f>+MEDIAN('PRECIO COTIZACIONES'!G254:J259)</f>
        <v>#NUM!</v>
      </c>
      <c r="J254" s="88" t="e">
        <f>+GEOMEAN('PRECIO COTIZACIONES'!G254:J259)</f>
        <v>#NUM!</v>
      </c>
      <c r="K254" s="88" t="e">
        <f t="shared" si="8"/>
        <v>#NUM!</v>
      </c>
      <c r="L254" s="91" t="e">
        <f t="shared" si="9"/>
        <v>#NUM!</v>
      </c>
      <c r="M254" s="97"/>
    </row>
    <row r="255" spans="1:13">
      <c r="A255" s="49" t="s">
        <v>45</v>
      </c>
      <c r="B255" s="50"/>
      <c r="C255" s="64"/>
      <c r="D255" s="65"/>
      <c r="E255" s="65"/>
      <c r="F255" s="65"/>
      <c r="G255" s="88"/>
      <c r="H255" s="88" t="e">
        <f>+AVERAGE('PRECIO COTIZACIONES'!G255:J260)</f>
        <v>#DIV/0!</v>
      </c>
      <c r="I255" s="88" t="e">
        <f>+MEDIAN('PRECIO COTIZACIONES'!G255:J260)</f>
        <v>#NUM!</v>
      </c>
      <c r="J255" s="88" t="e">
        <f>+GEOMEAN('PRECIO COTIZACIONES'!G255:J260)</f>
        <v>#NUM!</v>
      </c>
      <c r="K255" s="88" t="e">
        <f t="shared" si="8"/>
        <v>#NUM!</v>
      </c>
      <c r="L255" s="91" t="e">
        <f t="shared" si="9"/>
        <v>#NUM!</v>
      </c>
      <c r="M255" s="97"/>
    </row>
    <row r="256" spans="1:13">
      <c r="A256" s="49" t="s">
        <v>46</v>
      </c>
      <c r="B256" s="50"/>
      <c r="C256" s="64"/>
      <c r="D256" s="65"/>
      <c r="E256" s="65"/>
      <c r="F256" s="65"/>
      <c r="G256" s="88"/>
      <c r="H256" s="88" t="e">
        <f>+AVERAGE('PRECIO COTIZACIONES'!G256:J261)</f>
        <v>#DIV/0!</v>
      </c>
      <c r="I256" s="88" t="e">
        <f>+MEDIAN('PRECIO COTIZACIONES'!G256:J261)</f>
        <v>#NUM!</v>
      </c>
      <c r="J256" s="88" t="e">
        <f>+GEOMEAN('PRECIO COTIZACIONES'!G256:J261)</f>
        <v>#NUM!</v>
      </c>
      <c r="K256" s="88" t="e">
        <f t="shared" si="8"/>
        <v>#NUM!</v>
      </c>
      <c r="L256" s="91" t="e">
        <f t="shared" si="9"/>
        <v>#NUM!</v>
      </c>
      <c r="M256" s="97"/>
    </row>
    <row r="257" spans="1:13">
      <c r="A257" s="49" t="s">
        <v>47</v>
      </c>
      <c r="B257" s="50"/>
      <c r="C257" s="64"/>
      <c r="D257" s="65"/>
      <c r="E257" s="65"/>
      <c r="F257" s="65"/>
      <c r="G257" s="88"/>
      <c r="H257" s="88" t="e">
        <f>+AVERAGE('PRECIO COTIZACIONES'!G257:J262)</f>
        <v>#DIV/0!</v>
      </c>
      <c r="I257" s="88" t="e">
        <f>+MEDIAN('PRECIO COTIZACIONES'!G257:J262)</f>
        <v>#NUM!</v>
      </c>
      <c r="J257" s="88" t="e">
        <f>+GEOMEAN('PRECIO COTIZACIONES'!G257:J262)</f>
        <v>#NUM!</v>
      </c>
      <c r="K257" s="88" t="e">
        <f t="shared" si="8"/>
        <v>#NUM!</v>
      </c>
      <c r="L257" s="91" t="e">
        <f t="shared" si="9"/>
        <v>#NUM!</v>
      </c>
      <c r="M257" s="97"/>
    </row>
    <row r="258" spans="1:13" ht="12" thickBot="1">
      <c r="A258" s="51" t="s">
        <v>48</v>
      </c>
      <c r="B258" s="52"/>
      <c r="C258" s="66"/>
      <c r="D258" s="67"/>
      <c r="E258" s="67"/>
      <c r="F258" s="67"/>
      <c r="G258" s="88"/>
      <c r="H258" s="88" t="e">
        <f>+AVERAGE('PRECIO COTIZACIONES'!G258:J263)</f>
        <v>#DIV/0!</v>
      </c>
      <c r="I258" s="88" t="e">
        <f>+MEDIAN('PRECIO COTIZACIONES'!G258:J263)</f>
        <v>#NUM!</v>
      </c>
      <c r="J258" s="88" t="e">
        <f>+GEOMEAN('PRECIO COTIZACIONES'!G258:J263)</f>
        <v>#NUM!</v>
      </c>
      <c r="K258" s="88" t="e">
        <f t="shared" si="8"/>
        <v>#NUM!</v>
      </c>
      <c r="L258" s="91" t="e">
        <f t="shared" si="9"/>
        <v>#NUM!</v>
      </c>
      <c r="M258" s="97"/>
    </row>
    <row r="259" spans="1:13">
      <c r="A259" s="68" t="s">
        <v>49</v>
      </c>
      <c r="B259" s="68">
        <v>76111605</v>
      </c>
      <c r="C259" s="58" t="s">
        <v>50</v>
      </c>
      <c r="D259" s="59"/>
      <c r="E259" s="53" t="s">
        <v>5</v>
      </c>
      <c r="F259" s="62">
        <v>2</v>
      </c>
      <c r="G259" s="88"/>
      <c r="H259" s="88" t="e">
        <f>+AVERAGE('PRECIO COTIZACIONES'!G259:J264)</f>
        <v>#DIV/0!</v>
      </c>
      <c r="I259" s="88" t="e">
        <f>+MEDIAN('PRECIO COTIZACIONES'!G259:J264)</f>
        <v>#NUM!</v>
      </c>
      <c r="J259" s="88" t="e">
        <f>+GEOMEAN('PRECIO COTIZACIONES'!G259:J264)</f>
        <v>#NUM!</v>
      </c>
      <c r="K259" s="88" t="e">
        <f t="shared" si="8"/>
        <v>#NUM!</v>
      </c>
      <c r="L259" s="91" t="e">
        <f t="shared" si="9"/>
        <v>#NUM!</v>
      </c>
      <c r="M259" s="97"/>
    </row>
    <row r="260" spans="1:13">
      <c r="A260" s="69"/>
      <c r="B260" s="69"/>
      <c r="C260" s="49" t="s">
        <v>51</v>
      </c>
      <c r="D260" s="50"/>
      <c r="E260" s="54"/>
      <c r="F260" s="64"/>
      <c r="G260" s="88"/>
      <c r="H260" s="88" t="e">
        <f>+AVERAGE('PRECIO COTIZACIONES'!G260:J265)</f>
        <v>#DIV/0!</v>
      </c>
      <c r="I260" s="88" t="e">
        <f>+MEDIAN('PRECIO COTIZACIONES'!G260:J265)</f>
        <v>#NUM!</v>
      </c>
      <c r="J260" s="88" t="e">
        <f>+GEOMEAN('PRECIO COTIZACIONES'!G260:J265)</f>
        <v>#NUM!</v>
      </c>
      <c r="K260" s="88" t="e">
        <f t="shared" si="8"/>
        <v>#NUM!</v>
      </c>
      <c r="L260" s="91" t="e">
        <f t="shared" si="9"/>
        <v>#NUM!</v>
      </c>
      <c r="M260" s="97"/>
    </row>
    <row r="261" spans="1:13">
      <c r="A261" s="69"/>
      <c r="B261" s="69"/>
      <c r="C261" s="49" t="s">
        <v>52</v>
      </c>
      <c r="D261" s="50"/>
      <c r="E261" s="54"/>
      <c r="F261" s="64"/>
      <c r="G261" s="88"/>
      <c r="H261" s="88" t="e">
        <f>+AVERAGE('PRECIO COTIZACIONES'!G261:J266)</f>
        <v>#DIV/0!</v>
      </c>
      <c r="I261" s="88" t="e">
        <f>+MEDIAN('PRECIO COTIZACIONES'!G261:J266)</f>
        <v>#NUM!</v>
      </c>
      <c r="J261" s="88" t="e">
        <f>+GEOMEAN('PRECIO COTIZACIONES'!G261:J266)</f>
        <v>#NUM!</v>
      </c>
      <c r="K261" s="88" t="e">
        <f t="shared" si="8"/>
        <v>#NUM!</v>
      </c>
      <c r="L261" s="91" t="e">
        <f t="shared" si="9"/>
        <v>#NUM!</v>
      </c>
      <c r="M261" s="97"/>
    </row>
    <row r="262" spans="1:13">
      <c r="A262" s="69"/>
      <c r="B262" s="69"/>
      <c r="C262" s="49" t="s">
        <v>53</v>
      </c>
      <c r="D262" s="50"/>
      <c r="E262" s="54"/>
      <c r="F262" s="64"/>
      <c r="G262" s="88"/>
      <c r="H262" s="88" t="e">
        <f>+AVERAGE('PRECIO COTIZACIONES'!G262:J267)</f>
        <v>#DIV/0!</v>
      </c>
      <c r="I262" s="88" t="e">
        <f>+MEDIAN('PRECIO COTIZACIONES'!G262:J267)</f>
        <v>#NUM!</v>
      </c>
      <c r="J262" s="88" t="e">
        <f>+GEOMEAN('PRECIO COTIZACIONES'!G262:J267)</f>
        <v>#NUM!</v>
      </c>
      <c r="K262" s="88" t="e">
        <f t="shared" si="8"/>
        <v>#NUM!</v>
      </c>
      <c r="L262" s="91" t="e">
        <f t="shared" si="9"/>
        <v>#NUM!</v>
      </c>
      <c r="M262" s="97"/>
    </row>
    <row r="263" spans="1:13">
      <c r="A263" s="69"/>
      <c r="B263" s="69"/>
      <c r="C263" s="49" t="s">
        <v>54</v>
      </c>
      <c r="D263" s="50"/>
      <c r="E263" s="54"/>
      <c r="F263" s="64"/>
      <c r="G263" s="88"/>
      <c r="H263" s="88" t="e">
        <f>+AVERAGE('PRECIO COTIZACIONES'!G263:J268)</f>
        <v>#DIV/0!</v>
      </c>
      <c r="I263" s="88" t="e">
        <f>+MEDIAN('PRECIO COTIZACIONES'!G263:J268)</f>
        <v>#NUM!</v>
      </c>
      <c r="J263" s="88" t="e">
        <f>+GEOMEAN('PRECIO COTIZACIONES'!G263:J268)</f>
        <v>#NUM!</v>
      </c>
      <c r="K263" s="88" t="e">
        <f t="shared" si="8"/>
        <v>#NUM!</v>
      </c>
      <c r="L263" s="91" t="e">
        <f t="shared" si="9"/>
        <v>#NUM!</v>
      </c>
      <c r="M263" s="97"/>
    </row>
    <row r="264" spans="1:13">
      <c r="A264" s="69"/>
      <c r="B264" s="69"/>
      <c r="C264" s="49" t="s">
        <v>55</v>
      </c>
      <c r="D264" s="50"/>
      <c r="E264" s="54"/>
      <c r="F264" s="64"/>
      <c r="G264" s="88"/>
      <c r="H264" s="88" t="e">
        <f>+AVERAGE('PRECIO COTIZACIONES'!G264:J269)</f>
        <v>#DIV/0!</v>
      </c>
      <c r="I264" s="88" t="e">
        <f>+MEDIAN('PRECIO COTIZACIONES'!G264:J269)</f>
        <v>#NUM!</v>
      </c>
      <c r="J264" s="88" t="e">
        <f>+GEOMEAN('PRECIO COTIZACIONES'!G264:J269)</f>
        <v>#NUM!</v>
      </c>
      <c r="K264" s="88" t="e">
        <f t="shared" si="8"/>
        <v>#NUM!</v>
      </c>
      <c r="L264" s="91" t="e">
        <f t="shared" si="9"/>
        <v>#NUM!</v>
      </c>
      <c r="M264" s="97"/>
    </row>
    <row r="265" spans="1:13">
      <c r="A265" s="69"/>
      <c r="B265" s="69"/>
      <c r="C265" s="49" t="s">
        <v>56</v>
      </c>
      <c r="D265" s="50"/>
      <c r="E265" s="54"/>
      <c r="F265" s="64"/>
      <c r="G265" s="88"/>
      <c r="H265" s="88">
        <f>+AVERAGE('PRECIO COTIZACIONES'!G265:J270)</f>
        <v>738692.5</v>
      </c>
      <c r="I265" s="88">
        <f>+MEDIAN('PRECIO COTIZACIONES'!G265:J270)</f>
        <v>564060</v>
      </c>
      <c r="J265" s="88">
        <f>+GEOMEAN('PRECIO COTIZACIONES'!G265:J270)</f>
        <v>680893.91265360883</v>
      </c>
      <c r="K265" s="88" t="e">
        <f t="shared" si="8"/>
        <v>#DIV/0!</v>
      </c>
      <c r="L265" s="91" t="e">
        <f t="shared" si="9"/>
        <v>#DIV/0!</v>
      </c>
      <c r="M265" s="97"/>
    </row>
    <row r="266" spans="1:13">
      <c r="A266" s="69"/>
      <c r="B266" s="69"/>
      <c r="C266" s="49" t="s">
        <v>57</v>
      </c>
      <c r="D266" s="50"/>
      <c r="E266" s="54"/>
      <c r="F266" s="64"/>
      <c r="G266" s="88"/>
      <c r="H266" s="88">
        <f>+AVERAGE('PRECIO COTIZACIONES'!G266:J271)</f>
        <v>738692.5</v>
      </c>
      <c r="I266" s="88">
        <f>+MEDIAN('PRECIO COTIZACIONES'!G266:J271)</f>
        <v>564060</v>
      </c>
      <c r="J266" s="88">
        <f>+GEOMEAN('PRECIO COTIZACIONES'!G266:J271)</f>
        <v>680893.91265360883</v>
      </c>
      <c r="K266" s="88" t="e">
        <f t="shared" si="8"/>
        <v>#DIV/0!</v>
      </c>
      <c r="L266" s="91" t="e">
        <f t="shared" si="9"/>
        <v>#DIV/0!</v>
      </c>
      <c r="M266" s="97"/>
    </row>
    <row r="267" spans="1:13" ht="12" thickBot="1">
      <c r="A267" s="70"/>
      <c r="B267" s="70"/>
      <c r="C267" s="51" t="s">
        <v>55</v>
      </c>
      <c r="D267" s="52"/>
      <c r="E267" s="55"/>
      <c r="F267" s="66"/>
      <c r="G267" s="89"/>
      <c r="H267" s="89">
        <f>+AVERAGE('PRECIO COTIZACIONES'!G267:J272)</f>
        <v>738692.5</v>
      </c>
      <c r="I267" s="89">
        <f>+MEDIAN('PRECIO COTIZACIONES'!G267:J272)</f>
        <v>564060</v>
      </c>
      <c r="J267" s="89">
        <f>+GEOMEAN('PRECIO COTIZACIONES'!G267:J272)</f>
        <v>680893.91265360883</v>
      </c>
      <c r="K267" s="89" t="e">
        <f t="shared" si="8"/>
        <v>#DIV/0!</v>
      </c>
      <c r="L267" s="92" t="e">
        <f t="shared" si="9"/>
        <v>#DIV/0!</v>
      </c>
      <c r="M267" s="97"/>
    </row>
    <row r="268" spans="1:13" ht="12" thickBot="1">
      <c r="A268" s="25"/>
      <c r="B268" s="26"/>
      <c r="C268" s="26"/>
      <c r="D268" s="26"/>
      <c r="E268" s="26"/>
      <c r="F268" s="27"/>
      <c r="G268" s="33"/>
      <c r="H268" s="33"/>
      <c r="I268" s="33"/>
      <c r="J268" s="33"/>
      <c r="K268" s="33"/>
      <c r="L268" s="37"/>
      <c r="M268" s="97"/>
    </row>
    <row r="269" spans="1:13" ht="34.5" thickBot="1">
      <c r="A269" s="6" t="s">
        <v>0</v>
      </c>
      <c r="B269" s="7" t="s">
        <v>24</v>
      </c>
      <c r="C269" s="38" t="s">
        <v>25</v>
      </c>
      <c r="D269" s="39"/>
      <c r="E269" s="7" t="s">
        <v>1</v>
      </c>
      <c r="F269" s="21" t="s">
        <v>26</v>
      </c>
      <c r="G269" s="87">
        <f>+MIN('PRECIO COTIZACIONES'!G269:J274)</f>
        <v>517650</v>
      </c>
      <c r="H269" s="87">
        <f>+AVERAGE('PRECIO COTIZACIONES'!G269:J274)</f>
        <v>738692.5</v>
      </c>
      <c r="I269" s="87">
        <f>+MEDIAN('PRECIO COTIZACIONES'!G269:J274)</f>
        <v>564060</v>
      </c>
      <c r="J269" s="87">
        <f>+GEOMEAN('PRECIO COTIZACIONES'!G269:J274)</f>
        <v>680893.91265360883</v>
      </c>
      <c r="K269" s="87">
        <f t="shared" si="8"/>
        <v>115430.8776247916</v>
      </c>
      <c r="L269" s="90">
        <f t="shared" si="9"/>
        <v>0.15626377366061195</v>
      </c>
      <c r="M269" s="97"/>
    </row>
    <row r="270" spans="1:13" ht="12" thickBot="1">
      <c r="A270" s="40" t="s">
        <v>58</v>
      </c>
      <c r="B270" s="41"/>
      <c r="C270" s="41"/>
      <c r="D270" s="42"/>
      <c r="E270" s="8"/>
      <c r="F270" s="19" t="s">
        <v>59</v>
      </c>
      <c r="G270" s="88"/>
      <c r="H270" s="88">
        <f>+AVERAGE('PRECIO COTIZACIONES'!G270:J275)</f>
        <v>946198.75</v>
      </c>
      <c r="I270" s="88">
        <f>+MEDIAN('PRECIO COTIZACIONES'!G270:J275)</f>
        <v>673540</v>
      </c>
      <c r="J270" s="88">
        <f>+GEOMEAN('PRECIO COTIZACIONES'!G270:J275)</f>
        <v>810732.42599366745</v>
      </c>
      <c r="K270" s="88" t="e">
        <f t="shared" si="8"/>
        <v>#DIV/0!</v>
      </c>
      <c r="L270" s="91" t="e">
        <f t="shared" si="9"/>
        <v>#DIV/0!</v>
      </c>
      <c r="M270" s="97"/>
    </row>
    <row r="271" spans="1:13" ht="12" thickBot="1">
      <c r="A271" s="43" t="s">
        <v>60</v>
      </c>
      <c r="B271" s="44"/>
      <c r="C271" s="44"/>
      <c r="D271" s="44"/>
      <c r="E271" s="44"/>
      <c r="F271" s="44"/>
      <c r="G271" s="88"/>
      <c r="H271" s="88">
        <f>+AVERAGE('PRECIO COTIZACIONES'!G271:J276)</f>
        <v>1153705</v>
      </c>
      <c r="I271" s="88">
        <f>+MEDIAN('PRECIO COTIZACIONES'!G271:J276)</f>
        <v>741370</v>
      </c>
      <c r="J271" s="88">
        <f>+GEOMEAN('PRECIO COTIZACIONES'!G271:J276)</f>
        <v>965329.62674900447</v>
      </c>
      <c r="K271" s="88" t="e">
        <f t="shared" si="8"/>
        <v>#DIV/0!</v>
      </c>
      <c r="L271" s="91" t="e">
        <f t="shared" si="9"/>
        <v>#DIV/0!</v>
      </c>
      <c r="M271" s="97"/>
    </row>
    <row r="272" spans="1:13" ht="12" thickBot="1">
      <c r="A272" s="9" t="s">
        <v>63</v>
      </c>
      <c r="B272" s="10">
        <v>73152101</v>
      </c>
      <c r="C272" s="45" t="s">
        <v>19</v>
      </c>
      <c r="D272" s="46"/>
      <c r="E272" s="11" t="s">
        <v>5</v>
      </c>
      <c r="F272" s="19">
        <v>2</v>
      </c>
      <c r="G272" s="88"/>
      <c r="H272" s="88">
        <f>+AVERAGE('PRECIO COTIZACIONES'!G272:J277)</f>
        <v>1153705</v>
      </c>
      <c r="I272" s="88">
        <f>+MEDIAN('PRECIO COTIZACIONES'!G272:J277)</f>
        <v>741370</v>
      </c>
      <c r="J272" s="88">
        <f>+GEOMEAN('PRECIO COTIZACIONES'!G272:J277)</f>
        <v>965329.62674900447</v>
      </c>
      <c r="K272" s="88" t="e">
        <f t="shared" si="8"/>
        <v>#DIV/0!</v>
      </c>
      <c r="L272" s="91" t="e">
        <f t="shared" si="9"/>
        <v>#DIV/0!</v>
      </c>
      <c r="M272" s="97"/>
    </row>
    <row r="273" spans="1:13" ht="12" thickBot="1">
      <c r="A273" s="25"/>
      <c r="B273" s="26"/>
      <c r="C273" s="26"/>
      <c r="D273" s="26"/>
      <c r="E273" s="26"/>
      <c r="F273" s="27"/>
      <c r="G273" s="89"/>
      <c r="H273" s="89">
        <f>+AVERAGE('PRECIO COTIZACIONES'!G273:J278)</f>
        <v>1153705</v>
      </c>
      <c r="I273" s="89">
        <f>+MEDIAN('PRECIO COTIZACIONES'!G273:J278)</f>
        <v>741370</v>
      </c>
      <c r="J273" s="89">
        <f>+GEOMEAN('PRECIO COTIZACIONES'!G273:J278)</f>
        <v>965329.62674900447</v>
      </c>
      <c r="K273" s="89" t="e">
        <f t="shared" si="8"/>
        <v>#DIV/0!</v>
      </c>
      <c r="L273" s="92" t="e">
        <f t="shared" si="9"/>
        <v>#DIV/0!</v>
      </c>
      <c r="M273" s="97"/>
    </row>
    <row r="274" spans="1:13" ht="34.5" thickBot="1">
      <c r="A274" s="6" t="s">
        <v>0</v>
      </c>
      <c r="B274" s="7" t="s">
        <v>24</v>
      </c>
      <c r="C274" s="38" t="s">
        <v>25</v>
      </c>
      <c r="D274" s="39"/>
      <c r="E274" s="7" t="s">
        <v>1</v>
      </c>
      <c r="F274" s="21" t="s">
        <v>26</v>
      </c>
      <c r="G274" s="33"/>
      <c r="H274" s="33"/>
      <c r="I274" s="33"/>
      <c r="J274" s="33"/>
      <c r="K274" s="33"/>
      <c r="L274" s="37"/>
      <c r="M274" s="97"/>
    </row>
    <row r="275" spans="1:13" ht="12" thickBot="1">
      <c r="A275" s="40" t="s">
        <v>64</v>
      </c>
      <c r="B275" s="41"/>
      <c r="C275" s="41"/>
      <c r="D275" s="42"/>
      <c r="E275" s="8"/>
      <c r="F275" s="19" t="s">
        <v>59</v>
      </c>
      <c r="G275" s="87">
        <f>+MIN('PRECIO COTIZACIONES'!G275:J280)</f>
        <v>633080</v>
      </c>
      <c r="H275" s="87">
        <f>+AVERAGE('PRECIO COTIZACIONES'!G275:J280)</f>
        <v>1092420</v>
      </c>
      <c r="I275" s="87">
        <f>+MEDIAN('PRECIO COTIZACIONES'!G275:J280)</f>
        <v>714000</v>
      </c>
      <c r="J275" s="87">
        <f>+GEOMEAN('PRECIO COTIZACIONES'!G275:J280)</f>
        <v>924636.17152281944</v>
      </c>
      <c r="K275" s="87">
        <f t="shared" si="8"/>
        <v>206161.3459805735</v>
      </c>
      <c r="L275" s="90">
        <f t="shared" si="9"/>
        <v>0.18871985681383854</v>
      </c>
      <c r="M275" s="97"/>
    </row>
    <row r="276" spans="1:13" ht="12" thickBot="1">
      <c r="A276" s="43" t="s">
        <v>60</v>
      </c>
      <c r="B276" s="44"/>
      <c r="C276" s="44"/>
      <c r="D276" s="44"/>
      <c r="E276" s="44"/>
      <c r="F276" s="44"/>
      <c r="G276" s="88"/>
      <c r="H276" s="88">
        <f>+AVERAGE('PRECIO COTIZACIONES'!G276:J281)</f>
        <v>1031135</v>
      </c>
      <c r="I276" s="88">
        <f>+MEDIAN('PRECIO COTIZACIONES'!G276:J281)</f>
        <v>674730</v>
      </c>
      <c r="J276" s="88">
        <f>+GEOMEAN('PRECIO COTIZACIONES'!G276:J281)</f>
        <v>885658.14826138457</v>
      </c>
      <c r="K276" s="88" t="e">
        <f t="shared" si="8"/>
        <v>#DIV/0!</v>
      </c>
      <c r="L276" s="91" t="e">
        <f t="shared" si="9"/>
        <v>#DIV/0!</v>
      </c>
      <c r="M276" s="97"/>
    </row>
    <row r="277" spans="1:13" ht="12" thickBot="1">
      <c r="A277" s="9" t="s">
        <v>65</v>
      </c>
      <c r="B277" s="10">
        <v>73152101</v>
      </c>
      <c r="C277" s="45" t="s">
        <v>20</v>
      </c>
      <c r="D277" s="46"/>
      <c r="E277" s="11" t="s">
        <v>66</v>
      </c>
      <c r="F277" s="19">
        <v>2</v>
      </c>
      <c r="G277" s="88"/>
      <c r="H277" s="88">
        <f>+AVERAGE('PRECIO COTIZACIONES'!G277:J282)</f>
        <v>1031135</v>
      </c>
      <c r="I277" s="88">
        <f>+MEDIAN('PRECIO COTIZACIONES'!G277:J282)</f>
        <v>674730</v>
      </c>
      <c r="J277" s="88">
        <f>+GEOMEAN('PRECIO COTIZACIONES'!G277:J282)</f>
        <v>885658.14826138457</v>
      </c>
      <c r="K277" s="88" t="e">
        <f t="shared" si="8"/>
        <v>#DIV/0!</v>
      </c>
      <c r="L277" s="91" t="e">
        <f t="shared" si="9"/>
        <v>#DIV/0!</v>
      </c>
      <c r="M277" s="97"/>
    </row>
    <row r="278" spans="1:13" ht="12" thickBot="1">
      <c r="A278" s="56"/>
      <c r="B278" s="57"/>
      <c r="C278" s="57"/>
      <c r="D278" s="57"/>
      <c r="E278" s="57"/>
      <c r="F278" s="57"/>
      <c r="G278" s="89"/>
      <c r="H278" s="89">
        <f>+AVERAGE('PRECIO COTIZACIONES'!G278:J283)</f>
        <v>1031135</v>
      </c>
      <c r="I278" s="89">
        <f>+MEDIAN('PRECIO COTIZACIONES'!G278:J283)</f>
        <v>674730</v>
      </c>
      <c r="J278" s="89">
        <f>+GEOMEAN('PRECIO COTIZACIONES'!G278:J283)</f>
        <v>885658.14826138457</v>
      </c>
      <c r="K278" s="89" t="e">
        <f t="shared" si="8"/>
        <v>#DIV/0!</v>
      </c>
      <c r="L278" s="92" t="e">
        <f t="shared" si="9"/>
        <v>#DIV/0!</v>
      </c>
      <c r="M278" s="97"/>
    </row>
    <row r="279" spans="1:13" ht="34.5" thickBot="1">
      <c r="A279" s="6" t="s">
        <v>0</v>
      </c>
      <c r="B279" s="7" t="s">
        <v>24</v>
      </c>
      <c r="C279" s="38" t="s">
        <v>25</v>
      </c>
      <c r="D279" s="39"/>
      <c r="E279" s="7" t="s">
        <v>1</v>
      </c>
      <c r="F279" s="21" t="s">
        <v>26</v>
      </c>
      <c r="G279" s="33"/>
      <c r="H279" s="33"/>
      <c r="I279" s="33"/>
      <c r="J279" s="33"/>
      <c r="K279" s="33"/>
      <c r="L279" s="37"/>
      <c r="M279" s="97"/>
    </row>
    <row r="280" spans="1:13" ht="12" thickBot="1">
      <c r="A280" s="40" t="s">
        <v>67</v>
      </c>
      <c r="B280" s="41"/>
      <c r="C280" s="41"/>
      <c r="D280" s="42"/>
      <c r="E280" s="8"/>
      <c r="F280" s="19" t="s">
        <v>59</v>
      </c>
      <c r="G280" s="87">
        <f>+MIN('PRECIO COTIZACIONES'!G280:J285)</f>
        <v>633080</v>
      </c>
      <c r="H280" s="87">
        <f>+AVERAGE('PRECIO COTIZACIONES'!G280:J285)</f>
        <v>1031135</v>
      </c>
      <c r="I280" s="87">
        <f>+MEDIAN('PRECIO COTIZACIONES'!G280:J285)</f>
        <v>674730</v>
      </c>
      <c r="J280" s="87">
        <f>+GEOMEAN('PRECIO COTIZACIONES'!G280:J285)</f>
        <v>885658.14826138457</v>
      </c>
      <c r="K280" s="87">
        <f t="shared" si="8"/>
        <v>178599.72141516613</v>
      </c>
      <c r="L280" s="90">
        <f t="shared" si="9"/>
        <v>0.17320692384136521</v>
      </c>
      <c r="M280" s="97"/>
    </row>
    <row r="281" spans="1:13" ht="12" thickBot="1">
      <c r="A281" s="43" t="s">
        <v>60</v>
      </c>
      <c r="B281" s="44"/>
      <c r="C281" s="44"/>
      <c r="D281" s="44"/>
      <c r="E281" s="44"/>
      <c r="F281" s="44"/>
      <c r="G281" s="88"/>
      <c r="H281" s="88">
        <f>+AVERAGE('PRECIO COTIZACIONES'!G281:J286)</f>
        <v>1761200</v>
      </c>
      <c r="I281" s="88">
        <f>+MEDIAN('PRECIO COTIZACIONES'!G281:J286)</f>
        <v>1558900</v>
      </c>
      <c r="J281" s="88">
        <f>+GEOMEAN('PRECIO COTIZACIONES'!G281:J286)</f>
        <v>1611134.437795551</v>
      </c>
      <c r="K281" s="88" t="e">
        <f t="shared" si="8"/>
        <v>#DIV/0!</v>
      </c>
      <c r="L281" s="91" t="e">
        <f t="shared" si="9"/>
        <v>#DIV/0!</v>
      </c>
      <c r="M281" s="97"/>
    </row>
    <row r="282" spans="1:13" ht="12" thickBot="1">
      <c r="A282" s="9" t="s">
        <v>68</v>
      </c>
      <c r="B282" s="10">
        <v>73152101</v>
      </c>
      <c r="C282" s="45" t="s">
        <v>21</v>
      </c>
      <c r="D282" s="46"/>
      <c r="E282" s="11" t="s">
        <v>69</v>
      </c>
      <c r="F282" s="19">
        <v>2</v>
      </c>
      <c r="G282" s="88"/>
      <c r="H282" s="88">
        <f>+AVERAGE('PRECIO COTIZACIONES'!G282:J287)</f>
        <v>1761200</v>
      </c>
      <c r="I282" s="88">
        <f>+MEDIAN('PRECIO COTIZACIONES'!G282:J287)</f>
        <v>1558900</v>
      </c>
      <c r="J282" s="88">
        <f>+GEOMEAN('PRECIO COTIZACIONES'!G282:J287)</f>
        <v>1611134.437795551</v>
      </c>
      <c r="K282" s="88" t="e">
        <f t="shared" ref="K282:K345" si="10">+STDEVA(J282,G282)</f>
        <v>#DIV/0!</v>
      </c>
      <c r="L282" s="91" t="e">
        <f t="shared" ref="L282:M345" si="11">+K282/H282</f>
        <v>#DIV/0!</v>
      </c>
      <c r="M282" s="97"/>
    </row>
    <row r="283" spans="1:13" ht="12" thickBot="1">
      <c r="A283" s="12"/>
      <c r="B283" s="13"/>
      <c r="C283" s="14"/>
      <c r="D283" s="14"/>
      <c r="E283" s="15"/>
      <c r="F283" s="23"/>
      <c r="G283" s="88"/>
      <c r="H283" s="88">
        <f>+AVERAGE('PRECIO COTIZACIONES'!G283:J288)</f>
        <v>1761200</v>
      </c>
      <c r="I283" s="88">
        <f>+MEDIAN('PRECIO COTIZACIONES'!G283:J288)</f>
        <v>1558900</v>
      </c>
      <c r="J283" s="88">
        <f>+GEOMEAN('PRECIO COTIZACIONES'!G283:J288)</f>
        <v>1611134.437795551</v>
      </c>
      <c r="K283" s="88" t="e">
        <f t="shared" si="10"/>
        <v>#DIV/0!</v>
      </c>
      <c r="L283" s="91" t="e">
        <f t="shared" si="11"/>
        <v>#DIV/0!</v>
      </c>
      <c r="M283" s="97"/>
    </row>
    <row r="284" spans="1:13" ht="12" thickBot="1">
      <c r="A284" s="75" t="s">
        <v>78</v>
      </c>
      <c r="B284" s="76"/>
      <c r="C284" s="76"/>
      <c r="D284" s="76"/>
      <c r="E284" s="76"/>
      <c r="F284" s="76"/>
      <c r="G284" s="89"/>
      <c r="H284" s="89">
        <f>+AVERAGE('PRECIO COTIZACIONES'!G284:J289)</f>
        <v>1761200</v>
      </c>
      <c r="I284" s="89">
        <f>+MEDIAN('PRECIO COTIZACIONES'!G284:J289)</f>
        <v>1558900</v>
      </c>
      <c r="J284" s="89">
        <f>+GEOMEAN('PRECIO COTIZACIONES'!G284:J289)</f>
        <v>1611134.437795551</v>
      </c>
      <c r="K284" s="89" t="e">
        <f t="shared" si="10"/>
        <v>#DIV/0!</v>
      </c>
      <c r="L284" s="92" t="e">
        <f t="shared" si="11"/>
        <v>#DIV/0!</v>
      </c>
      <c r="M284" s="97"/>
    </row>
    <row r="285" spans="1:13" ht="34.5" thickBot="1">
      <c r="A285" s="6" t="s">
        <v>0</v>
      </c>
      <c r="B285" s="7" t="s">
        <v>24</v>
      </c>
      <c r="C285" s="38" t="s">
        <v>25</v>
      </c>
      <c r="D285" s="39"/>
      <c r="E285" s="7" t="s">
        <v>1</v>
      </c>
      <c r="F285" s="21" t="s">
        <v>26</v>
      </c>
      <c r="G285" s="33"/>
      <c r="H285" s="33"/>
      <c r="I285" s="33"/>
      <c r="J285" s="33"/>
      <c r="K285" s="33"/>
      <c r="L285" s="37"/>
      <c r="M285" s="97"/>
    </row>
    <row r="286" spans="1:13" ht="12" thickBot="1">
      <c r="A286" s="40" t="s">
        <v>27</v>
      </c>
      <c r="B286" s="41"/>
      <c r="C286" s="41"/>
      <c r="D286" s="42"/>
      <c r="E286" s="8"/>
      <c r="F286" s="22">
        <v>1</v>
      </c>
      <c r="G286" s="87">
        <f>+MIN('PRECIO COTIZACIONES'!G286:J291)</f>
        <v>952000</v>
      </c>
      <c r="H286" s="87">
        <f>+AVERAGE('PRECIO COTIZACIONES'!G286:J291)</f>
        <v>1761200</v>
      </c>
      <c r="I286" s="87">
        <f>+MEDIAN('PRECIO COTIZACIONES'!G286:J291)</f>
        <v>1558900</v>
      </c>
      <c r="J286" s="87">
        <f>+GEOMEAN('PRECIO COTIZACIONES'!G286:J291)</f>
        <v>1611134.437795551</v>
      </c>
      <c r="K286" s="87">
        <f t="shared" si="10"/>
        <v>466078.43067881645</v>
      </c>
      <c r="L286" s="90">
        <f t="shared" si="11"/>
        <v>0.26463685593846042</v>
      </c>
      <c r="M286" s="97"/>
    </row>
    <row r="287" spans="1:13" ht="12" thickBot="1">
      <c r="A287" s="43" t="s">
        <v>28</v>
      </c>
      <c r="B287" s="44"/>
      <c r="C287" s="44"/>
      <c r="D287" s="44"/>
      <c r="E287" s="44"/>
      <c r="F287" s="44"/>
      <c r="G287" s="88"/>
      <c r="H287" s="88" t="e">
        <f>+AVERAGE('PRECIO COTIZACIONES'!G287:J292)</f>
        <v>#DIV/0!</v>
      </c>
      <c r="I287" s="88" t="e">
        <f>+MEDIAN('PRECIO COTIZACIONES'!G287:J292)</f>
        <v>#NUM!</v>
      </c>
      <c r="J287" s="88" t="e">
        <f>+GEOMEAN('PRECIO COTIZACIONES'!G287:J292)</f>
        <v>#NUM!</v>
      </c>
      <c r="K287" s="88" t="e">
        <f t="shared" si="10"/>
        <v>#NUM!</v>
      </c>
      <c r="L287" s="91" t="e">
        <f t="shared" si="11"/>
        <v>#NUM!</v>
      </c>
      <c r="M287" s="97"/>
    </row>
    <row r="288" spans="1:13" ht="12" thickBot="1">
      <c r="A288" s="45" t="s">
        <v>29</v>
      </c>
      <c r="B288" s="46"/>
      <c r="C288" s="62" t="s">
        <v>71</v>
      </c>
      <c r="D288" s="63"/>
      <c r="E288" s="63"/>
      <c r="F288" s="63"/>
      <c r="G288" s="88"/>
      <c r="H288" s="88" t="e">
        <f>+AVERAGE('PRECIO COTIZACIONES'!G288:J293)</f>
        <v>#DIV/0!</v>
      </c>
      <c r="I288" s="88" t="e">
        <f>+MEDIAN('PRECIO COTIZACIONES'!G288:J293)</f>
        <v>#NUM!</v>
      </c>
      <c r="J288" s="88" t="e">
        <f>+GEOMEAN('PRECIO COTIZACIONES'!G288:J293)</f>
        <v>#NUM!</v>
      </c>
      <c r="K288" s="88" t="e">
        <f t="shared" si="10"/>
        <v>#NUM!</v>
      </c>
      <c r="L288" s="91" t="e">
        <f t="shared" si="11"/>
        <v>#NUM!</v>
      </c>
      <c r="M288" s="97"/>
    </row>
    <row r="289" spans="1:13" ht="12" thickBot="1">
      <c r="A289" s="45" t="s">
        <v>31</v>
      </c>
      <c r="B289" s="46"/>
      <c r="C289" s="66"/>
      <c r="D289" s="67"/>
      <c r="E289" s="67"/>
      <c r="F289" s="67"/>
      <c r="G289" s="88"/>
      <c r="H289" s="88">
        <f>+AVERAGE('PRECIO COTIZACIONES'!G289:J294)</f>
        <v>3344733</v>
      </c>
      <c r="I289" s="88">
        <f>+MEDIAN('PRECIO COTIZACIONES'!G289:J294)</f>
        <v>3416966</v>
      </c>
      <c r="J289" s="88">
        <f>+GEOMEAN('PRECIO COTIZACIONES'!G289:J294)</f>
        <v>3336506.4743569526</v>
      </c>
      <c r="K289" s="88" t="e">
        <f t="shared" si="10"/>
        <v>#DIV/0!</v>
      </c>
      <c r="L289" s="91" t="e">
        <f t="shared" si="11"/>
        <v>#DIV/0!</v>
      </c>
      <c r="M289" s="97"/>
    </row>
    <row r="290" spans="1:13" ht="12" thickBot="1">
      <c r="A290" s="9" t="s">
        <v>32</v>
      </c>
      <c r="B290" s="10">
        <v>76111605</v>
      </c>
      <c r="C290" s="45" t="s">
        <v>14</v>
      </c>
      <c r="D290" s="46"/>
      <c r="E290" s="11" t="s">
        <v>16</v>
      </c>
      <c r="F290" s="19">
        <v>1</v>
      </c>
      <c r="G290" s="88"/>
      <c r="H290" s="88">
        <f>+AVERAGE('PRECIO COTIZACIONES'!G290:J295)</f>
        <v>3344733</v>
      </c>
      <c r="I290" s="88">
        <f>+MEDIAN('PRECIO COTIZACIONES'!G290:J295)</f>
        <v>3416966</v>
      </c>
      <c r="J290" s="88">
        <f>+GEOMEAN('PRECIO COTIZACIONES'!G290:J295)</f>
        <v>3336506.4743569526</v>
      </c>
      <c r="K290" s="88" t="e">
        <f t="shared" si="10"/>
        <v>#DIV/0!</v>
      </c>
      <c r="L290" s="91" t="e">
        <f t="shared" si="11"/>
        <v>#DIV/0!</v>
      </c>
      <c r="M290" s="97"/>
    </row>
    <row r="291" spans="1:13" ht="12" thickBot="1">
      <c r="A291" s="9" t="s">
        <v>33</v>
      </c>
      <c r="B291" s="10">
        <v>76111605</v>
      </c>
      <c r="C291" s="45" t="s">
        <v>15</v>
      </c>
      <c r="D291" s="46"/>
      <c r="E291" s="11" t="s">
        <v>16</v>
      </c>
      <c r="F291" s="19">
        <v>1</v>
      </c>
      <c r="G291" s="88"/>
      <c r="H291" s="88">
        <f>+AVERAGE('PRECIO COTIZACIONES'!G291:J296)</f>
        <v>3344733</v>
      </c>
      <c r="I291" s="88">
        <f>+MEDIAN('PRECIO COTIZACIONES'!G291:J296)</f>
        <v>3416966</v>
      </c>
      <c r="J291" s="88">
        <f>+GEOMEAN('PRECIO COTIZACIONES'!G291:J296)</f>
        <v>3336506.4743569526</v>
      </c>
      <c r="K291" s="88" t="e">
        <f t="shared" si="10"/>
        <v>#DIV/0!</v>
      </c>
      <c r="L291" s="91" t="e">
        <f t="shared" si="11"/>
        <v>#DIV/0!</v>
      </c>
      <c r="M291" s="97"/>
    </row>
    <row r="292" spans="1:13" ht="12" thickBot="1">
      <c r="A292" s="12"/>
      <c r="B292" s="13"/>
      <c r="C292" s="14"/>
      <c r="D292" s="14"/>
      <c r="E292" s="15"/>
      <c r="F292" s="23"/>
      <c r="G292" s="89"/>
      <c r="H292" s="89">
        <f>+AVERAGE('PRECIO COTIZACIONES'!G292:J297)</f>
        <v>3344733</v>
      </c>
      <c r="I292" s="89">
        <f>+MEDIAN('PRECIO COTIZACIONES'!G292:J297)</f>
        <v>3416966</v>
      </c>
      <c r="J292" s="89">
        <f>+GEOMEAN('PRECIO COTIZACIONES'!G292:J297)</f>
        <v>3336506.4743569526</v>
      </c>
      <c r="K292" s="89" t="e">
        <f t="shared" si="10"/>
        <v>#DIV/0!</v>
      </c>
      <c r="L292" s="92" t="e">
        <f t="shared" si="11"/>
        <v>#DIV/0!</v>
      </c>
      <c r="M292" s="97"/>
    </row>
    <row r="293" spans="1:13" ht="34.5" thickBot="1">
      <c r="A293" s="6" t="s">
        <v>0</v>
      </c>
      <c r="B293" s="7" t="s">
        <v>24</v>
      </c>
      <c r="C293" s="38" t="s">
        <v>25</v>
      </c>
      <c r="D293" s="39"/>
      <c r="E293" s="7" t="s">
        <v>1</v>
      </c>
      <c r="F293" s="21" t="s">
        <v>26</v>
      </c>
      <c r="G293" s="33"/>
      <c r="H293" s="33"/>
      <c r="I293" s="33"/>
      <c r="J293" s="33"/>
      <c r="K293" s="33"/>
      <c r="L293" s="37"/>
      <c r="M293" s="97"/>
    </row>
    <row r="294" spans="1:13" ht="12" thickBot="1">
      <c r="A294" s="40" t="s">
        <v>34</v>
      </c>
      <c r="B294" s="41"/>
      <c r="C294" s="41"/>
      <c r="D294" s="41"/>
      <c r="E294" s="42"/>
      <c r="F294" s="22">
        <v>1</v>
      </c>
      <c r="G294" s="87">
        <f>+MIN('PRECIO COTIZACIONES'!G294:J299)</f>
        <v>2975000</v>
      </c>
      <c r="H294" s="87">
        <f>+AVERAGE('PRECIO COTIZACIONES'!G294:J299)</f>
        <v>3344733</v>
      </c>
      <c r="I294" s="87">
        <f>+MEDIAN('PRECIO COTIZACIONES'!G294:J299)</f>
        <v>3416966</v>
      </c>
      <c r="J294" s="87">
        <f>+GEOMEAN('PRECIO COTIZACIONES'!G294:J299)</f>
        <v>3336506.4743569526</v>
      </c>
      <c r="K294" s="87">
        <f t="shared" si="10"/>
        <v>255623.67946064193</v>
      </c>
      <c r="L294" s="90">
        <f t="shared" si="11"/>
        <v>7.6425735465474209E-2</v>
      </c>
      <c r="M294" s="97"/>
    </row>
    <row r="295" spans="1:13" ht="12" thickBot="1">
      <c r="A295" s="43" t="s">
        <v>28</v>
      </c>
      <c r="B295" s="44"/>
      <c r="C295" s="44"/>
      <c r="D295" s="44"/>
      <c r="E295" s="44"/>
      <c r="F295" s="44"/>
      <c r="G295" s="88"/>
      <c r="H295" s="88" t="e">
        <f>+AVERAGE('PRECIO COTIZACIONES'!G295:J300)</f>
        <v>#DIV/0!</v>
      </c>
      <c r="I295" s="88" t="e">
        <f>+MEDIAN('PRECIO COTIZACIONES'!G295:J300)</f>
        <v>#NUM!</v>
      </c>
      <c r="J295" s="88" t="e">
        <f>+GEOMEAN('PRECIO COTIZACIONES'!G295:J300)</f>
        <v>#NUM!</v>
      </c>
      <c r="K295" s="88" t="e">
        <f t="shared" si="10"/>
        <v>#NUM!</v>
      </c>
      <c r="L295" s="91" t="e">
        <f t="shared" si="11"/>
        <v>#NUM!</v>
      </c>
      <c r="M295" s="97"/>
    </row>
    <row r="296" spans="1:13" ht="12" thickBot="1">
      <c r="A296" s="45" t="s">
        <v>35</v>
      </c>
      <c r="B296" s="46"/>
      <c r="C296" s="62" t="s">
        <v>73</v>
      </c>
      <c r="D296" s="63"/>
      <c r="E296" s="63"/>
      <c r="F296" s="63"/>
      <c r="G296" s="88"/>
      <c r="H296" s="88" t="e">
        <f>+AVERAGE('PRECIO COTIZACIONES'!G296:J301)</f>
        <v>#DIV/0!</v>
      </c>
      <c r="I296" s="88" t="e">
        <f>+MEDIAN('PRECIO COTIZACIONES'!G296:J301)</f>
        <v>#NUM!</v>
      </c>
      <c r="J296" s="88" t="e">
        <f>+GEOMEAN('PRECIO COTIZACIONES'!G296:J301)</f>
        <v>#NUM!</v>
      </c>
      <c r="K296" s="88" t="e">
        <f t="shared" si="10"/>
        <v>#NUM!</v>
      </c>
      <c r="L296" s="91" t="e">
        <f t="shared" si="11"/>
        <v>#NUM!</v>
      </c>
      <c r="M296" s="97"/>
    </row>
    <row r="297" spans="1:13" ht="12" thickBot="1">
      <c r="A297" s="45" t="s">
        <v>31</v>
      </c>
      <c r="B297" s="46"/>
      <c r="C297" s="66"/>
      <c r="D297" s="67"/>
      <c r="E297" s="67"/>
      <c r="F297" s="67"/>
      <c r="G297" s="88"/>
      <c r="H297" s="88">
        <f>+AVERAGE('PRECIO COTIZACIONES'!G297:J302)</f>
        <v>2378215</v>
      </c>
      <c r="I297" s="88">
        <f>+MEDIAN('PRECIO COTIZACIONES'!G297:J302)</f>
        <v>2673930</v>
      </c>
      <c r="J297" s="88">
        <f>+GEOMEAN('PRECIO COTIZACIONES'!G297:J302)</f>
        <v>2240618.0165483328</v>
      </c>
      <c r="K297" s="88" t="e">
        <f t="shared" si="10"/>
        <v>#DIV/0!</v>
      </c>
      <c r="L297" s="91" t="e">
        <f t="shared" si="11"/>
        <v>#DIV/0!</v>
      </c>
      <c r="M297" s="97"/>
    </row>
    <row r="298" spans="1:13" ht="12" thickBot="1">
      <c r="A298" s="9" t="s">
        <v>37</v>
      </c>
      <c r="B298" s="10">
        <v>76111605</v>
      </c>
      <c r="C298" s="45" t="s">
        <v>17</v>
      </c>
      <c r="D298" s="46"/>
      <c r="E298" s="11" t="s">
        <v>16</v>
      </c>
      <c r="F298" s="19">
        <v>1</v>
      </c>
      <c r="G298" s="88"/>
      <c r="H298" s="88">
        <f>+AVERAGE('PRECIO COTIZACIONES'!G298:J303)</f>
        <v>2378215</v>
      </c>
      <c r="I298" s="88">
        <f>+MEDIAN('PRECIO COTIZACIONES'!G298:J303)</f>
        <v>2673930</v>
      </c>
      <c r="J298" s="88">
        <f>+GEOMEAN('PRECIO COTIZACIONES'!G298:J303)</f>
        <v>2240618.0165483328</v>
      </c>
      <c r="K298" s="88" t="e">
        <f t="shared" si="10"/>
        <v>#DIV/0!</v>
      </c>
      <c r="L298" s="91" t="e">
        <f t="shared" si="11"/>
        <v>#DIV/0!</v>
      </c>
      <c r="M298" s="97"/>
    </row>
    <row r="299" spans="1:13" ht="12" thickBot="1">
      <c r="A299" s="9" t="s">
        <v>38</v>
      </c>
      <c r="B299" s="10">
        <v>76111605</v>
      </c>
      <c r="C299" s="45" t="s">
        <v>15</v>
      </c>
      <c r="D299" s="46"/>
      <c r="E299" s="11" t="s">
        <v>16</v>
      </c>
      <c r="F299" s="19">
        <v>1</v>
      </c>
      <c r="G299" s="88"/>
      <c r="H299" s="88">
        <f>+AVERAGE('PRECIO COTIZACIONES'!G299:J304)</f>
        <v>2378215</v>
      </c>
      <c r="I299" s="88">
        <f>+MEDIAN('PRECIO COTIZACIONES'!G299:J304)</f>
        <v>2673930</v>
      </c>
      <c r="J299" s="88">
        <f>+GEOMEAN('PRECIO COTIZACIONES'!G299:J304)</f>
        <v>2240618.0165483328</v>
      </c>
      <c r="K299" s="88" t="e">
        <f t="shared" si="10"/>
        <v>#DIV/0!</v>
      </c>
      <c r="L299" s="91" t="e">
        <f t="shared" si="11"/>
        <v>#DIV/0!</v>
      </c>
      <c r="M299" s="97"/>
    </row>
    <row r="300" spans="1:13" ht="12" thickBot="1">
      <c r="A300" s="25"/>
      <c r="B300" s="26"/>
      <c r="C300" s="26"/>
      <c r="D300" s="26"/>
      <c r="E300" s="26"/>
      <c r="F300" s="27"/>
      <c r="G300" s="89"/>
      <c r="H300" s="89">
        <f>+AVERAGE('PRECIO COTIZACIONES'!G300:J305)</f>
        <v>2378215</v>
      </c>
      <c r="I300" s="89">
        <f>+MEDIAN('PRECIO COTIZACIONES'!G300:J305)</f>
        <v>2673930</v>
      </c>
      <c r="J300" s="89">
        <f>+GEOMEAN('PRECIO COTIZACIONES'!G300:J305)</f>
        <v>2240618.0165483328</v>
      </c>
      <c r="K300" s="89" t="e">
        <f t="shared" si="10"/>
        <v>#DIV/0!</v>
      </c>
      <c r="L300" s="92" t="e">
        <f t="shared" si="11"/>
        <v>#DIV/0!</v>
      </c>
      <c r="M300" s="97"/>
    </row>
    <row r="301" spans="1:13" ht="34.5" thickBot="1">
      <c r="A301" s="6" t="s">
        <v>0</v>
      </c>
      <c r="B301" s="7" t="s">
        <v>24</v>
      </c>
      <c r="C301" s="38" t="s">
        <v>25</v>
      </c>
      <c r="D301" s="39"/>
      <c r="E301" s="7" t="s">
        <v>1</v>
      </c>
      <c r="F301" s="21" t="s">
        <v>26</v>
      </c>
      <c r="G301" s="33"/>
      <c r="H301" s="33"/>
      <c r="I301" s="33"/>
      <c r="J301" s="33"/>
      <c r="K301" s="33"/>
      <c r="L301" s="37"/>
      <c r="M301" s="97"/>
    </row>
    <row r="302" spans="1:13" ht="12" thickBot="1">
      <c r="A302" s="40" t="s">
        <v>39</v>
      </c>
      <c r="B302" s="41"/>
      <c r="C302" s="41"/>
      <c r="D302" s="41"/>
      <c r="E302" s="42"/>
      <c r="F302" s="22">
        <v>1</v>
      </c>
      <c r="G302" s="87">
        <f>+MIN('PRECIO COTIZACIONES'!G302:J307)</f>
        <v>1190000</v>
      </c>
      <c r="H302" s="87">
        <f>+AVERAGE('PRECIO COTIZACIONES'!G302:J307)</f>
        <v>2258620</v>
      </c>
      <c r="I302" s="87">
        <f>+MEDIAN('PRECIO COTIZACIONES'!G302:J307)</f>
        <v>2499000</v>
      </c>
      <c r="J302" s="87">
        <f>+GEOMEAN('PRECIO COTIZACIONES'!G302:J307)</f>
        <v>2162044.6048104889</v>
      </c>
      <c r="K302" s="87">
        <f t="shared" si="10"/>
        <v>687339.33167729375</v>
      </c>
      <c r="L302" s="90">
        <f t="shared" si="11"/>
        <v>0.30431827030544922</v>
      </c>
      <c r="M302" s="97"/>
    </row>
    <row r="303" spans="1:13" ht="12" thickBot="1">
      <c r="A303" s="43" t="s">
        <v>40</v>
      </c>
      <c r="B303" s="44"/>
      <c r="C303" s="44"/>
      <c r="D303" s="44"/>
      <c r="E303" s="44"/>
      <c r="F303" s="44"/>
      <c r="G303" s="88"/>
      <c r="H303" s="88">
        <f>+AVERAGE('PRECIO COTIZACIONES'!G303:J308)</f>
        <v>2139025</v>
      </c>
      <c r="I303" s="88">
        <f>+MEDIAN('PRECIO COTIZACIONES'!G303:J308)</f>
        <v>2320500</v>
      </c>
      <c r="J303" s="88">
        <f>+GEOMEAN('PRECIO COTIZACIONES'!G303:J308)</f>
        <v>2086226.5851057924</v>
      </c>
      <c r="K303" s="88" t="e">
        <f t="shared" si="10"/>
        <v>#DIV/0!</v>
      </c>
      <c r="L303" s="91" t="e">
        <f t="shared" si="11"/>
        <v>#DIV/0!</v>
      </c>
      <c r="M303" s="97"/>
    </row>
    <row r="304" spans="1:13" ht="12" thickBot="1">
      <c r="A304" s="9" t="s">
        <v>41</v>
      </c>
      <c r="B304" s="10">
        <v>76111605</v>
      </c>
      <c r="C304" s="60" t="s">
        <v>18</v>
      </c>
      <c r="D304" s="61"/>
      <c r="E304" s="11" t="s">
        <v>16</v>
      </c>
      <c r="F304" s="19">
        <v>1</v>
      </c>
      <c r="G304" s="88"/>
      <c r="H304" s="88">
        <f>+AVERAGE('PRECIO COTIZACIONES'!G304:J309)</f>
        <v>2139025</v>
      </c>
      <c r="I304" s="88">
        <f>+MEDIAN('PRECIO COTIZACIONES'!G304:J309)</f>
        <v>2320500</v>
      </c>
      <c r="J304" s="88">
        <f>+GEOMEAN('PRECIO COTIZACIONES'!G304:J309)</f>
        <v>2086226.5851057924</v>
      </c>
      <c r="K304" s="88" t="e">
        <f t="shared" si="10"/>
        <v>#DIV/0!</v>
      </c>
      <c r="L304" s="91" t="e">
        <f t="shared" si="11"/>
        <v>#DIV/0!</v>
      </c>
      <c r="M304" s="97"/>
    </row>
    <row r="305" spans="1:13" ht="12" thickBot="1">
      <c r="A305" s="25"/>
      <c r="B305" s="26"/>
      <c r="C305" s="26"/>
      <c r="D305" s="26"/>
      <c r="E305" s="26"/>
      <c r="F305" s="27"/>
      <c r="G305" s="89"/>
      <c r="H305" s="89">
        <f>+AVERAGE('PRECIO COTIZACIONES'!G305:J310)</f>
        <v>2139025</v>
      </c>
      <c r="I305" s="89">
        <f>+MEDIAN('PRECIO COTIZACIONES'!G305:J310)</f>
        <v>2320500</v>
      </c>
      <c r="J305" s="89">
        <f>+GEOMEAN('PRECIO COTIZACIONES'!G305:J310)</f>
        <v>2086226.5851057924</v>
      </c>
      <c r="K305" s="89" t="e">
        <f t="shared" si="10"/>
        <v>#DIV/0!</v>
      </c>
      <c r="L305" s="92" t="e">
        <f t="shared" si="11"/>
        <v>#DIV/0!</v>
      </c>
      <c r="M305" s="97"/>
    </row>
    <row r="306" spans="1:13" ht="34.5" thickBot="1">
      <c r="A306" s="6" t="s">
        <v>0</v>
      </c>
      <c r="B306" s="7" t="s">
        <v>24</v>
      </c>
      <c r="C306" s="38" t="s">
        <v>25</v>
      </c>
      <c r="D306" s="39"/>
      <c r="E306" s="7" t="s">
        <v>1</v>
      </c>
      <c r="F306" s="21" t="s">
        <v>26</v>
      </c>
      <c r="G306" s="33"/>
      <c r="H306" s="33"/>
      <c r="I306" s="33"/>
      <c r="J306" s="33"/>
      <c r="K306" s="33"/>
      <c r="L306" s="37"/>
      <c r="M306" s="97"/>
    </row>
    <row r="307" spans="1:13" ht="12" thickBot="1">
      <c r="A307" s="40" t="s">
        <v>42</v>
      </c>
      <c r="B307" s="41"/>
      <c r="C307" s="41"/>
      <c r="D307" s="41"/>
      <c r="E307" s="42"/>
      <c r="F307" s="22">
        <v>1</v>
      </c>
      <c r="G307" s="87">
        <f>+MIN('PRECIO COTIZACIONES'!G307:J312)</f>
        <v>1416100</v>
      </c>
      <c r="H307" s="87">
        <f>+AVERAGE('PRECIO COTIZACIONES'!G307:J312)</f>
        <v>2139025</v>
      </c>
      <c r="I307" s="87">
        <f>+MEDIAN('PRECIO COTIZACIONES'!G307:J312)</f>
        <v>2320500</v>
      </c>
      <c r="J307" s="87">
        <f>+GEOMEAN('PRECIO COTIZACIONES'!G307:J312)</f>
        <v>2086226.5851057924</v>
      </c>
      <c r="K307" s="87">
        <f t="shared" si="10"/>
        <v>473851.0525816888</v>
      </c>
      <c r="L307" s="90">
        <f t="shared" si="11"/>
        <v>0.22152665470562</v>
      </c>
      <c r="M307" s="97"/>
    </row>
    <row r="308" spans="1:13" ht="12" thickBot="1">
      <c r="A308" s="43" t="s">
        <v>40</v>
      </c>
      <c r="B308" s="44"/>
      <c r="C308" s="44"/>
      <c r="D308" s="44"/>
      <c r="E308" s="44"/>
      <c r="F308" s="44"/>
      <c r="G308" s="88"/>
      <c r="H308" s="88" t="e">
        <f>+AVERAGE('PRECIO COTIZACIONES'!G308:J313)</f>
        <v>#DIV/0!</v>
      </c>
      <c r="I308" s="88" t="e">
        <f>+MEDIAN('PRECIO COTIZACIONES'!G308:J313)</f>
        <v>#NUM!</v>
      </c>
      <c r="J308" s="88" t="e">
        <f>+GEOMEAN('PRECIO COTIZACIONES'!G308:J313)</f>
        <v>#NUM!</v>
      </c>
      <c r="K308" s="88" t="e">
        <f t="shared" si="10"/>
        <v>#NUM!</v>
      </c>
      <c r="L308" s="91" t="e">
        <f t="shared" si="11"/>
        <v>#NUM!</v>
      </c>
      <c r="M308" s="97"/>
    </row>
    <row r="309" spans="1:13">
      <c r="A309" s="58" t="s">
        <v>43</v>
      </c>
      <c r="B309" s="59"/>
      <c r="C309" s="62"/>
      <c r="D309" s="63"/>
      <c r="E309" s="63"/>
      <c r="F309" s="63"/>
      <c r="G309" s="88"/>
      <c r="H309" s="88" t="e">
        <f>+AVERAGE('PRECIO COTIZACIONES'!G309:J314)</f>
        <v>#DIV/0!</v>
      </c>
      <c r="I309" s="88" t="e">
        <f>+MEDIAN('PRECIO COTIZACIONES'!G309:J314)</f>
        <v>#NUM!</v>
      </c>
      <c r="J309" s="88" t="e">
        <f>+GEOMEAN('PRECIO COTIZACIONES'!G309:J314)</f>
        <v>#NUM!</v>
      </c>
      <c r="K309" s="88" t="e">
        <f t="shared" si="10"/>
        <v>#NUM!</v>
      </c>
      <c r="L309" s="91" t="e">
        <f t="shared" si="11"/>
        <v>#NUM!</v>
      </c>
      <c r="M309" s="97"/>
    </row>
    <row r="310" spans="1:13">
      <c r="A310" s="49" t="s">
        <v>44</v>
      </c>
      <c r="B310" s="50"/>
      <c r="C310" s="64"/>
      <c r="D310" s="65"/>
      <c r="E310" s="65"/>
      <c r="F310" s="65"/>
      <c r="G310" s="88"/>
      <c r="H310" s="88" t="e">
        <f>+AVERAGE('PRECIO COTIZACIONES'!G310:J315)</f>
        <v>#DIV/0!</v>
      </c>
      <c r="I310" s="88" t="e">
        <f>+MEDIAN('PRECIO COTIZACIONES'!G310:J315)</f>
        <v>#NUM!</v>
      </c>
      <c r="J310" s="88" t="e">
        <f>+GEOMEAN('PRECIO COTIZACIONES'!G310:J315)</f>
        <v>#NUM!</v>
      </c>
      <c r="K310" s="88" t="e">
        <f t="shared" si="10"/>
        <v>#NUM!</v>
      </c>
      <c r="L310" s="91" t="e">
        <f t="shared" si="11"/>
        <v>#NUM!</v>
      </c>
      <c r="M310" s="97"/>
    </row>
    <row r="311" spans="1:13">
      <c r="A311" s="49" t="s">
        <v>45</v>
      </c>
      <c r="B311" s="50"/>
      <c r="C311" s="64"/>
      <c r="D311" s="65"/>
      <c r="E311" s="65"/>
      <c r="F311" s="65"/>
      <c r="G311" s="88"/>
      <c r="H311" s="88" t="e">
        <f>+AVERAGE('PRECIO COTIZACIONES'!G311:J316)</f>
        <v>#DIV/0!</v>
      </c>
      <c r="I311" s="88" t="e">
        <f>+MEDIAN('PRECIO COTIZACIONES'!G311:J316)</f>
        <v>#NUM!</v>
      </c>
      <c r="J311" s="88" t="e">
        <f>+GEOMEAN('PRECIO COTIZACIONES'!G311:J316)</f>
        <v>#NUM!</v>
      </c>
      <c r="K311" s="88" t="e">
        <f t="shared" si="10"/>
        <v>#NUM!</v>
      </c>
      <c r="L311" s="91" t="e">
        <f t="shared" si="11"/>
        <v>#NUM!</v>
      </c>
      <c r="M311" s="97"/>
    </row>
    <row r="312" spans="1:13">
      <c r="A312" s="49" t="s">
        <v>46</v>
      </c>
      <c r="B312" s="50"/>
      <c r="C312" s="64"/>
      <c r="D312" s="65"/>
      <c r="E312" s="65"/>
      <c r="F312" s="65"/>
      <c r="G312" s="88"/>
      <c r="H312" s="88" t="e">
        <f>+AVERAGE('PRECIO COTIZACIONES'!G312:J317)</f>
        <v>#DIV/0!</v>
      </c>
      <c r="I312" s="88" t="e">
        <f>+MEDIAN('PRECIO COTIZACIONES'!G312:J317)</f>
        <v>#NUM!</v>
      </c>
      <c r="J312" s="88" t="e">
        <f>+GEOMEAN('PRECIO COTIZACIONES'!G312:J317)</f>
        <v>#NUM!</v>
      </c>
      <c r="K312" s="88" t="e">
        <f t="shared" si="10"/>
        <v>#NUM!</v>
      </c>
      <c r="L312" s="91" t="e">
        <f t="shared" si="11"/>
        <v>#NUM!</v>
      </c>
      <c r="M312" s="97"/>
    </row>
    <row r="313" spans="1:13">
      <c r="A313" s="49" t="s">
        <v>47</v>
      </c>
      <c r="B313" s="50"/>
      <c r="C313" s="64"/>
      <c r="D313" s="65"/>
      <c r="E313" s="65"/>
      <c r="F313" s="65"/>
      <c r="G313" s="88"/>
      <c r="H313" s="88" t="e">
        <f>+AVERAGE('PRECIO COTIZACIONES'!G313:J318)</f>
        <v>#DIV/0!</v>
      </c>
      <c r="I313" s="88" t="e">
        <f>+MEDIAN('PRECIO COTIZACIONES'!G313:J318)</f>
        <v>#NUM!</v>
      </c>
      <c r="J313" s="88" t="e">
        <f>+GEOMEAN('PRECIO COTIZACIONES'!G313:J318)</f>
        <v>#NUM!</v>
      </c>
      <c r="K313" s="88" t="e">
        <f t="shared" si="10"/>
        <v>#NUM!</v>
      </c>
      <c r="L313" s="91" t="e">
        <f t="shared" si="11"/>
        <v>#NUM!</v>
      </c>
      <c r="M313" s="97"/>
    </row>
    <row r="314" spans="1:13" ht="12" thickBot="1">
      <c r="A314" s="51" t="s">
        <v>48</v>
      </c>
      <c r="B314" s="52"/>
      <c r="C314" s="66"/>
      <c r="D314" s="67"/>
      <c r="E314" s="67"/>
      <c r="F314" s="67"/>
      <c r="G314" s="88"/>
      <c r="H314" s="88" t="e">
        <f>+AVERAGE('PRECIO COTIZACIONES'!G314:J319)</f>
        <v>#DIV/0!</v>
      </c>
      <c r="I314" s="88" t="e">
        <f>+MEDIAN('PRECIO COTIZACIONES'!G314:J319)</f>
        <v>#NUM!</v>
      </c>
      <c r="J314" s="88" t="e">
        <f>+GEOMEAN('PRECIO COTIZACIONES'!G314:J319)</f>
        <v>#NUM!</v>
      </c>
      <c r="K314" s="88" t="e">
        <f t="shared" si="10"/>
        <v>#NUM!</v>
      </c>
      <c r="L314" s="91" t="e">
        <f t="shared" si="11"/>
        <v>#NUM!</v>
      </c>
      <c r="M314" s="97"/>
    </row>
    <row r="315" spans="1:13">
      <c r="A315" s="68" t="s">
        <v>49</v>
      </c>
      <c r="B315" s="68">
        <v>76111605</v>
      </c>
      <c r="C315" s="58" t="s">
        <v>50</v>
      </c>
      <c r="D315" s="59"/>
      <c r="E315" s="53" t="s">
        <v>5</v>
      </c>
      <c r="F315" s="62">
        <v>1</v>
      </c>
      <c r="G315" s="88"/>
      <c r="H315" s="88" t="e">
        <f>+AVERAGE('PRECIO COTIZACIONES'!G315:J320)</f>
        <v>#DIV/0!</v>
      </c>
      <c r="I315" s="88" t="e">
        <f>+MEDIAN('PRECIO COTIZACIONES'!G315:J320)</f>
        <v>#NUM!</v>
      </c>
      <c r="J315" s="88" t="e">
        <f>+GEOMEAN('PRECIO COTIZACIONES'!G315:J320)</f>
        <v>#NUM!</v>
      </c>
      <c r="K315" s="88" t="e">
        <f t="shared" si="10"/>
        <v>#NUM!</v>
      </c>
      <c r="L315" s="91" t="e">
        <f t="shared" si="11"/>
        <v>#NUM!</v>
      </c>
      <c r="M315" s="97"/>
    </row>
    <row r="316" spans="1:13">
      <c r="A316" s="69"/>
      <c r="B316" s="69"/>
      <c r="C316" s="49" t="s">
        <v>51</v>
      </c>
      <c r="D316" s="50"/>
      <c r="E316" s="54"/>
      <c r="F316" s="64"/>
      <c r="G316" s="88"/>
      <c r="H316" s="88" t="e">
        <f>+AVERAGE('PRECIO COTIZACIONES'!G316:J321)</f>
        <v>#DIV/0!</v>
      </c>
      <c r="I316" s="88" t="e">
        <f>+MEDIAN('PRECIO COTIZACIONES'!G316:J321)</f>
        <v>#NUM!</v>
      </c>
      <c r="J316" s="88" t="e">
        <f>+GEOMEAN('PRECIO COTIZACIONES'!G316:J321)</f>
        <v>#NUM!</v>
      </c>
      <c r="K316" s="88" t="e">
        <f t="shared" si="10"/>
        <v>#NUM!</v>
      </c>
      <c r="L316" s="91" t="e">
        <f t="shared" si="11"/>
        <v>#NUM!</v>
      </c>
      <c r="M316" s="97"/>
    </row>
    <row r="317" spans="1:13">
      <c r="A317" s="69"/>
      <c r="B317" s="69"/>
      <c r="C317" s="49" t="s">
        <v>52</v>
      </c>
      <c r="D317" s="50"/>
      <c r="E317" s="54"/>
      <c r="F317" s="64"/>
      <c r="G317" s="88"/>
      <c r="H317" s="88" t="e">
        <f>+AVERAGE('PRECIO COTIZACIONES'!G317:J322)</f>
        <v>#DIV/0!</v>
      </c>
      <c r="I317" s="88" t="e">
        <f>+MEDIAN('PRECIO COTIZACIONES'!G317:J322)</f>
        <v>#NUM!</v>
      </c>
      <c r="J317" s="88" t="e">
        <f>+GEOMEAN('PRECIO COTIZACIONES'!G317:J322)</f>
        <v>#NUM!</v>
      </c>
      <c r="K317" s="88" t="e">
        <f t="shared" si="10"/>
        <v>#NUM!</v>
      </c>
      <c r="L317" s="91" t="e">
        <f t="shared" si="11"/>
        <v>#NUM!</v>
      </c>
      <c r="M317" s="97"/>
    </row>
    <row r="318" spans="1:13">
      <c r="A318" s="69"/>
      <c r="B318" s="69"/>
      <c r="C318" s="49" t="s">
        <v>53</v>
      </c>
      <c r="D318" s="50"/>
      <c r="E318" s="54"/>
      <c r="F318" s="64"/>
      <c r="G318" s="88"/>
      <c r="H318" s="88" t="e">
        <f>+AVERAGE('PRECIO COTIZACIONES'!G318:J323)</f>
        <v>#DIV/0!</v>
      </c>
      <c r="I318" s="88" t="e">
        <f>+MEDIAN('PRECIO COTIZACIONES'!G318:J323)</f>
        <v>#NUM!</v>
      </c>
      <c r="J318" s="88" t="e">
        <f>+GEOMEAN('PRECIO COTIZACIONES'!G318:J323)</f>
        <v>#NUM!</v>
      </c>
      <c r="K318" s="88" t="e">
        <f t="shared" si="10"/>
        <v>#NUM!</v>
      </c>
      <c r="L318" s="91" t="e">
        <f t="shared" si="11"/>
        <v>#NUM!</v>
      </c>
      <c r="M318" s="97"/>
    </row>
    <row r="319" spans="1:13">
      <c r="A319" s="69"/>
      <c r="B319" s="69"/>
      <c r="C319" s="49" t="s">
        <v>54</v>
      </c>
      <c r="D319" s="50"/>
      <c r="E319" s="54"/>
      <c r="F319" s="64"/>
      <c r="G319" s="88"/>
      <c r="H319" s="88" t="e">
        <f>+AVERAGE('PRECIO COTIZACIONES'!G319:J324)</f>
        <v>#DIV/0!</v>
      </c>
      <c r="I319" s="88" t="e">
        <f>+MEDIAN('PRECIO COTIZACIONES'!G319:J324)</f>
        <v>#NUM!</v>
      </c>
      <c r="J319" s="88" t="e">
        <f>+GEOMEAN('PRECIO COTIZACIONES'!G319:J324)</f>
        <v>#NUM!</v>
      </c>
      <c r="K319" s="88" t="e">
        <f t="shared" si="10"/>
        <v>#NUM!</v>
      </c>
      <c r="L319" s="91" t="e">
        <f t="shared" si="11"/>
        <v>#NUM!</v>
      </c>
      <c r="M319" s="97"/>
    </row>
    <row r="320" spans="1:13">
      <c r="A320" s="69"/>
      <c r="B320" s="69"/>
      <c r="C320" s="49" t="s">
        <v>55</v>
      </c>
      <c r="D320" s="50"/>
      <c r="E320" s="54"/>
      <c r="F320" s="64"/>
      <c r="G320" s="88"/>
      <c r="H320" s="88" t="e">
        <f>+AVERAGE('PRECIO COTIZACIONES'!G320:J325)</f>
        <v>#DIV/0!</v>
      </c>
      <c r="I320" s="88" t="e">
        <f>+MEDIAN('PRECIO COTIZACIONES'!G320:J325)</f>
        <v>#NUM!</v>
      </c>
      <c r="J320" s="88" t="e">
        <f>+GEOMEAN('PRECIO COTIZACIONES'!G320:J325)</f>
        <v>#NUM!</v>
      </c>
      <c r="K320" s="88" t="e">
        <f t="shared" si="10"/>
        <v>#NUM!</v>
      </c>
      <c r="L320" s="91" t="e">
        <f t="shared" si="11"/>
        <v>#NUM!</v>
      </c>
      <c r="M320" s="97"/>
    </row>
    <row r="321" spans="1:13">
      <c r="A321" s="69"/>
      <c r="B321" s="69"/>
      <c r="C321" s="49" t="s">
        <v>56</v>
      </c>
      <c r="D321" s="50"/>
      <c r="E321" s="54"/>
      <c r="F321" s="64"/>
      <c r="G321" s="88"/>
      <c r="H321" s="88">
        <f>+AVERAGE('PRECIO COTIZACIONES'!G321:J326)</f>
        <v>966280</v>
      </c>
      <c r="I321" s="88">
        <f>+MEDIAN('PRECIO COTIZACIONES'!G321:J326)</f>
        <v>952000</v>
      </c>
      <c r="J321" s="88">
        <f>+GEOMEAN('PRECIO COTIZACIONES'!G321:J326)</f>
        <v>877510.75657794205</v>
      </c>
      <c r="K321" s="88" t="e">
        <f t="shared" si="10"/>
        <v>#DIV/0!</v>
      </c>
      <c r="L321" s="91" t="e">
        <f t="shared" si="11"/>
        <v>#DIV/0!</v>
      </c>
      <c r="M321" s="97"/>
    </row>
    <row r="322" spans="1:13">
      <c r="A322" s="69"/>
      <c r="B322" s="69"/>
      <c r="C322" s="49" t="s">
        <v>57</v>
      </c>
      <c r="D322" s="50"/>
      <c r="E322" s="54"/>
      <c r="F322" s="64"/>
      <c r="G322" s="88"/>
      <c r="H322" s="88">
        <f>+AVERAGE('PRECIO COTIZACIONES'!G322:J327)</f>
        <v>966280</v>
      </c>
      <c r="I322" s="88">
        <f>+MEDIAN('PRECIO COTIZACIONES'!G322:J327)</f>
        <v>952000</v>
      </c>
      <c r="J322" s="88">
        <f>+GEOMEAN('PRECIO COTIZACIONES'!G322:J327)</f>
        <v>877510.75657794205</v>
      </c>
      <c r="K322" s="88" t="e">
        <f t="shared" si="10"/>
        <v>#DIV/0!</v>
      </c>
      <c r="L322" s="91" t="e">
        <f t="shared" si="11"/>
        <v>#DIV/0!</v>
      </c>
      <c r="M322" s="97"/>
    </row>
    <row r="323" spans="1:13" ht="12" thickBot="1">
      <c r="A323" s="70"/>
      <c r="B323" s="70"/>
      <c r="C323" s="51" t="s">
        <v>55</v>
      </c>
      <c r="D323" s="52"/>
      <c r="E323" s="55"/>
      <c r="F323" s="66"/>
      <c r="G323" s="89"/>
      <c r="H323" s="89">
        <f>+AVERAGE('PRECIO COTIZACIONES'!G323:J328)</f>
        <v>966280</v>
      </c>
      <c r="I323" s="89">
        <f>+MEDIAN('PRECIO COTIZACIONES'!G323:J328)</f>
        <v>952000</v>
      </c>
      <c r="J323" s="89">
        <f>+GEOMEAN('PRECIO COTIZACIONES'!G323:J328)</f>
        <v>877510.75657794205</v>
      </c>
      <c r="K323" s="89" t="e">
        <f t="shared" si="10"/>
        <v>#DIV/0!</v>
      </c>
      <c r="L323" s="92" t="e">
        <f t="shared" si="11"/>
        <v>#DIV/0!</v>
      </c>
      <c r="M323" s="97"/>
    </row>
    <row r="324" spans="1:13" ht="12" thickBot="1">
      <c r="A324" s="25"/>
      <c r="B324" s="26"/>
      <c r="C324" s="26"/>
      <c r="D324" s="26"/>
      <c r="E324" s="26"/>
      <c r="F324" s="27"/>
      <c r="G324" s="33"/>
      <c r="H324" s="33"/>
      <c r="I324" s="33"/>
      <c r="J324" s="33"/>
      <c r="K324" s="33"/>
      <c r="L324" s="37"/>
      <c r="M324" s="97"/>
    </row>
    <row r="325" spans="1:13" ht="34.5" thickBot="1">
      <c r="A325" s="6" t="s">
        <v>0</v>
      </c>
      <c r="B325" s="7" t="s">
        <v>24</v>
      </c>
      <c r="C325" s="38" t="s">
        <v>25</v>
      </c>
      <c r="D325" s="39"/>
      <c r="E325" s="7" t="s">
        <v>1</v>
      </c>
      <c r="F325" s="21" t="s">
        <v>26</v>
      </c>
      <c r="G325" s="33"/>
      <c r="H325" s="33"/>
      <c r="I325" s="33"/>
      <c r="J325" s="33"/>
      <c r="K325" s="33"/>
      <c r="L325" s="37"/>
      <c r="M325" s="97"/>
    </row>
    <row r="326" spans="1:13" ht="12" thickBot="1">
      <c r="A326" s="40" t="s">
        <v>58</v>
      </c>
      <c r="B326" s="41"/>
      <c r="C326" s="41"/>
      <c r="D326" s="42"/>
      <c r="E326" s="8"/>
      <c r="F326" s="19" t="s">
        <v>59</v>
      </c>
      <c r="G326" s="87">
        <f>+MIN('PRECIO COTIZACIONES'!G326:J331)</f>
        <v>533120</v>
      </c>
      <c r="H326" s="87">
        <f>+AVERAGE('PRECIO COTIZACIONES'!G326:J331)</f>
        <v>1290852.5</v>
      </c>
      <c r="I326" s="87">
        <f>+MEDIAN('PRECIO COTIZACIONES'!G326:J331)</f>
        <v>1029350</v>
      </c>
      <c r="J326" s="87">
        <f>+GEOMEAN('PRECIO COTIZACIONES'!G326:J331)</f>
        <v>1089283.697073353</v>
      </c>
      <c r="K326" s="87">
        <f t="shared" si="10"/>
        <v>393267.12165034865</v>
      </c>
      <c r="L326" s="90">
        <f t="shared" si="11"/>
        <v>0.30465690049819683</v>
      </c>
      <c r="M326" s="97"/>
    </row>
    <row r="327" spans="1:13" ht="12" thickBot="1">
      <c r="A327" s="43" t="s">
        <v>60</v>
      </c>
      <c r="B327" s="44"/>
      <c r="C327" s="44"/>
      <c r="D327" s="44"/>
      <c r="E327" s="44"/>
      <c r="F327" s="44"/>
      <c r="G327" s="88"/>
      <c r="H327" s="88">
        <f>+AVERAGE('PRECIO COTIZACIONES'!G327:J332)</f>
        <v>1615425</v>
      </c>
      <c r="I327" s="88">
        <f>+MEDIAN('PRECIO COTIZACIONES'!G327:J332)</f>
        <v>1624350</v>
      </c>
      <c r="J327" s="88">
        <f>+GEOMEAN('PRECIO COTIZACIONES'!G327:J332)</f>
        <v>1352164.5903657952</v>
      </c>
      <c r="K327" s="88" t="e">
        <f t="shared" si="10"/>
        <v>#DIV/0!</v>
      </c>
      <c r="L327" s="91" t="e">
        <f t="shared" si="11"/>
        <v>#DIV/0!</v>
      </c>
      <c r="M327" s="97"/>
    </row>
    <row r="328" spans="1:13" ht="12" thickBot="1">
      <c r="A328" s="9" t="s">
        <v>63</v>
      </c>
      <c r="B328" s="10">
        <v>73152101</v>
      </c>
      <c r="C328" s="45" t="s">
        <v>19</v>
      </c>
      <c r="D328" s="46"/>
      <c r="E328" s="11" t="s">
        <v>5</v>
      </c>
      <c r="F328" s="19">
        <v>1</v>
      </c>
      <c r="G328" s="88"/>
      <c r="H328" s="88">
        <f>+AVERAGE('PRECIO COTIZACIONES'!G328:J333)</f>
        <v>1615425</v>
      </c>
      <c r="I328" s="88">
        <f>+MEDIAN('PRECIO COTIZACIONES'!G328:J333)</f>
        <v>1624350</v>
      </c>
      <c r="J328" s="88">
        <f>+GEOMEAN('PRECIO COTIZACIONES'!G328:J333)</f>
        <v>1352164.5903657952</v>
      </c>
      <c r="K328" s="88" t="e">
        <f t="shared" si="10"/>
        <v>#DIV/0!</v>
      </c>
      <c r="L328" s="91" t="e">
        <f t="shared" si="11"/>
        <v>#DIV/0!</v>
      </c>
      <c r="M328" s="97"/>
    </row>
    <row r="329" spans="1:13" ht="12" thickBot="1">
      <c r="A329" s="25"/>
      <c r="B329" s="26"/>
      <c r="C329" s="26"/>
      <c r="D329" s="26"/>
      <c r="E329" s="26"/>
      <c r="F329" s="27"/>
      <c r="G329" s="89"/>
      <c r="H329" s="89">
        <f>+AVERAGE('PRECIO COTIZACIONES'!G329:J334)</f>
        <v>1615425</v>
      </c>
      <c r="I329" s="89">
        <f>+MEDIAN('PRECIO COTIZACIONES'!G329:J334)</f>
        <v>1624350</v>
      </c>
      <c r="J329" s="89">
        <f>+GEOMEAN('PRECIO COTIZACIONES'!G329:J334)</f>
        <v>1352164.5903657952</v>
      </c>
      <c r="K329" s="89" t="e">
        <f t="shared" si="10"/>
        <v>#DIV/0!</v>
      </c>
      <c r="L329" s="92" t="e">
        <f t="shared" si="11"/>
        <v>#DIV/0!</v>
      </c>
      <c r="M329" s="97"/>
    </row>
    <row r="330" spans="1:13" ht="34.5" thickBot="1">
      <c r="A330" s="6" t="s">
        <v>0</v>
      </c>
      <c r="B330" s="7" t="s">
        <v>24</v>
      </c>
      <c r="C330" s="38" t="s">
        <v>25</v>
      </c>
      <c r="D330" s="39"/>
      <c r="E330" s="7" t="s">
        <v>1</v>
      </c>
      <c r="F330" s="21" t="s">
        <v>26</v>
      </c>
      <c r="G330" s="87">
        <f>+MIN('PRECIO COTIZACIONES'!G330:J335)</f>
        <v>714000</v>
      </c>
      <c r="H330" s="87">
        <f>+AVERAGE('PRECIO COTIZACIONES'!G330:J335)</f>
        <v>1615425</v>
      </c>
      <c r="I330" s="87">
        <f>+MEDIAN('PRECIO COTIZACIONES'!G330:J335)</f>
        <v>1624350</v>
      </c>
      <c r="J330" s="87">
        <f>+GEOMEAN('PRECIO COTIZACIONES'!G330:J335)</f>
        <v>1352164.5903657952</v>
      </c>
      <c r="K330" s="87">
        <f t="shared" si="10"/>
        <v>451250.50936078909</v>
      </c>
      <c r="L330" s="90">
        <f t="shared" si="11"/>
        <v>0.27933856994957307</v>
      </c>
      <c r="M330" s="97"/>
    </row>
    <row r="331" spans="1:13" ht="12" thickBot="1">
      <c r="A331" s="40" t="s">
        <v>64</v>
      </c>
      <c r="B331" s="41"/>
      <c r="C331" s="41"/>
      <c r="D331" s="42"/>
      <c r="E331" s="8"/>
      <c r="F331" s="19" t="s">
        <v>59</v>
      </c>
      <c r="G331" s="88"/>
      <c r="H331" s="88">
        <f>+AVERAGE('PRECIO COTIZACIONES'!G331:J336)</f>
        <v>1511597.5</v>
      </c>
      <c r="I331" s="88">
        <f>+MEDIAN('PRECIO COTIZACIONES'!G331:J336)</f>
        <v>1445850</v>
      </c>
      <c r="J331" s="88">
        <f>+GEOMEAN('PRECIO COTIZACIONES'!G331:J336)</f>
        <v>1273838.1362067608</v>
      </c>
      <c r="K331" s="88" t="e">
        <f t="shared" si="10"/>
        <v>#DIV/0!</v>
      </c>
      <c r="L331" s="91" t="e">
        <f t="shared" si="11"/>
        <v>#DIV/0!</v>
      </c>
      <c r="M331" s="97"/>
    </row>
    <row r="332" spans="1:13" ht="12" thickBot="1">
      <c r="A332" s="43" t="s">
        <v>60</v>
      </c>
      <c r="B332" s="44"/>
      <c r="C332" s="44"/>
      <c r="D332" s="44"/>
      <c r="E332" s="44"/>
      <c r="F332" s="44"/>
      <c r="G332" s="88"/>
      <c r="H332" s="88">
        <f>+AVERAGE('PRECIO COTIZACIONES'!G332:J337)</f>
        <v>1407770</v>
      </c>
      <c r="I332" s="88">
        <f>+MEDIAN('PRECIO COTIZACIONES'!G332:J337)</f>
        <v>1428000</v>
      </c>
      <c r="J332" s="88">
        <f>+GEOMEAN('PRECIO COTIZACIONES'!G332:J337)</f>
        <v>1200048.8763100519</v>
      </c>
      <c r="K332" s="88" t="e">
        <f t="shared" si="10"/>
        <v>#DIV/0!</v>
      </c>
      <c r="L332" s="91" t="e">
        <f t="shared" si="11"/>
        <v>#DIV/0!</v>
      </c>
      <c r="M332" s="97"/>
    </row>
    <row r="333" spans="1:13" ht="12" thickBot="1">
      <c r="A333" s="9" t="s">
        <v>65</v>
      </c>
      <c r="B333" s="10">
        <v>73152101</v>
      </c>
      <c r="C333" s="45" t="s">
        <v>20</v>
      </c>
      <c r="D333" s="46"/>
      <c r="E333" s="11" t="s">
        <v>66</v>
      </c>
      <c r="F333" s="19">
        <v>1</v>
      </c>
      <c r="G333" s="88"/>
      <c r="H333" s="88">
        <f>+AVERAGE('PRECIO COTIZACIONES'!G333:J338)</f>
        <v>1407770</v>
      </c>
      <c r="I333" s="88">
        <f>+MEDIAN('PRECIO COTIZACIONES'!G333:J338)</f>
        <v>1428000</v>
      </c>
      <c r="J333" s="88">
        <f>+GEOMEAN('PRECIO COTIZACIONES'!G333:J338)</f>
        <v>1200048.8763100519</v>
      </c>
      <c r="K333" s="88" t="e">
        <f t="shared" si="10"/>
        <v>#DIV/0!</v>
      </c>
      <c r="L333" s="91" t="e">
        <f t="shared" si="11"/>
        <v>#DIV/0!</v>
      </c>
      <c r="M333" s="97"/>
    </row>
    <row r="334" spans="1:13" ht="12" thickBot="1">
      <c r="A334" s="56"/>
      <c r="B334" s="57"/>
      <c r="C334" s="57"/>
      <c r="D334" s="57"/>
      <c r="E334" s="57"/>
      <c r="F334" s="57"/>
      <c r="G334" s="89"/>
      <c r="H334" s="89">
        <f>+AVERAGE('PRECIO COTIZACIONES'!G334:J339)</f>
        <v>1407770</v>
      </c>
      <c r="I334" s="89">
        <f>+MEDIAN('PRECIO COTIZACIONES'!G334:J339)</f>
        <v>1428000</v>
      </c>
      <c r="J334" s="89">
        <f>+GEOMEAN('PRECIO COTIZACIONES'!G334:J339)</f>
        <v>1200048.8763100519</v>
      </c>
      <c r="K334" s="89" t="e">
        <f t="shared" si="10"/>
        <v>#DIV/0!</v>
      </c>
      <c r="L334" s="92" t="e">
        <f t="shared" si="11"/>
        <v>#DIV/0!</v>
      </c>
      <c r="M334" s="97"/>
    </row>
    <row r="335" spans="1:13" ht="34.5" thickBot="1">
      <c r="A335" s="6" t="s">
        <v>0</v>
      </c>
      <c r="B335" s="7" t="s">
        <v>24</v>
      </c>
      <c r="C335" s="38" t="s">
        <v>25</v>
      </c>
      <c r="D335" s="39"/>
      <c r="E335" s="7" t="s">
        <v>1</v>
      </c>
      <c r="F335" s="21" t="s">
        <v>26</v>
      </c>
      <c r="G335" s="33"/>
      <c r="H335" s="33"/>
      <c r="I335" s="33"/>
      <c r="J335" s="33"/>
      <c r="K335" s="33"/>
      <c r="L335" s="37"/>
      <c r="M335" s="97"/>
    </row>
    <row r="336" spans="1:13" ht="12" thickBot="1">
      <c r="A336" s="40" t="s">
        <v>67</v>
      </c>
      <c r="B336" s="41"/>
      <c r="C336" s="41"/>
      <c r="D336" s="42"/>
      <c r="E336" s="8"/>
      <c r="F336" s="19" t="s">
        <v>59</v>
      </c>
      <c r="G336" s="87">
        <f>+MIN('PRECIO COTIZACIONES'!G336:J341)</f>
        <v>633080</v>
      </c>
      <c r="H336" s="87">
        <f>+AVERAGE('PRECIO COTIZACIONES'!G336:J341)</f>
        <v>1407770</v>
      </c>
      <c r="I336" s="87">
        <f>+MEDIAN('PRECIO COTIZACIONES'!G336:J341)</f>
        <v>1428000</v>
      </c>
      <c r="J336" s="87">
        <f>+GEOMEAN('PRECIO COTIZACIONES'!G336:J341)</f>
        <v>1200048.8763100519</v>
      </c>
      <c r="K336" s="87">
        <f t="shared" si="10"/>
        <v>400907.53716055478</v>
      </c>
      <c r="L336" s="90">
        <f t="shared" si="11"/>
        <v>0.28478198651807807</v>
      </c>
      <c r="M336" s="97"/>
    </row>
    <row r="337" spans="1:13" ht="12" thickBot="1">
      <c r="A337" s="43" t="s">
        <v>60</v>
      </c>
      <c r="B337" s="44"/>
      <c r="C337" s="44"/>
      <c r="D337" s="44"/>
      <c r="E337" s="44"/>
      <c r="F337" s="44"/>
      <c r="G337" s="88"/>
      <c r="H337" s="88">
        <f>+AVERAGE('PRECIO COTIZACIONES'!G337:J342)</f>
        <v>2252075</v>
      </c>
      <c r="I337" s="88">
        <f>+MEDIAN('PRECIO COTIZACIONES'!G337:J342)</f>
        <v>2124150</v>
      </c>
      <c r="J337" s="88">
        <f>+GEOMEAN('PRECIO COTIZACIONES'!G337:J342)</f>
        <v>2212239.4746035077</v>
      </c>
      <c r="K337" s="88" t="e">
        <f t="shared" si="10"/>
        <v>#DIV/0!</v>
      </c>
      <c r="L337" s="91" t="e">
        <f t="shared" si="11"/>
        <v>#DIV/0!</v>
      </c>
      <c r="M337" s="97"/>
    </row>
    <row r="338" spans="1:13" ht="12" thickBot="1">
      <c r="A338" s="9" t="s">
        <v>68</v>
      </c>
      <c r="B338" s="10">
        <v>73152101</v>
      </c>
      <c r="C338" s="45" t="s">
        <v>21</v>
      </c>
      <c r="D338" s="46"/>
      <c r="E338" s="11" t="s">
        <v>69</v>
      </c>
      <c r="F338" s="19">
        <v>1</v>
      </c>
      <c r="G338" s="88"/>
      <c r="H338" s="88">
        <f>+AVERAGE('PRECIO COTIZACIONES'!G338:J343)</f>
        <v>2252075</v>
      </c>
      <c r="I338" s="88">
        <f>+MEDIAN('PRECIO COTIZACIONES'!G338:J343)</f>
        <v>2124150</v>
      </c>
      <c r="J338" s="88">
        <f>+GEOMEAN('PRECIO COTIZACIONES'!G338:J343)</f>
        <v>2212239.4746035077</v>
      </c>
      <c r="K338" s="88" t="e">
        <f t="shared" si="10"/>
        <v>#DIV/0!</v>
      </c>
      <c r="L338" s="91" t="e">
        <f t="shared" si="11"/>
        <v>#DIV/0!</v>
      </c>
      <c r="M338" s="97"/>
    </row>
    <row r="339" spans="1:13" ht="12" thickBot="1">
      <c r="A339" s="25"/>
      <c r="B339" s="26"/>
      <c r="C339" s="26"/>
      <c r="D339" s="26"/>
      <c r="E339" s="26"/>
      <c r="F339" s="27"/>
      <c r="G339" s="88"/>
      <c r="H339" s="88">
        <f>+AVERAGE('PRECIO COTIZACIONES'!G339:J344)</f>
        <v>2252075</v>
      </c>
      <c r="I339" s="88">
        <f>+MEDIAN('PRECIO COTIZACIONES'!G339:J344)</f>
        <v>2124150</v>
      </c>
      <c r="J339" s="88">
        <f>+GEOMEAN('PRECIO COTIZACIONES'!G339:J344)</f>
        <v>2212239.4746035077</v>
      </c>
      <c r="K339" s="88" t="e">
        <f t="shared" si="10"/>
        <v>#DIV/0!</v>
      </c>
      <c r="L339" s="91" t="e">
        <f t="shared" si="11"/>
        <v>#DIV/0!</v>
      </c>
      <c r="M339" s="97"/>
    </row>
    <row r="340" spans="1:13" ht="12" thickBot="1">
      <c r="A340" s="75" t="s">
        <v>79</v>
      </c>
      <c r="B340" s="76"/>
      <c r="C340" s="76"/>
      <c r="D340" s="76"/>
      <c r="E340" s="76"/>
      <c r="F340" s="76"/>
      <c r="G340" s="89"/>
      <c r="H340" s="89">
        <f>+AVERAGE('PRECIO COTIZACIONES'!G340:J345)</f>
        <v>2252075</v>
      </c>
      <c r="I340" s="89">
        <f>+MEDIAN('PRECIO COTIZACIONES'!G340:J345)</f>
        <v>2124150</v>
      </c>
      <c r="J340" s="89">
        <f>+GEOMEAN('PRECIO COTIZACIONES'!G340:J345)</f>
        <v>2212239.4746035077</v>
      </c>
      <c r="K340" s="89" t="e">
        <f t="shared" si="10"/>
        <v>#DIV/0!</v>
      </c>
      <c r="L340" s="92" t="e">
        <f t="shared" si="11"/>
        <v>#DIV/0!</v>
      </c>
      <c r="M340" s="97"/>
    </row>
    <row r="341" spans="1:13" ht="34.5" thickBot="1">
      <c r="A341" s="6" t="s">
        <v>0</v>
      </c>
      <c r="B341" s="7" t="s">
        <v>24</v>
      </c>
      <c r="C341" s="38" t="s">
        <v>25</v>
      </c>
      <c r="D341" s="39"/>
      <c r="E341" s="7" t="s">
        <v>1</v>
      </c>
      <c r="F341" s="21" t="s">
        <v>26</v>
      </c>
      <c r="G341" s="33"/>
      <c r="H341" s="33"/>
      <c r="I341" s="33"/>
      <c r="J341" s="33"/>
      <c r="K341" s="33"/>
      <c r="L341" s="37"/>
      <c r="M341" s="97"/>
    </row>
    <row r="342" spans="1:13" ht="12" thickBot="1">
      <c r="A342" s="40" t="s">
        <v>27</v>
      </c>
      <c r="B342" s="41"/>
      <c r="C342" s="41"/>
      <c r="D342" s="42"/>
      <c r="E342" s="8"/>
      <c r="F342" s="22">
        <v>1</v>
      </c>
      <c r="G342" s="87">
        <f>+MIN('PRECIO COTIZACIONES'!G342:J347)</f>
        <v>1785000</v>
      </c>
      <c r="H342" s="87">
        <f>+AVERAGE('PRECIO COTIZACIONES'!G342:J347)</f>
        <v>2252075</v>
      </c>
      <c r="I342" s="87">
        <f>+MEDIAN('PRECIO COTIZACIONES'!G342:J347)</f>
        <v>2124150</v>
      </c>
      <c r="J342" s="87">
        <f>+GEOMEAN('PRECIO COTIZACIONES'!G342:J347)</f>
        <v>2212239.4746035077</v>
      </c>
      <c r="K342" s="87">
        <f t="shared" si="10"/>
        <v>302103.929682719</v>
      </c>
      <c r="L342" s="90">
        <f t="shared" si="11"/>
        <v>0.13414470196717204</v>
      </c>
      <c r="M342" s="97"/>
    </row>
    <row r="343" spans="1:13" ht="12" thickBot="1">
      <c r="A343" s="43" t="s">
        <v>28</v>
      </c>
      <c r="B343" s="44"/>
      <c r="C343" s="44"/>
      <c r="D343" s="44"/>
      <c r="E343" s="44"/>
      <c r="F343" s="44"/>
      <c r="G343" s="88"/>
      <c r="H343" s="88" t="e">
        <f>+AVERAGE('PRECIO COTIZACIONES'!G343:J348)</f>
        <v>#DIV/0!</v>
      </c>
      <c r="I343" s="88" t="e">
        <f>+MEDIAN('PRECIO COTIZACIONES'!G343:J348)</f>
        <v>#NUM!</v>
      </c>
      <c r="J343" s="88" t="e">
        <f>+GEOMEAN('PRECIO COTIZACIONES'!G343:J348)</f>
        <v>#NUM!</v>
      </c>
      <c r="K343" s="88" t="e">
        <f t="shared" si="10"/>
        <v>#NUM!</v>
      </c>
      <c r="L343" s="91" t="e">
        <f t="shared" si="11"/>
        <v>#NUM!</v>
      </c>
      <c r="M343" s="97"/>
    </row>
    <row r="344" spans="1:13" ht="12" thickBot="1">
      <c r="A344" s="45" t="s">
        <v>29</v>
      </c>
      <c r="B344" s="46"/>
      <c r="C344" s="62" t="s">
        <v>71</v>
      </c>
      <c r="D344" s="63"/>
      <c r="E344" s="63"/>
      <c r="F344" s="63"/>
      <c r="G344" s="88"/>
      <c r="H344" s="88" t="e">
        <f>+AVERAGE('PRECIO COTIZACIONES'!G344:J349)</f>
        <v>#DIV/0!</v>
      </c>
      <c r="I344" s="88" t="e">
        <f>+MEDIAN('PRECIO COTIZACIONES'!G344:J349)</f>
        <v>#NUM!</v>
      </c>
      <c r="J344" s="88" t="e">
        <f>+GEOMEAN('PRECIO COTIZACIONES'!G344:J349)</f>
        <v>#NUM!</v>
      </c>
      <c r="K344" s="88" t="e">
        <f t="shared" si="10"/>
        <v>#NUM!</v>
      </c>
      <c r="L344" s="91" t="e">
        <f t="shared" si="11"/>
        <v>#NUM!</v>
      </c>
      <c r="M344" s="97"/>
    </row>
    <row r="345" spans="1:13" ht="12" thickBot="1">
      <c r="A345" s="45" t="s">
        <v>31</v>
      </c>
      <c r="B345" s="46"/>
      <c r="C345" s="66"/>
      <c r="D345" s="67"/>
      <c r="E345" s="67"/>
      <c r="F345" s="67"/>
      <c r="G345" s="88"/>
      <c r="H345" s="88">
        <f>+AVERAGE('PRECIO COTIZACIONES'!G345:J350)</f>
        <v>3020216</v>
      </c>
      <c r="I345" s="88">
        <f>+MEDIAN('PRECIO COTIZACIONES'!G345:J350)</f>
        <v>3147500</v>
      </c>
      <c r="J345" s="88">
        <f>+GEOMEAN('PRECIO COTIZACIONES'!G345:J350)</f>
        <v>2981288.3499500481</v>
      </c>
      <c r="K345" s="88" t="e">
        <f t="shared" si="10"/>
        <v>#DIV/0!</v>
      </c>
      <c r="L345" s="91" t="e">
        <f t="shared" si="11"/>
        <v>#DIV/0!</v>
      </c>
      <c r="M345" s="97"/>
    </row>
    <row r="346" spans="1:13" ht="12" thickBot="1">
      <c r="A346" s="9" t="s">
        <v>32</v>
      </c>
      <c r="B346" s="10">
        <v>76111605</v>
      </c>
      <c r="C346" s="45" t="s">
        <v>14</v>
      </c>
      <c r="D346" s="46"/>
      <c r="E346" s="11" t="s">
        <v>16</v>
      </c>
      <c r="F346" s="19">
        <v>1</v>
      </c>
      <c r="G346" s="88"/>
      <c r="H346" s="88">
        <f>+AVERAGE('PRECIO COTIZACIONES'!G346:J351)</f>
        <v>3020216</v>
      </c>
      <c r="I346" s="88">
        <f>+MEDIAN('PRECIO COTIZACIONES'!G346:J351)</f>
        <v>3147500</v>
      </c>
      <c r="J346" s="88">
        <f>+GEOMEAN('PRECIO COTIZACIONES'!G346:J351)</f>
        <v>2981288.3499500481</v>
      </c>
      <c r="K346" s="88" t="e">
        <f t="shared" ref="K346:K409" si="12">+STDEVA(J346,G346)</f>
        <v>#DIV/0!</v>
      </c>
      <c r="L346" s="91" t="e">
        <f t="shared" ref="L346:M409" si="13">+K346/H346</f>
        <v>#DIV/0!</v>
      </c>
      <c r="M346" s="97"/>
    </row>
    <row r="347" spans="1:13" ht="12" thickBot="1">
      <c r="A347" s="9" t="s">
        <v>33</v>
      </c>
      <c r="B347" s="10">
        <v>76111605</v>
      </c>
      <c r="C347" s="45" t="s">
        <v>15</v>
      </c>
      <c r="D347" s="46"/>
      <c r="E347" s="11" t="s">
        <v>16</v>
      </c>
      <c r="F347" s="19">
        <v>1</v>
      </c>
      <c r="G347" s="88"/>
      <c r="H347" s="88">
        <f>+AVERAGE('PRECIO COTIZACIONES'!G347:J352)</f>
        <v>3020216</v>
      </c>
      <c r="I347" s="88">
        <f>+MEDIAN('PRECIO COTIZACIONES'!G347:J352)</f>
        <v>3147500</v>
      </c>
      <c r="J347" s="88">
        <f>+GEOMEAN('PRECIO COTIZACIONES'!G347:J352)</f>
        <v>2981288.3499500481</v>
      </c>
      <c r="K347" s="88" t="e">
        <f t="shared" si="12"/>
        <v>#DIV/0!</v>
      </c>
      <c r="L347" s="91" t="e">
        <f t="shared" si="13"/>
        <v>#DIV/0!</v>
      </c>
      <c r="M347" s="97"/>
    </row>
    <row r="348" spans="1:13" ht="12" thickBot="1">
      <c r="A348" s="12"/>
      <c r="B348" s="13"/>
      <c r="C348" s="14"/>
      <c r="D348" s="14"/>
      <c r="E348" s="15"/>
      <c r="F348" s="23"/>
      <c r="G348" s="89"/>
      <c r="H348" s="89">
        <f>+AVERAGE('PRECIO COTIZACIONES'!G348:J353)</f>
        <v>3020216</v>
      </c>
      <c r="I348" s="89">
        <f>+MEDIAN('PRECIO COTIZACIONES'!G348:J353)</f>
        <v>3147500</v>
      </c>
      <c r="J348" s="89">
        <f>+GEOMEAN('PRECIO COTIZACIONES'!G348:J353)</f>
        <v>2981288.3499500481</v>
      </c>
      <c r="K348" s="89" t="e">
        <f t="shared" si="12"/>
        <v>#DIV/0!</v>
      </c>
      <c r="L348" s="92" t="e">
        <f t="shared" si="13"/>
        <v>#DIV/0!</v>
      </c>
      <c r="M348" s="97"/>
    </row>
    <row r="349" spans="1:13" ht="34.5" thickBot="1">
      <c r="A349" s="6" t="s">
        <v>0</v>
      </c>
      <c r="B349" s="7" t="s">
        <v>24</v>
      </c>
      <c r="C349" s="38" t="s">
        <v>25</v>
      </c>
      <c r="D349" s="39"/>
      <c r="E349" s="7" t="s">
        <v>1</v>
      </c>
      <c r="F349" s="21" t="s">
        <v>26</v>
      </c>
      <c r="G349" s="33"/>
      <c r="H349" s="33"/>
      <c r="I349" s="33"/>
      <c r="J349" s="33"/>
      <c r="K349" s="33"/>
      <c r="L349" s="37"/>
      <c r="M349" s="97"/>
    </row>
    <row r="350" spans="1:13" ht="12" thickBot="1">
      <c r="A350" s="40" t="s">
        <v>34</v>
      </c>
      <c r="B350" s="41"/>
      <c r="C350" s="41"/>
      <c r="D350" s="41"/>
      <c r="E350" s="42"/>
      <c r="F350" s="22">
        <v>1</v>
      </c>
      <c r="G350" s="87">
        <f>+MIN('PRECIO COTIZACIONES'!G350:J355)</f>
        <v>2283932</v>
      </c>
      <c r="H350" s="87">
        <f>+AVERAGE('PRECIO COTIZACIONES'!G350:J355)</f>
        <v>3020216</v>
      </c>
      <c r="I350" s="87">
        <f>+MEDIAN('PRECIO COTIZACIONES'!G350:J355)</f>
        <v>3147500</v>
      </c>
      <c r="J350" s="87">
        <f>+GEOMEAN('PRECIO COTIZACIONES'!G350:J355)</f>
        <v>2981288.3499500481</v>
      </c>
      <c r="K350" s="87">
        <f t="shared" si="12"/>
        <v>493105.40395317931</v>
      </c>
      <c r="L350" s="90">
        <f t="shared" si="13"/>
        <v>0.16326825761905087</v>
      </c>
      <c r="M350" s="97"/>
    </row>
    <row r="351" spans="1:13" ht="12" thickBot="1">
      <c r="A351" s="43" t="s">
        <v>28</v>
      </c>
      <c r="B351" s="44"/>
      <c r="C351" s="44"/>
      <c r="D351" s="44"/>
      <c r="E351" s="44"/>
      <c r="F351" s="44"/>
      <c r="G351" s="88"/>
      <c r="H351" s="88" t="e">
        <f>+AVERAGE('PRECIO COTIZACIONES'!G351:J356)</f>
        <v>#DIV/0!</v>
      </c>
      <c r="I351" s="88" t="e">
        <f>+MEDIAN('PRECIO COTIZACIONES'!G351:J356)</f>
        <v>#NUM!</v>
      </c>
      <c r="J351" s="88" t="e">
        <f>+GEOMEAN('PRECIO COTIZACIONES'!G351:J356)</f>
        <v>#NUM!</v>
      </c>
      <c r="K351" s="88" t="e">
        <f t="shared" si="12"/>
        <v>#NUM!</v>
      </c>
      <c r="L351" s="91" t="e">
        <f t="shared" si="13"/>
        <v>#NUM!</v>
      </c>
      <c r="M351" s="97"/>
    </row>
    <row r="352" spans="1:13" ht="12" thickBot="1">
      <c r="A352" s="45" t="s">
        <v>35</v>
      </c>
      <c r="B352" s="46"/>
      <c r="C352" s="62" t="s">
        <v>73</v>
      </c>
      <c r="D352" s="63"/>
      <c r="E352" s="63"/>
      <c r="F352" s="63"/>
      <c r="G352" s="88"/>
      <c r="H352" s="88" t="e">
        <f>+AVERAGE('PRECIO COTIZACIONES'!G352:J357)</f>
        <v>#DIV/0!</v>
      </c>
      <c r="I352" s="88" t="e">
        <f>+MEDIAN('PRECIO COTIZACIONES'!G352:J357)</f>
        <v>#NUM!</v>
      </c>
      <c r="J352" s="88" t="e">
        <f>+GEOMEAN('PRECIO COTIZACIONES'!G352:J357)</f>
        <v>#NUM!</v>
      </c>
      <c r="K352" s="88" t="e">
        <f t="shared" si="12"/>
        <v>#NUM!</v>
      </c>
      <c r="L352" s="91" t="e">
        <f t="shared" si="13"/>
        <v>#NUM!</v>
      </c>
      <c r="M352" s="97"/>
    </row>
    <row r="353" spans="1:13" ht="12" thickBot="1">
      <c r="A353" s="45" t="s">
        <v>31</v>
      </c>
      <c r="B353" s="46"/>
      <c r="C353" s="66"/>
      <c r="D353" s="67"/>
      <c r="E353" s="67"/>
      <c r="F353" s="67"/>
      <c r="G353" s="88"/>
      <c r="H353" s="88">
        <f>+AVERAGE('PRECIO COTIZACIONES'!G353:J358)</f>
        <v>2286585</v>
      </c>
      <c r="I353" s="88">
        <f>+MEDIAN('PRECIO COTIZACIONES'!G353:J358)</f>
        <v>2495430</v>
      </c>
      <c r="J353" s="88">
        <f>+GEOMEAN('PRECIO COTIZACIONES'!G353:J358)</f>
        <v>2154185.6755432468</v>
      </c>
      <c r="K353" s="88" t="e">
        <f t="shared" si="12"/>
        <v>#DIV/0!</v>
      </c>
      <c r="L353" s="91" t="e">
        <f t="shared" si="13"/>
        <v>#DIV/0!</v>
      </c>
      <c r="M353" s="97"/>
    </row>
    <row r="354" spans="1:13" ht="12" thickBot="1">
      <c r="A354" s="9" t="s">
        <v>37</v>
      </c>
      <c r="B354" s="10">
        <v>76111605</v>
      </c>
      <c r="C354" s="45" t="s">
        <v>17</v>
      </c>
      <c r="D354" s="46"/>
      <c r="E354" s="11" t="s">
        <v>16</v>
      </c>
      <c r="F354" s="19">
        <v>1</v>
      </c>
      <c r="G354" s="88"/>
      <c r="H354" s="88">
        <f>+AVERAGE('PRECIO COTIZACIONES'!G354:J359)</f>
        <v>2286585</v>
      </c>
      <c r="I354" s="88">
        <f>+MEDIAN('PRECIO COTIZACIONES'!G354:J359)</f>
        <v>2495430</v>
      </c>
      <c r="J354" s="88">
        <f>+GEOMEAN('PRECIO COTIZACIONES'!G354:J359)</f>
        <v>2154185.6755432468</v>
      </c>
      <c r="K354" s="88" t="e">
        <f t="shared" si="12"/>
        <v>#DIV/0!</v>
      </c>
      <c r="L354" s="91" t="e">
        <f t="shared" si="13"/>
        <v>#DIV/0!</v>
      </c>
      <c r="M354" s="97"/>
    </row>
    <row r="355" spans="1:13" ht="12" thickBot="1">
      <c r="A355" s="9" t="s">
        <v>38</v>
      </c>
      <c r="B355" s="10">
        <v>76111605</v>
      </c>
      <c r="C355" s="45" t="s">
        <v>15</v>
      </c>
      <c r="D355" s="46"/>
      <c r="E355" s="11" t="s">
        <v>16</v>
      </c>
      <c r="F355" s="19">
        <v>1</v>
      </c>
      <c r="G355" s="88"/>
      <c r="H355" s="88">
        <f>+AVERAGE('PRECIO COTIZACIONES'!G355:J360)</f>
        <v>2286585</v>
      </c>
      <c r="I355" s="88">
        <f>+MEDIAN('PRECIO COTIZACIONES'!G355:J360)</f>
        <v>2495430</v>
      </c>
      <c r="J355" s="88">
        <f>+GEOMEAN('PRECIO COTIZACIONES'!G355:J360)</f>
        <v>2154185.6755432468</v>
      </c>
      <c r="K355" s="88" t="e">
        <f t="shared" si="12"/>
        <v>#DIV/0!</v>
      </c>
      <c r="L355" s="91" t="e">
        <f t="shared" si="13"/>
        <v>#DIV/0!</v>
      </c>
      <c r="M355" s="97"/>
    </row>
    <row r="356" spans="1:13" ht="12" thickBot="1">
      <c r="A356" s="25"/>
      <c r="B356" s="26"/>
      <c r="C356" s="26"/>
      <c r="D356" s="26"/>
      <c r="E356" s="26"/>
      <c r="F356" s="27"/>
      <c r="G356" s="89"/>
      <c r="H356" s="89">
        <f>+AVERAGE('PRECIO COTIZACIONES'!G356:J361)</f>
        <v>2286585</v>
      </c>
      <c r="I356" s="89">
        <f>+MEDIAN('PRECIO COTIZACIONES'!G356:J361)</f>
        <v>2495430</v>
      </c>
      <c r="J356" s="89">
        <f>+GEOMEAN('PRECIO COTIZACIONES'!G356:J361)</f>
        <v>2154185.6755432468</v>
      </c>
      <c r="K356" s="89" t="e">
        <f t="shared" si="12"/>
        <v>#DIV/0!</v>
      </c>
      <c r="L356" s="92" t="e">
        <f t="shared" si="13"/>
        <v>#DIV/0!</v>
      </c>
      <c r="M356" s="97"/>
    </row>
    <row r="357" spans="1:13" ht="34.5" thickBot="1">
      <c r="A357" s="6" t="s">
        <v>0</v>
      </c>
      <c r="B357" s="7" t="s">
        <v>24</v>
      </c>
      <c r="C357" s="38" t="s">
        <v>25</v>
      </c>
      <c r="D357" s="39"/>
      <c r="E357" s="7" t="s">
        <v>1</v>
      </c>
      <c r="F357" s="21" t="s">
        <v>26</v>
      </c>
      <c r="G357" s="33"/>
      <c r="H357" s="33"/>
      <c r="I357" s="33"/>
      <c r="J357" s="33"/>
      <c r="K357" s="33"/>
      <c r="L357" s="37"/>
      <c r="M357" s="97"/>
    </row>
    <row r="358" spans="1:13" ht="12" thickBot="1">
      <c r="A358" s="40" t="s">
        <v>39</v>
      </c>
      <c r="B358" s="41"/>
      <c r="C358" s="41"/>
      <c r="D358" s="41"/>
      <c r="E358" s="42"/>
      <c r="F358" s="22">
        <v>1</v>
      </c>
      <c r="G358" s="87">
        <f>+MIN('PRECIO COTIZACIONES'!G358:J363)</f>
        <v>1190000</v>
      </c>
      <c r="H358" s="87">
        <f>+AVERAGE('PRECIO COTIZACIONES'!G358:J363)</f>
        <v>2087855</v>
      </c>
      <c r="I358" s="87">
        <f>+MEDIAN('PRECIO COTIZACIONES'!G358:J363)</f>
        <v>2142000</v>
      </c>
      <c r="J358" s="87">
        <f>+GEOMEAN('PRECIO COTIZACIONES'!G358:J363)</f>
        <v>1988800.4558018018</v>
      </c>
      <c r="K358" s="87">
        <f t="shared" si="12"/>
        <v>564837.2191123598</v>
      </c>
      <c r="L358" s="90">
        <f t="shared" si="13"/>
        <v>0.27053469666828384</v>
      </c>
      <c r="M358" s="97"/>
    </row>
    <row r="359" spans="1:13" ht="12" thickBot="1">
      <c r="A359" s="43" t="s">
        <v>40</v>
      </c>
      <c r="B359" s="44"/>
      <c r="C359" s="44"/>
      <c r="D359" s="44"/>
      <c r="E359" s="44"/>
      <c r="F359" s="44"/>
      <c r="G359" s="88"/>
      <c r="H359" s="88">
        <f>+AVERAGE('PRECIO COTIZACIONES'!G359:J364)</f>
        <v>1889125</v>
      </c>
      <c r="I359" s="88">
        <f>+MEDIAN('PRECIO COTIZACIONES'!G359:J364)</f>
        <v>1820700</v>
      </c>
      <c r="J359" s="88">
        <f>+GEOMEAN('PRECIO COTIZACIONES'!G359:J364)</f>
        <v>1836112.5031620092</v>
      </c>
      <c r="K359" s="88" t="e">
        <f t="shared" si="12"/>
        <v>#DIV/0!</v>
      </c>
      <c r="L359" s="91" t="e">
        <f t="shared" si="13"/>
        <v>#DIV/0!</v>
      </c>
      <c r="M359" s="97"/>
    </row>
    <row r="360" spans="1:13" ht="12" thickBot="1">
      <c r="A360" s="9" t="s">
        <v>41</v>
      </c>
      <c r="B360" s="10">
        <v>76111605</v>
      </c>
      <c r="C360" s="60" t="s">
        <v>18</v>
      </c>
      <c r="D360" s="61"/>
      <c r="E360" s="11" t="s">
        <v>16</v>
      </c>
      <c r="F360" s="19">
        <v>1</v>
      </c>
      <c r="G360" s="88"/>
      <c r="H360" s="88">
        <f>+AVERAGE('PRECIO COTIZACIONES'!G360:J365)</f>
        <v>1889125</v>
      </c>
      <c r="I360" s="88">
        <f>+MEDIAN('PRECIO COTIZACIONES'!G360:J365)</f>
        <v>1820700</v>
      </c>
      <c r="J360" s="88">
        <f>+GEOMEAN('PRECIO COTIZACIONES'!G360:J365)</f>
        <v>1836112.5031620092</v>
      </c>
      <c r="K360" s="88" t="e">
        <f t="shared" si="12"/>
        <v>#DIV/0!</v>
      </c>
      <c r="L360" s="91" t="e">
        <f t="shared" si="13"/>
        <v>#DIV/0!</v>
      </c>
      <c r="M360" s="97"/>
    </row>
    <row r="361" spans="1:13" ht="12" thickBot="1">
      <c r="A361" s="25"/>
      <c r="B361" s="26"/>
      <c r="C361" s="26"/>
      <c r="D361" s="26"/>
      <c r="E361" s="26"/>
      <c r="F361" s="27"/>
      <c r="G361" s="89"/>
      <c r="H361" s="89">
        <f>+AVERAGE('PRECIO COTIZACIONES'!G361:J366)</f>
        <v>1889125</v>
      </c>
      <c r="I361" s="89">
        <f>+MEDIAN('PRECIO COTIZACIONES'!G361:J366)</f>
        <v>1820700</v>
      </c>
      <c r="J361" s="89">
        <f>+GEOMEAN('PRECIO COTIZACIONES'!G361:J366)</f>
        <v>1836112.5031620092</v>
      </c>
      <c r="K361" s="89" t="e">
        <f t="shared" si="12"/>
        <v>#DIV/0!</v>
      </c>
      <c r="L361" s="92" t="e">
        <f t="shared" si="13"/>
        <v>#DIV/0!</v>
      </c>
      <c r="M361" s="97"/>
    </row>
    <row r="362" spans="1:13" ht="34.5" thickBot="1">
      <c r="A362" s="6" t="s">
        <v>0</v>
      </c>
      <c r="B362" s="7" t="s">
        <v>24</v>
      </c>
      <c r="C362" s="38" t="s">
        <v>25</v>
      </c>
      <c r="D362" s="39"/>
      <c r="E362" s="7" t="s">
        <v>1</v>
      </c>
      <c r="F362" s="21" t="s">
        <v>26</v>
      </c>
      <c r="G362" s="33"/>
      <c r="H362" s="33"/>
      <c r="I362" s="33"/>
      <c r="J362" s="33"/>
      <c r="K362" s="33"/>
      <c r="L362" s="37"/>
      <c r="M362" s="97"/>
    </row>
    <row r="363" spans="1:13" ht="12" thickBot="1">
      <c r="A363" s="40" t="s">
        <v>42</v>
      </c>
      <c r="B363" s="41"/>
      <c r="C363" s="41"/>
      <c r="D363" s="41"/>
      <c r="E363" s="42"/>
      <c r="F363" s="22">
        <v>1</v>
      </c>
      <c r="G363" s="87">
        <f>+MIN('PRECIO COTIZACIONES'!G363:J368)</f>
        <v>1416100</v>
      </c>
      <c r="H363" s="87">
        <f>+AVERAGE('PRECIO COTIZACIONES'!G363:J368)</f>
        <v>1889125</v>
      </c>
      <c r="I363" s="87">
        <f>+MEDIAN('PRECIO COTIZACIONES'!G363:J368)</f>
        <v>1820700</v>
      </c>
      <c r="J363" s="87">
        <f>+GEOMEAN('PRECIO COTIZACIONES'!G363:J368)</f>
        <v>1836112.5031620092</v>
      </c>
      <c r="K363" s="87">
        <f t="shared" si="12"/>
        <v>296993.68916899391</v>
      </c>
      <c r="L363" s="90">
        <f t="shared" si="13"/>
        <v>0.1572123015517734</v>
      </c>
      <c r="M363" s="97"/>
    </row>
    <row r="364" spans="1:13" ht="12" thickBot="1">
      <c r="A364" s="43" t="s">
        <v>40</v>
      </c>
      <c r="B364" s="44"/>
      <c r="C364" s="44"/>
      <c r="D364" s="44"/>
      <c r="E364" s="44"/>
      <c r="F364" s="44"/>
      <c r="G364" s="88"/>
      <c r="H364" s="88" t="e">
        <f>+AVERAGE('PRECIO COTIZACIONES'!G364:J369)</f>
        <v>#DIV/0!</v>
      </c>
      <c r="I364" s="88" t="e">
        <f>+MEDIAN('PRECIO COTIZACIONES'!G364:J369)</f>
        <v>#NUM!</v>
      </c>
      <c r="J364" s="88" t="e">
        <f>+GEOMEAN('PRECIO COTIZACIONES'!G364:J369)</f>
        <v>#NUM!</v>
      </c>
      <c r="K364" s="88" t="e">
        <f t="shared" si="12"/>
        <v>#NUM!</v>
      </c>
      <c r="L364" s="91" t="e">
        <f t="shared" si="13"/>
        <v>#NUM!</v>
      </c>
      <c r="M364" s="97"/>
    </row>
    <row r="365" spans="1:13">
      <c r="A365" s="58" t="s">
        <v>43</v>
      </c>
      <c r="B365" s="59"/>
      <c r="C365" s="62"/>
      <c r="D365" s="63"/>
      <c r="E365" s="63"/>
      <c r="F365" s="63"/>
      <c r="G365" s="88"/>
      <c r="H365" s="88" t="e">
        <f>+AVERAGE('PRECIO COTIZACIONES'!G365:J370)</f>
        <v>#DIV/0!</v>
      </c>
      <c r="I365" s="88" t="e">
        <f>+MEDIAN('PRECIO COTIZACIONES'!G365:J370)</f>
        <v>#NUM!</v>
      </c>
      <c r="J365" s="88" t="e">
        <f>+GEOMEAN('PRECIO COTIZACIONES'!G365:J370)</f>
        <v>#NUM!</v>
      </c>
      <c r="K365" s="88" t="e">
        <f t="shared" si="12"/>
        <v>#NUM!</v>
      </c>
      <c r="L365" s="91" t="e">
        <f t="shared" si="13"/>
        <v>#NUM!</v>
      </c>
      <c r="M365" s="97"/>
    </row>
    <row r="366" spans="1:13">
      <c r="A366" s="49" t="s">
        <v>44</v>
      </c>
      <c r="B366" s="50"/>
      <c r="C366" s="64"/>
      <c r="D366" s="65"/>
      <c r="E366" s="65"/>
      <c r="F366" s="65"/>
      <c r="G366" s="88"/>
      <c r="H366" s="88" t="e">
        <f>+AVERAGE('PRECIO COTIZACIONES'!G366:J371)</f>
        <v>#DIV/0!</v>
      </c>
      <c r="I366" s="88" t="e">
        <f>+MEDIAN('PRECIO COTIZACIONES'!G366:J371)</f>
        <v>#NUM!</v>
      </c>
      <c r="J366" s="88" t="e">
        <f>+GEOMEAN('PRECIO COTIZACIONES'!G366:J371)</f>
        <v>#NUM!</v>
      </c>
      <c r="K366" s="88" t="e">
        <f t="shared" si="12"/>
        <v>#NUM!</v>
      </c>
      <c r="L366" s="91" t="e">
        <f t="shared" si="13"/>
        <v>#NUM!</v>
      </c>
      <c r="M366" s="97"/>
    </row>
    <row r="367" spans="1:13">
      <c r="A367" s="49" t="s">
        <v>45</v>
      </c>
      <c r="B367" s="50"/>
      <c r="C367" s="64"/>
      <c r="D367" s="65"/>
      <c r="E367" s="65"/>
      <c r="F367" s="65"/>
      <c r="G367" s="88"/>
      <c r="H367" s="88" t="e">
        <f>+AVERAGE('PRECIO COTIZACIONES'!G367:J372)</f>
        <v>#DIV/0!</v>
      </c>
      <c r="I367" s="88" t="e">
        <f>+MEDIAN('PRECIO COTIZACIONES'!G367:J372)</f>
        <v>#NUM!</v>
      </c>
      <c r="J367" s="88" t="e">
        <f>+GEOMEAN('PRECIO COTIZACIONES'!G367:J372)</f>
        <v>#NUM!</v>
      </c>
      <c r="K367" s="88" t="e">
        <f t="shared" si="12"/>
        <v>#NUM!</v>
      </c>
      <c r="L367" s="91" t="e">
        <f t="shared" si="13"/>
        <v>#NUM!</v>
      </c>
      <c r="M367" s="97"/>
    </row>
    <row r="368" spans="1:13">
      <c r="A368" s="49" t="s">
        <v>46</v>
      </c>
      <c r="B368" s="50"/>
      <c r="C368" s="64"/>
      <c r="D368" s="65"/>
      <c r="E368" s="65"/>
      <c r="F368" s="65"/>
      <c r="G368" s="88"/>
      <c r="H368" s="88" t="e">
        <f>+AVERAGE('PRECIO COTIZACIONES'!G368:J373)</f>
        <v>#DIV/0!</v>
      </c>
      <c r="I368" s="88" t="e">
        <f>+MEDIAN('PRECIO COTIZACIONES'!G368:J373)</f>
        <v>#NUM!</v>
      </c>
      <c r="J368" s="88" t="e">
        <f>+GEOMEAN('PRECIO COTIZACIONES'!G368:J373)</f>
        <v>#NUM!</v>
      </c>
      <c r="K368" s="88" t="e">
        <f t="shared" si="12"/>
        <v>#NUM!</v>
      </c>
      <c r="L368" s="91" t="e">
        <f t="shared" si="13"/>
        <v>#NUM!</v>
      </c>
      <c r="M368" s="97"/>
    </row>
    <row r="369" spans="1:13">
      <c r="A369" s="49" t="s">
        <v>47</v>
      </c>
      <c r="B369" s="50"/>
      <c r="C369" s="64"/>
      <c r="D369" s="65"/>
      <c r="E369" s="65"/>
      <c r="F369" s="65"/>
      <c r="G369" s="88"/>
      <c r="H369" s="88" t="e">
        <f>+AVERAGE('PRECIO COTIZACIONES'!G369:J374)</f>
        <v>#DIV/0!</v>
      </c>
      <c r="I369" s="88" t="e">
        <f>+MEDIAN('PRECIO COTIZACIONES'!G369:J374)</f>
        <v>#NUM!</v>
      </c>
      <c r="J369" s="88" t="e">
        <f>+GEOMEAN('PRECIO COTIZACIONES'!G369:J374)</f>
        <v>#NUM!</v>
      </c>
      <c r="K369" s="88" t="e">
        <f t="shared" si="12"/>
        <v>#NUM!</v>
      </c>
      <c r="L369" s="91" t="e">
        <f t="shared" si="13"/>
        <v>#NUM!</v>
      </c>
      <c r="M369" s="97"/>
    </row>
    <row r="370" spans="1:13" ht="12" thickBot="1">
      <c r="A370" s="51" t="s">
        <v>48</v>
      </c>
      <c r="B370" s="52"/>
      <c r="C370" s="66"/>
      <c r="D370" s="67"/>
      <c r="E370" s="67"/>
      <c r="F370" s="67"/>
      <c r="G370" s="88"/>
      <c r="H370" s="88" t="e">
        <f>+AVERAGE('PRECIO COTIZACIONES'!G370:J375)</f>
        <v>#DIV/0!</v>
      </c>
      <c r="I370" s="88" t="e">
        <f>+MEDIAN('PRECIO COTIZACIONES'!G370:J375)</f>
        <v>#NUM!</v>
      </c>
      <c r="J370" s="88" t="e">
        <f>+GEOMEAN('PRECIO COTIZACIONES'!G370:J375)</f>
        <v>#NUM!</v>
      </c>
      <c r="K370" s="88" t="e">
        <f t="shared" si="12"/>
        <v>#NUM!</v>
      </c>
      <c r="L370" s="91" t="e">
        <f t="shared" si="13"/>
        <v>#NUM!</v>
      </c>
      <c r="M370" s="97"/>
    </row>
    <row r="371" spans="1:13">
      <c r="A371" s="68" t="s">
        <v>49</v>
      </c>
      <c r="B371" s="68">
        <v>76111605</v>
      </c>
      <c r="C371" s="58" t="s">
        <v>50</v>
      </c>
      <c r="D371" s="59"/>
      <c r="E371" s="53" t="s">
        <v>5</v>
      </c>
      <c r="F371" s="62">
        <v>1</v>
      </c>
      <c r="G371" s="88"/>
      <c r="H371" s="88" t="e">
        <f>+AVERAGE('PRECIO COTIZACIONES'!G371:J376)</f>
        <v>#DIV/0!</v>
      </c>
      <c r="I371" s="88" t="e">
        <f>+MEDIAN('PRECIO COTIZACIONES'!G371:J376)</f>
        <v>#NUM!</v>
      </c>
      <c r="J371" s="88" t="e">
        <f>+GEOMEAN('PRECIO COTIZACIONES'!G371:J376)</f>
        <v>#NUM!</v>
      </c>
      <c r="K371" s="88" t="e">
        <f t="shared" si="12"/>
        <v>#NUM!</v>
      </c>
      <c r="L371" s="91" t="e">
        <f t="shared" si="13"/>
        <v>#NUM!</v>
      </c>
      <c r="M371" s="97"/>
    </row>
    <row r="372" spans="1:13">
      <c r="A372" s="69"/>
      <c r="B372" s="69"/>
      <c r="C372" s="49" t="s">
        <v>51</v>
      </c>
      <c r="D372" s="50"/>
      <c r="E372" s="54"/>
      <c r="F372" s="64"/>
      <c r="G372" s="88"/>
      <c r="H372" s="88" t="e">
        <f>+AVERAGE('PRECIO COTIZACIONES'!G372:J377)</f>
        <v>#DIV/0!</v>
      </c>
      <c r="I372" s="88" t="e">
        <f>+MEDIAN('PRECIO COTIZACIONES'!G372:J377)</f>
        <v>#NUM!</v>
      </c>
      <c r="J372" s="88" t="e">
        <f>+GEOMEAN('PRECIO COTIZACIONES'!G372:J377)</f>
        <v>#NUM!</v>
      </c>
      <c r="K372" s="88" t="e">
        <f t="shared" si="12"/>
        <v>#NUM!</v>
      </c>
      <c r="L372" s="91" t="e">
        <f t="shared" si="13"/>
        <v>#NUM!</v>
      </c>
      <c r="M372" s="97"/>
    </row>
    <row r="373" spans="1:13">
      <c r="A373" s="69"/>
      <c r="B373" s="69"/>
      <c r="C373" s="49" t="s">
        <v>52</v>
      </c>
      <c r="D373" s="50"/>
      <c r="E373" s="54"/>
      <c r="F373" s="64"/>
      <c r="G373" s="88"/>
      <c r="H373" s="88" t="e">
        <f>+AVERAGE('PRECIO COTIZACIONES'!G373:J378)</f>
        <v>#DIV/0!</v>
      </c>
      <c r="I373" s="88" t="e">
        <f>+MEDIAN('PRECIO COTIZACIONES'!G373:J378)</f>
        <v>#NUM!</v>
      </c>
      <c r="J373" s="88" t="e">
        <f>+GEOMEAN('PRECIO COTIZACIONES'!G373:J378)</f>
        <v>#NUM!</v>
      </c>
      <c r="K373" s="88" t="e">
        <f t="shared" si="12"/>
        <v>#NUM!</v>
      </c>
      <c r="L373" s="91" t="e">
        <f t="shared" si="13"/>
        <v>#NUM!</v>
      </c>
      <c r="M373" s="97"/>
    </row>
    <row r="374" spans="1:13">
      <c r="A374" s="69"/>
      <c r="B374" s="69"/>
      <c r="C374" s="49" t="s">
        <v>53</v>
      </c>
      <c r="D374" s="50"/>
      <c r="E374" s="54"/>
      <c r="F374" s="64"/>
      <c r="G374" s="88"/>
      <c r="H374" s="88" t="e">
        <f>+AVERAGE('PRECIO COTIZACIONES'!G374:J379)</f>
        <v>#DIV/0!</v>
      </c>
      <c r="I374" s="88" t="e">
        <f>+MEDIAN('PRECIO COTIZACIONES'!G374:J379)</f>
        <v>#NUM!</v>
      </c>
      <c r="J374" s="88" t="e">
        <f>+GEOMEAN('PRECIO COTIZACIONES'!G374:J379)</f>
        <v>#NUM!</v>
      </c>
      <c r="K374" s="88" t="e">
        <f t="shared" si="12"/>
        <v>#NUM!</v>
      </c>
      <c r="L374" s="91" t="e">
        <f t="shared" si="13"/>
        <v>#NUM!</v>
      </c>
      <c r="M374" s="97"/>
    </row>
    <row r="375" spans="1:13">
      <c r="A375" s="69"/>
      <c r="B375" s="69"/>
      <c r="C375" s="49" t="s">
        <v>54</v>
      </c>
      <c r="D375" s="50"/>
      <c r="E375" s="54"/>
      <c r="F375" s="64"/>
      <c r="G375" s="88"/>
      <c r="H375" s="88" t="e">
        <f>+AVERAGE('PRECIO COTIZACIONES'!G375:J380)</f>
        <v>#DIV/0!</v>
      </c>
      <c r="I375" s="88" t="e">
        <f>+MEDIAN('PRECIO COTIZACIONES'!G375:J380)</f>
        <v>#NUM!</v>
      </c>
      <c r="J375" s="88" t="e">
        <f>+GEOMEAN('PRECIO COTIZACIONES'!G375:J380)</f>
        <v>#NUM!</v>
      </c>
      <c r="K375" s="88" t="e">
        <f t="shared" si="12"/>
        <v>#NUM!</v>
      </c>
      <c r="L375" s="91" t="e">
        <f t="shared" si="13"/>
        <v>#NUM!</v>
      </c>
      <c r="M375" s="97"/>
    </row>
    <row r="376" spans="1:13">
      <c r="A376" s="69"/>
      <c r="B376" s="69"/>
      <c r="C376" s="49" t="s">
        <v>55</v>
      </c>
      <c r="D376" s="50"/>
      <c r="E376" s="54"/>
      <c r="F376" s="64"/>
      <c r="G376" s="88"/>
      <c r="H376" s="88" t="e">
        <f>+AVERAGE('PRECIO COTIZACIONES'!G376:J381)</f>
        <v>#DIV/0!</v>
      </c>
      <c r="I376" s="88" t="e">
        <f>+MEDIAN('PRECIO COTIZACIONES'!G376:J381)</f>
        <v>#NUM!</v>
      </c>
      <c r="J376" s="88" t="e">
        <f>+GEOMEAN('PRECIO COTIZACIONES'!G376:J381)</f>
        <v>#NUM!</v>
      </c>
      <c r="K376" s="88" t="e">
        <f t="shared" si="12"/>
        <v>#NUM!</v>
      </c>
      <c r="L376" s="91" t="e">
        <f t="shared" si="13"/>
        <v>#NUM!</v>
      </c>
      <c r="M376" s="97"/>
    </row>
    <row r="377" spans="1:13">
      <c r="A377" s="69"/>
      <c r="B377" s="69"/>
      <c r="C377" s="49" t="s">
        <v>56</v>
      </c>
      <c r="D377" s="50"/>
      <c r="E377" s="54"/>
      <c r="F377" s="64"/>
      <c r="G377" s="88"/>
      <c r="H377" s="88">
        <f>+AVERAGE('PRECIO COTIZACIONES'!G377:J382)</f>
        <v>768442.5</v>
      </c>
      <c r="I377" s="88">
        <f>+MEDIAN('PRECIO COTIZACIONES'!G377:J382)</f>
        <v>564060</v>
      </c>
      <c r="J377" s="88">
        <f>+GEOMEAN('PRECIO COTIZACIONES'!G377:J382)</f>
        <v>695867.56116750184</v>
      </c>
      <c r="K377" s="88" t="e">
        <f t="shared" si="12"/>
        <v>#DIV/0!</v>
      </c>
      <c r="L377" s="91" t="e">
        <f t="shared" si="13"/>
        <v>#DIV/0!</v>
      </c>
      <c r="M377" s="97"/>
    </row>
    <row r="378" spans="1:13">
      <c r="A378" s="69"/>
      <c r="B378" s="69"/>
      <c r="C378" s="49" t="s">
        <v>57</v>
      </c>
      <c r="D378" s="50"/>
      <c r="E378" s="54"/>
      <c r="F378" s="64"/>
      <c r="G378" s="88"/>
      <c r="H378" s="88">
        <f>+AVERAGE('PRECIO COTIZACIONES'!G378:J383)</f>
        <v>768442.5</v>
      </c>
      <c r="I378" s="88">
        <f>+MEDIAN('PRECIO COTIZACIONES'!G378:J383)</f>
        <v>564060</v>
      </c>
      <c r="J378" s="88">
        <f>+GEOMEAN('PRECIO COTIZACIONES'!G378:J383)</f>
        <v>695867.56116750184</v>
      </c>
      <c r="K378" s="88" t="e">
        <f t="shared" si="12"/>
        <v>#DIV/0!</v>
      </c>
      <c r="L378" s="91" t="e">
        <f t="shared" si="13"/>
        <v>#DIV/0!</v>
      </c>
      <c r="M378" s="97"/>
    </row>
    <row r="379" spans="1:13" ht="12" thickBot="1">
      <c r="A379" s="70"/>
      <c r="B379" s="70"/>
      <c r="C379" s="51" t="s">
        <v>55</v>
      </c>
      <c r="D379" s="52"/>
      <c r="E379" s="55"/>
      <c r="F379" s="66"/>
      <c r="G379" s="88"/>
      <c r="H379" s="88">
        <f>+AVERAGE('PRECIO COTIZACIONES'!G379:J384)</f>
        <v>768442.5</v>
      </c>
      <c r="I379" s="88">
        <f>+MEDIAN('PRECIO COTIZACIONES'!G379:J384)</f>
        <v>564060</v>
      </c>
      <c r="J379" s="88">
        <f>+GEOMEAN('PRECIO COTIZACIONES'!G379:J384)</f>
        <v>695867.56116750184</v>
      </c>
      <c r="K379" s="88" t="e">
        <f t="shared" si="12"/>
        <v>#DIV/0!</v>
      </c>
      <c r="L379" s="91" t="e">
        <f t="shared" si="13"/>
        <v>#DIV/0!</v>
      </c>
      <c r="M379" s="97"/>
    </row>
    <row r="380" spans="1:13" ht="12" thickBot="1">
      <c r="A380" s="25"/>
      <c r="B380" s="26"/>
      <c r="C380" s="26"/>
      <c r="D380" s="26"/>
      <c r="E380" s="26"/>
      <c r="F380" s="27"/>
      <c r="G380" s="89"/>
      <c r="H380" s="89">
        <f>+AVERAGE('PRECIO COTIZACIONES'!G380:J385)</f>
        <v>768442.5</v>
      </c>
      <c r="I380" s="89">
        <f>+MEDIAN('PRECIO COTIZACIONES'!G380:J385)</f>
        <v>564060</v>
      </c>
      <c r="J380" s="89">
        <f>+GEOMEAN('PRECIO COTIZACIONES'!G380:J385)</f>
        <v>695867.56116750184</v>
      </c>
      <c r="K380" s="89" t="e">
        <f t="shared" si="12"/>
        <v>#DIV/0!</v>
      </c>
      <c r="L380" s="92" t="e">
        <f t="shared" si="13"/>
        <v>#DIV/0!</v>
      </c>
      <c r="M380" s="97"/>
    </row>
    <row r="381" spans="1:13" ht="34.5" thickBot="1">
      <c r="A381" s="6" t="s">
        <v>0</v>
      </c>
      <c r="B381" s="7" t="s">
        <v>24</v>
      </c>
      <c r="C381" s="38" t="s">
        <v>25</v>
      </c>
      <c r="D381" s="39"/>
      <c r="E381" s="7" t="s">
        <v>1</v>
      </c>
      <c r="F381" s="21" t="s">
        <v>26</v>
      </c>
      <c r="G381" s="87">
        <f>+MIN('PRECIO COTIZACIONES'!G381:J386)</f>
        <v>517650</v>
      </c>
      <c r="H381" s="87">
        <f>+AVERAGE('PRECIO COTIZACIONES'!G381:J386)</f>
        <v>768442.5</v>
      </c>
      <c r="I381" s="87">
        <f>+MEDIAN('PRECIO COTIZACIONES'!G381:J386)</f>
        <v>564060</v>
      </c>
      <c r="J381" s="87">
        <f>+GEOMEAN('PRECIO COTIZACIONES'!G381:J386)</f>
        <v>695867.56116750184</v>
      </c>
      <c r="K381" s="87">
        <f t="shared" si="12"/>
        <v>126018.84602806873</v>
      </c>
      <c r="L381" s="90">
        <f t="shared" si="13"/>
        <v>0.16399255120333497</v>
      </c>
      <c r="M381" s="97"/>
    </row>
    <row r="382" spans="1:13" ht="12" thickBot="1">
      <c r="A382" s="40" t="s">
        <v>58</v>
      </c>
      <c r="B382" s="41"/>
      <c r="C382" s="41"/>
      <c r="D382" s="42"/>
      <c r="E382" s="8"/>
      <c r="F382" s="19" t="s">
        <v>59</v>
      </c>
      <c r="G382" s="88"/>
      <c r="H382" s="88">
        <f>+AVERAGE('PRECIO COTIZACIONES'!G382:J387)</f>
        <v>975651.25</v>
      </c>
      <c r="I382" s="88">
        <f>+MEDIAN('PRECIO COTIZACIONES'!G382:J387)</f>
        <v>731850</v>
      </c>
      <c r="J382" s="88">
        <f>+GEOMEAN('PRECIO COTIZACIONES'!G382:J387)</f>
        <v>837104.5994017896</v>
      </c>
      <c r="K382" s="88" t="e">
        <f t="shared" si="12"/>
        <v>#DIV/0!</v>
      </c>
      <c r="L382" s="91" t="e">
        <f t="shared" si="13"/>
        <v>#DIV/0!</v>
      </c>
      <c r="M382" s="97"/>
    </row>
    <row r="383" spans="1:13" ht="12" thickBot="1">
      <c r="A383" s="43" t="s">
        <v>60</v>
      </c>
      <c r="B383" s="44"/>
      <c r="C383" s="44"/>
      <c r="D383" s="44"/>
      <c r="E383" s="44"/>
      <c r="F383" s="44"/>
      <c r="G383" s="88"/>
      <c r="H383" s="88">
        <f>+AVERAGE('PRECIO COTIZACIONES'!G383:J388)</f>
        <v>1182860</v>
      </c>
      <c r="I383" s="88">
        <f>+MEDIAN('PRECIO COTIZACIONES'!G383:J388)</f>
        <v>759220</v>
      </c>
      <c r="J383" s="88">
        <f>+GEOMEAN('PRECIO COTIZACIONES'!G383:J388)</f>
        <v>1007007.8696640882</v>
      </c>
      <c r="K383" s="88" t="e">
        <f t="shared" si="12"/>
        <v>#DIV/0!</v>
      </c>
      <c r="L383" s="91" t="e">
        <f t="shared" si="13"/>
        <v>#DIV/0!</v>
      </c>
      <c r="M383" s="97"/>
    </row>
    <row r="384" spans="1:13" ht="12" thickBot="1">
      <c r="A384" s="9" t="s">
        <v>63</v>
      </c>
      <c r="B384" s="10">
        <v>73152101</v>
      </c>
      <c r="C384" s="45" t="s">
        <v>19</v>
      </c>
      <c r="D384" s="46"/>
      <c r="E384" s="11" t="s">
        <v>5</v>
      </c>
      <c r="F384" s="19">
        <v>1</v>
      </c>
      <c r="G384" s="89"/>
      <c r="H384" s="89">
        <f>+AVERAGE('PRECIO COTIZACIONES'!G384:J389)</f>
        <v>1182860</v>
      </c>
      <c r="I384" s="89">
        <f>+MEDIAN('PRECIO COTIZACIONES'!G384:J389)</f>
        <v>759220</v>
      </c>
      <c r="J384" s="89">
        <f>+GEOMEAN('PRECIO COTIZACIONES'!G384:J389)</f>
        <v>1007007.8696640882</v>
      </c>
      <c r="K384" s="89" t="e">
        <f t="shared" si="12"/>
        <v>#DIV/0!</v>
      </c>
      <c r="L384" s="92" t="e">
        <f t="shared" si="13"/>
        <v>#DIV/0!</v>
      </c>
      <c r="M384" s="97"/>
    </row>
    <row r="385" spans="1:13" ht="12" thickBot="1">
      <c r="A385" s="25"/>
      <c r="B385" s="26"/>
      <c r="C385" s="26"/>
      <c r="D385" s="26"/>
      <c r="E385" s="26"/>
      <c r="F385" s="27"/>
      <c r="G385" s="33"/>
      <c r="H385" s="33"/>
      <c r="I385" s="33"/>
      <c r="J385" s="33"/>
      <c r="K385" s="33"/>
      <c r="L385" s="37"/>
      <c r="M385" s="97"/>
    </row>
    <row r="386" spans="1:13" ht="34.5" thickBot="1">
      <c r="A386" s="6" t="s">
        <v>0</v>
      </c>
      <c r="B386" s="7" t="s">
        <v>24</v>
      </c>
      <c r="C386" s="38" t="s">
        <v>25</v>
      </c>
      <c r="D386" s="39"/>
      <c r="E386" s="7" t="s">
        <v>1</v>
      </c>
      <c r="F386" s="21" t="s">
        <v>26</v>
      </c>
      <c r="G386" s="87">
        <f>+MIN('PRECIO COTIZACIONES'!G386:J391)</f>
        <v>714000</v>
      </c>
      <c r="H386" s="87">
        <f>+AVERAGE('PRECIO COTIZACIONES'!G386:J391)</f>
        <v>1182860</v>
      </c>
      <c r="I386" s="87">
        <f>+MEDIAN('PRECIO COTIZACIONES'!G386:J391)</f>
        <v>759220</v>
      </c>
      <c r="J386" s="87">
        <f>+GEOMEAN('PRECIO COTIZACIONES'!G386:J391)</f>
        <v>1007007.8696640882</v>
      </c>
      <c r="K386" s="87">
        <f t="shared" si="12"/>
        <v>207187.8515805004</v>
      </c>
      <c r="L386" s="90">
        <f t="shared" si="13"/>
        <v>0.17515838863475</v>
      </c>
      <c r="M386" s="97"/>
    </row>
    <row r="387" spans="1:13" ht="12" thickBot="1">
      <c r="A387" s="40" t="s">
        <v>64</v>
      </c>
      <c r="B387" s="41"/>
      <c r="C387" s="41"/>
      <c r="D387" s="42"/>
      <c r="E387" s="8"/>
      <c r="F387" s="19" t="s">
        <v>59</v>
      </c>
      <c r="G387" s="88"/>
      <c r="H387" s="88">
        <f>+AVERAGE('PRECIO COTIZACIONES'!G387:J392)</f>
        <v>1112328.8487499999</v>
      </c>
      <c r="I387" s="88">
        <f>+MEDIAN('PRECIO COTIZACIONES'!G387:J392)</f>
        <v>731850</v>
      </c>
      <c r="J387" s="88">
        <f>+GEOMEAN('PRECIO COTIZACIONES'!G387:J392)</f>
        <v>952085.7128635759</v>
      </c>
      <c r="K387" s="88" t="e">
        <f t="shared" si="12"/>
        <v>#DIV/0!</v>
      </c>
      <c r="L387" s="91" t="e">
        <f t="shared" si="13"/>
        <v>#DIV/0!</v>
      </c>
      <c r="M387" s="97"/>
    </row>
    <row r="388" spans="1:13" ht="12" thickBot="1">
      <c r="A388" s="43" t="s">
        <v>60</v>
      </c>
      <c r="B388" s="44"/>
      <c r="C388" s="44"/>
      <c r="D388" s="44"/>
      <c r="E388" s="44"/>
      <c r="F388" s="44"/>
      <c r="G388" s="88"/>
      <c r="H388" s="88">
        <f>+AVERAGE('PRECIO COTIZACIONES'!G388:J393)</f>
        <v>1041797.6975</v>
      </c>
      <c r="I388" s="88">
        <f>+MEDIAN('PRECIO COTIZACIONES'!G388:J393)</f>
        <v>696055.39500000002</v>
      </c>
      <c r="J388" s="88">
        <f>+GEOMEAN('PRECIO COTIZACIONES'!G388:J393)</f>
        <v>900159.00763647223</v>
      </c>
      <c r="K388" s="88" t="e">
        <f t="shared" si="12"/>
        <v>#DIV/0!</v>
      </c>
      <c r="L388" s="91" t="e">
        <f t="shared" si="13"/>
        <v>#DIV/0!</v>
      </c>
      <c r="M388" s="97"/>
    </row>
    <row r="389" spans="1:13" ht="12" thickBot="1">
      <c r="A389" s="9" t="s">
        <v>65</v>
      </c>
      <c r="B389" s="10">
        <v>73152101</v>
      </c>
      <c r="C389" s="45" t="s">
        <v>20</v>
      </c>
      <c r="D389" s="46"/>
      <c r="E389" s="11" t="s">
        <v>66</v>
      </c>
      <c r="F389" s="19">
        <v>1</v>
      </c>
      <c r="G389" s="89"/>
      <c r="H389" s="89">
        <f>+AVERAGE('PRECIO COTIZACIONES'!G389:J394)</f>
        <v>1041797.6975</v>
      </c>
      <c r="I389" s="89">
        <f>+MEDIAN('PRECIO COTIZACIONES'!G389:J394)</f>
        <v>696055.39500000002</v>
      </c>
      <c r="J389" s="89">
        <f>+GEOMEAN('PRECIO COTIZACIONES'!G389:J394)</f>
        <v>900159.00763647223</v>
      </c>
      <c r="K389" s="89" t="e">
        <f t="shared" si="12"/>
        <v>#DIV/0!</v>
      </c>
      <c r="L389" s="92" t="e">
        <f t="shared" si="13"/>
        <v>#DIV/0!</v>
      </c>
      <c r="M389" s="97"/>
    </row>
    <row r="390" spans="1:13" ht="12" thickBot="1">
      <c r="A390" s="56"/>
      <c r="B390" s="57"/>
      <c r="C390" s="57"/>
      <c r="D390" s="57"/>
      <c r="E390" s="57"/>
      <c r="F390" s="57"/>
      <c r="G390" s="33"/>
      <c r="H390" s="33"/>
      <c r="I390" s="33"/>
      <c r="J390" s="33"/>
      <c r="K390" s="33"/>
      <c r="L390" s="37"/>
      <c r="M390" s="97"/>
    </row>
    <row r="391" spans="1:13" ht="34.5" thickBot="1">
      <c r="A391" s="6" t="s">
        <v>0</v>
      </c>
      <c r="B391" s="7" t="s">
        <v>24</v>
      </c>
      <c r="C391" s="38" t="s">
        <v>25</v>
      </c>
      <c r="D391" s="39"/>
      <c r="E391" s="7" t="s">
        <v>1</v>
      </c>
      <c r="F391" s="21" t="s">
        <v>26</v>
      </c>
      <c r="G391" s="33"/>
      <c r="H391" s="33"/>
      <c r="I391" s="33"/>
      <c r="J391" s="33"/>
      <c r="K391" s="33"/>
      <c r="L391" s="37"/>
      <c r="M391" s="97"/>
    </row>
    <row r="392" spans="1:13" ht="12" thickBot="1">
      <c r="A392" s="40" t="s">
        <v>67</v>
      </c>
      <c r="B392" s="41"/>
      <c r="C392" s="41"/>
      <c r="D392" s="42"/>
      <c r="E392" s="8"/>
      <c r="F392" s="19" t="s">
        <v>59</v>
      </c>
      <c r="G392" s="87">
        <f>+MIN('PRECIO COTIZACIONES'!G392:J397)</f>
        <v>633080</v>
      </c>
      <c r="H392" s="87">
        <f>+AVERAGE('PRECIO COTIZACIONES'!G392:J397)</f>
        <v>1041797.6975</v>
      </c>
      <c r="I392" s="87">
        <f>+MEDIAN('PRECIO COTIZACIONES'!G392:J397)</f>
        <v>696055.39500000002</v>
      </c>
      <c r="J392" s="87">
        <f>+GEOMEAN('PRECIO COTIZACIONES'!G392:J397)</f>
        <v>900159.00763647223</v>
      </c>
      <c r="K392" s="87">
        <f t="shared" si="12"/>
        <v>188853.37741232416</v>
      </c>
      <c r="L392" s="90">
        <f t="shared" si="13"/>
        <v>0.18127643962500134</v>
      </c>
      <c r="M392" s="97"/>
    </row>
    <row r="393" spans="1:13" ht="12" thickBot="1">
      <c r="A393" s="43" t="s">
        <v>60</v>
      </c>
      <c r="B393" s="44"/>
      <c r="C393" s="44"/>
      <c r="D393" s="44"/>
      <c r="E393" s="44"/>
      <c r="F393" s="44"/>
      <c r="G393" s="88"/>
      <c r="H393" s="88" t="e">
        <f>+AVERAGE('PRECIO COTIZACIONES'!G393:J398)</f>
        <v>#DIV/0!</v>
      </c>
      <c r="I393" s="88" t="e">
        <f>+MEDIAN('PRECIO COTIZACIONES'!G393:J398)</f>
        <v>#NUM!</v>
      </c>
      <c r="J393" s="88" t="e">
        <f>+GEOMEAN('PRECIO COTIZACIONES'!G393:J398)</f>
        <v>#NUM!</v>
      </c>
      <c r="K393" s="88" t="e">
        <f t="shared" si="12"/>
        <v>#NUM!</v>
      </c>
      <c r="L393" s="91" t="e">
        <f t="shared" si="13"/>
        <v>#NUM!</v>
      </c>
      <c r="M393" s="97"/>
    </row>
    <row r="394" spans="1:13" ht="12" thickBot="1">
      <c r="A394" s="9" t="s">
        <v>68</v>
      </c>
      <c r="B394" s="10">
        <v>73152101</v>
      </c>
      <c r="C394" s="45" t="s">
        <v>21</v>
      </c>
      <c r="D394" s="46"/>
      <c r="E394" s="11" t="s">
        <v>69</v>
      </c>
      <c r="F394" s="19">
        <v>1</v>
      </c>
      <c r="G394" s="88"/>
      <c r="H394" s="88">
        <f>+AVERAGE('PRECIO COTIZACIONES'!G394:J399)</f>
        <v>2415938</v>
      </c>
      <c r="I394" s="88">
        <f>+MEDIAN('PRECIO COTIZACIONES'!G394:J399)</f>
        <v>2451876</v>
      </c>
      <c r="J394" s="88">
        <f>+GEOMEAN('PRECIO COTIZACIONES'!G394:J399)</f>
        <v>2376657.4545295448</v>
      </c>
      <c r="K394" s="88" t="e">
        <f t="shared" si="12"/>
        <v>#DIV/0!</v>
      </c>
      <c r="L394" s="91" t="e">
        <f t="shared" si="13"/>
        <v>#DIV/0!</v>
      </c>
      <c r="M394" s="97"/>
    </row>
    <row r="395" spans="1:13" ht="12" thickBot="1">
      <c r="A395" s="12"/>
      <c r="B395" s="13"/>
      <c r="C395" s="14"/>
      <c r="D395" s="14"/>
      <c r="E395" s="15"/>
      <c r="F395" s="23"/>
      <c r="G395" s="89"/>
      <c r="H395" s="89">
        <f>+AVERAGE('PRECIO COTIZACIONES'!G395:J400)</f>
        <v>2415938</v>
      </c>
      <c r="I395" s="89">
        <f>+MEDIAN('PRECIO COTIZACIONES'!G395:J400)</f>
        <v>2451876</v>
      </c>
      <c r="J395" s="89">
        <f>+GEOMEAN('PRECIO COTIZACIONES'!G395:J400)</f>
        <v>2376657.4545295448</v>
      </c>
      <c r="K395" s="89" t="e">
        <f t="shared" si="12"/>
        <v>#DIV/0!</v>
      </c>
      <c r="L395" s="92" t="e">
        <f t="shared" si="13"/>
        <v>#DIV/0!</v>
      </c>
      <c r="M395" s="97"/>
    </row>
    <row r="396" spans="1:13" ht="12" thickBot="1">
      <c r="A396" s="75" t="s">
        <v>80</v>
      </c>
      <c r="B396" s="76"/>
      <c r="C396" s="76"/>
      <c r="D396" s="76"/>
      <c r="E396" s="76"/>
      <c r="F396" s="76"/>
      <c r="G396" s="33"/>
      <c r="H396" s="33"/>
      <c r="I396" s="33"/>
      <c r="J396" s="33"/>
      <c r="K396" s="33"/>
      <c r="L396" s="37"/>
      <c r="M396" s="97"/>
    </row>
    <row r="397" spans="1:13" ht="12" thickBot="1">
      <c r="A397" s="75" t="s">
        <v>76</v>
      </c>
      <c r="B397" s="76"/>
      <c r="C397" s="76"/>
      <c r="D397" s="76"/>
      <c r="E397" s="76"/>
      <c r="F397" s="76"/>
      <c r="G397" s="33"/>
      <c r="H397" s="33"/>
      <c r="I397" s="33"/>
      <c r="J397" s="33"/>
      <c r="K397" s="33"/>
      <c r="L397" s="37"/>
      <c r="M397" s="97"/>
    </row>
    <row r="398" spans="1:13" ht="34.5" thickBot="1">
      <c r="A398" s="6" t="s">
        <v>0</v>
      </c>
      <c r="B398" s="7" t="s">
        <v>24</v>
      </c>
      <c r="C398" s="38" t="s">
        <v>25</v>
      </c>
      <c r="D398" s="39"/>
      <c r="E398" s="7" t="s">
        <v>1</v>
      </c>
      <c r="F398" s="21" t="s">
        <v>26</v>
      </c>
      <c r="G398" s="33"/>
      <c r="H398" s="33"/>
      <c r="I398" s="33"/>
      <c r="J398" s="33"/>
      <c r="K398" s="33"/>
      <c r="L398" s="37"/>
      <c r="M398" s="97"/>
    </row>
    <row r="399" spans="1:13" ht="12" thickBot="1">
      <c r="A399" s="40" t="s">
        <v>27</v>
      </c>
      <c r="B399" s="41"/>
      <c r="C399" s="41"/>
      <c r="D399" s="42"/>
      <c r="E399" s="8"/>
      <c r="F399" s="22">
        <v>2</v>
      </c>
      <c r="G399" s="87">
        <f>+MIN('PRECIO COTIZACIONES'!G399:J404)</f>
        <v>1785000</v>
      </c>
      <c r="H399" s="87">
        <f>+AVERAGE('PRECIO COTIZACIONES'!G399:J404)</f>
        <v>2415938</v>
      </c>
      <c r="I399" s="87">
        <f>+MEDIAN('PRECIO COTIZACIONES'!G399:J404)</f>
        <v>2451876</v>
      </c>
      <c r="J399" s="87">
        <f>+GEOMEAN('PRECIO COTIZACIONES'!G399:J404)</f>
        <v>2376657.4545295448</v>
      </c>
      <c r="K399" s="87">
        <f t="shared" si="12"/>
        <v>418364.99823741283</v>
      </c>
      <c r="L399" s="90">
        <f t="shared" si="13"/>
        <v>0.17316876436291528</v>
      </c>
      <c r="M399" s="97"/>
    </row>
    <row r="400" spans="1:13" ht="12" thickBot="1">
      <c r="A400" s="43" t="s">
        <v>28</v>
      </c>
      <c r="B400" s="44"/>
      <c r="C400" s="44"/>
      <c r="D400" s="44"/>
      <c r="E400" s="44"/>
      <c r="F400" s="44"/>
      <c r="G400" s="88"/>
      <c r="H400" s="88" t="e">
        <f>+AVERAGE('PRECIO COTIZACIONES'!G400:J405)</f>
        <v>#DIV/0!</v>
      </c>
      <c r="I400" s="88" t="e">
        <f>+MEDIAN('PRECIO COTIZACIONES'!G400:J405)</f>
        <v>#NUM!</v>
      </c>
      <c r="J400" s="88" t="e">
        <f>+GEOMEAN('PRECIO COTIZACIONES'!G400:J405)</f>
        <v>#NUM!</v>
      </c>
      <c r="K400" s="88" t="e">
        <f t="shared" si="12"/>
        <v>#NUM!</v>
      </c>
      <c r="L400" s="91" t="e">
        <f t="shared" si="13"/>
        <v>#NUM!</v>
      </c>
      <c r="M400" s="97"/>
    </row>
    <row r="401" spans="1:13" ht="12" thickBot="1">
      <c r="A401" s="45" t="s">
        <v>29</v>
      </c>
      <c r="B401" s="46"/>
      <c r="C401" s="77" t="s">
        <v>81</v>
      </c>
      <c r="D401" s="78"/>
      <c r="E401" s="78"/>
      <c r="F401" s="78"/>
      <c r="G401" s="88"/>
      <c r="H401" s="88" t="e">
        <f>+AVERAGE('PRECIO COTIZACIONES'!G401:J406)</f>
        <v>#DIV/0!</v>
      </c>
      <c r="I401" s="88" t="e">
        <f>+MEDIAN('PRECIO COTIZACIONES'!G401:J406)</f>
        <v>#NUM!</v>
      </c>
      <c r="J401" s="88" t="e">
        <f>+GEOMEAN('PRECIO COTIZACIONES'!G401:J406)</f>
        <v>#NUM!</v>
      </c>
      <c r="K401" s="88" t="e">
        <f t="shared" si="12"/>
        <v>#NUM!</v>
      </c>
      <c r="L401" s="91" t="e">
        <f t="shared" si="13"/>
        <v>#NUM!</v>
      </c>
      <c r="M401" s="97"/>
    </row>
    <row r="402" spans="1:13" ht="12" thickBot="1">
      <c r="A402" s="45" t="s">
        <v>31</v>
      </c>
      <c r="B402" s="46"/>
      <c r="C402" s="79"/>
      <c r="D402" s="80"/>
      <c r="E402" s="80"/>
      <c r="F402" s="80"/>
      <c r="G402" s="88"/>
      <c r="H402" s="88">
        <f>+AVERAGE('PRECIO COTIZACIONES'!G402:J407)</f>
        <v>1863837.5</v>
      </c>
      <c r="I402" s="88">
        <f>+MEDIAN('PRECIO COTIZACIONES'!G402:J407)</f>
        <v>1776075</v>
      </c>
      <c r="J402" s="88">
        <f>+GEOMEAN('PRECIO COTIZACIONES'!G402:J407)</f>
        <v>1195465.9746155601</v>
      </c>
      <c r="K402" s="88" t="e">
        <f t="shared" si="12"/>
        <v>#DIV/0!</v>
      </c>
      <c r="L402" s="91" t="e">
        <f t="shared" si="13"/>
        <v>#DIV/0!</v>
      </c>
      <c r="M402" s="97"/>
    </row>
    <row r="403" spans="1:13" ht="12" thickBot="1">
      <c r="A403" s="9" t="s">
        <v>32</v>
      </c>
      <c r="B403" s="10">
        <v>76111605</v>
      </c>
      <c r="C403" s="45" t="s">
        <v>14</v>
      </c>
      <c r="D403" s="46"/>
      <c r="E403" s="11" t="s">
        <v>16</v>
      </c>
      <c r="F403" s="19">
        <v>1</v>
      </c>
      <c r="G403" s="88"/>
      <c r="H403" s="88">
        <f>+AVERAGE('PRECIO COTIZACIONES'!G403:J408)</f>
        <v>1863837.5</v>
      </c>
      <c r="I403" s="88">
        <f>+MEDIAN('PRECIO COTIZACIONES'!G403:J408)</f>
        <v>1776075</v>
      </c>
      <c r="J403" s="88">
        <f>+GEOMEAN('PRECIO COTIZACIONES'!G403:J408)</f>
        <v>1195465.9746155601</v>
      </c>
      <c r="K403" s="88" t="e">
        <f t="shared" si="12"/>
        <v>#DIV/0!</v>
      </c>
      <c r="L403" s="91" t="e">
        <f t="shared" si="13"/>
        <v>#DIV/0!</v>
      </c>
      <c r="M403" s="97"/>
    </row>
    <row r="404" spans="1:13" ht="12" thickBot="1">
      <c r="A404" s="9" t="s">
        <v>33</v>
      </c>
      <c r="B404" s="10">
        <v>76111605</v>
      </c>
      <c r="C404" s="45" t="s">
        <v>15</v>
      </c>
      <c r="D404" s="46"/>
      <c r="E404" s="11" t="s">
        <v>16</v>
      </c>
      <c r="F404" s="19">
        <v>1</v>
      </c>
      <c r="G404" s="88"/>
      <c r="H404" s="88">
        <f>+AVERAGE('PRECIO COTIZACIONES'!G404:J409)</f>
        <v>1863837.5</v>
      </c>
      <c r="I404" s="88">
        <f>+MEDIAN('PRECIO COTIZACIONES'!G404:J409)</f>
        <v>1776075</v>
      </c>
      <c r="J404" s="88">
        <f>+GEOMEAN('PRECIO COTIZACIONES'!G404:J409)</f>
        <v>1195465.9746155601</v>
      </c>
      <c r="K404" s="88" t="e">
        <f t="shared" si="12"/>
        <v>#DIV/0!</v>
      </c>
      <c r="L404" s="91" t="e">
        <f t="shared" si="13"/>
        <v>#DIV/0!</v>
      </c>
      <c r="M404" s="97"/>
    </row>
    <row r="405" spans="1:13" ht="12" thickBot="1">
      <c r="A405" s="12"/>
      <c r="B405" s="13"/>
      <c r="C405" s="14"/>
      <c r="D405" s="14"/>
      <c r="E405" s="15"/>
      <c r="F405" s="23"/>
      <c r="G405" s="89"/>
      <c r="H405" s="89">
        <f>+AVERAGE('PRECIO COTIZACIONES'!G405:J410)</f>
        <v>1863837.5</v>
      </c>
      <c r="I405" s="89">
        <f>+MEDIAN('PRECIO COTIZACIONES'!G405:J410)</f>
        <v>1776075</v>
      </c>
      <c r="J405" s="89">
        <f>+GEOMEAN('PRECIO COTIZACIONES'!G405:J410)</f>
        <v>1195465.9746155601</v>
      </c>
      <c r="K405" s="89" t="e">
        <f t="shared" si="12"/>
        <v>#DIV/0!</v>
      </c>
      <c r="L405" s="92" t="e">
        <f t="shared" si="13"/>
        <v>#DIV/0!</v>
      </c>
      <c r="M405" s="97"/>
    </row>
    <row r="406" spans="1:13" ht="34.5" thickBot="1">
      <c r="A406" s="6" t="s">
        <v>0</v>
      </c>
      <c r="B406" s="7" t="s">
        <v>24</v>
      </c>
      <c r="C406" s="38" t="s">
        <v>25</v>
      </c>
      <c r="D406" s="39"/>
      <c r="E406" s="7" t="s">
        <v>1</v>
      </c>
      <c r="F406" s="21" t="s">
        <v>26</v>
      </c>
      <c r="G406" s="33"/>
      <c r="H406" s="33"/>
      <c r="I406" s="33"/>
      <c r="J406" s="33"/>
      <c r="K406" s="33"/>
      <c r="L406" s="37"/>
      <c r="M406" s="97"/>
    </row>
    <row r="407" spans="1:13" ht="12" thickBot="1">
      <c r="A407" s="40" t="s">
        <v>34</v>
      </c>
      <c r="B407" s="41"/>
      <c r="C407" s="41"/>
      <c r="D407" s="41"/>
      <c r="E407" s="42"/>
      <c r="F407" s="22">
        <v>2</v>
      </c>
      <c r="G407" s="87">
        <f>+MIN('PRECIO COTIZACIONES'!G407:J412)</f>
        <v>333200</v>
      </c>
      <c r="H407" s="87">
        <f>+AVERAGE('PRECIO COTIZACIONES'!G407:J412)</f>
        <v>1863837.5</v>
      </c>
      <c r="I407" s="87">
        <f>+MEDIAN('PRECIO COTIZACIONES'!G407:J412)</f>
        <v>1776075</v>
      </c>
      <c r="J407" s="87">
        <f>+GEOMEAN('PRECIO COTIZACIONES'!G407:J412)</f>
        <v>1195465.9746155601</v>
      </c>
      <c r="K407" s="87">
        <f t="shared" si="12"/>
        <v>609714.11783708993</v>
      </c>
      <c r="L407" s="90">
        <f t="shared" si="13"/>
        <v>0.32712836705833526</v>
      </c>
      <c r="M407" s="97"/>
    </row>
    <row r="408" spans="1:13" ht="12" thickBot="1">
      <c r="A408" s="43" t="s">
        <v>28</v>
      </c>
      <c r="B408" s="44"/>
      <c r="C408" s="44"/>
      <c r="D408" s="44"/>
      <c r="E408" s="44"/>
      <c r="F408" s="44"/>
      <c r="G408" s="88"/>
      <c r="H408" s="88" t="e">
        <f>+AVERAGE('PRECIO COTIZACIONES'!G408:J413)</f>
        <v>#DIV/0!</v>
      </c>
      <c r="I408" s="88" t="e">
        <f>+MEDIAN('PRECIO COTIZACIONES'!G408:J413)</f>
        <v>#NUM!</v>
      </c>
      <c r="J408" s="88" t="e">
        <f>+GEOMEAN('PRECIO COTIZACIONES'!G408:J413)</f>
        <v>#NUM!</v>
      </c>
      <c r="K408" s="88" t="e">
        <f t="shared" si="12"/>
        <v>#NUM!</v>
      </c>
      <c r="L408" s="91" t="e">
        <f t="shared" si="13"/>
        <v>#NUM!</v>
      </c>
      <c r="M408" s="97"/>
    </row>
    <row r="409" spans="1:13" ht="12" thickBot="1">
      <c r="A409" s="45" t="s">
        <v>35</v>
      </c>
      <c r="B409" s="46"/>
      <c r="C409" s="77"/>
      <c r="D409" s="78"/>
      <c r="E409" s="78"/>
      <c r="F409" s="78"/>
      <c r="G409" s="88"/>
      <c r="H409" s="88" t="e">
        <f>+AVERAGE('PRECIO COTIZACIONES'!G409:J414)</f>
        <v>#DIV/0!</v>
      </c>
      <c r="I409" s="88" t="e">
        <f>+MEDIAN('PRECIO COTIZACIONES'!G409:J414)</f>
        <v>#NUM!</v>
      </c>
      <c r="J409" s="88" t="e">
        <f>+GEOMEAN('PRECIO COTIZACIONES'!G409:J414)</f>
        <v>#NUM!</v>
      </c>
      <c r="K409" s="88" t="e">
        <f t="shared" si="12"/>
        <v>#NUM!</v>
      </c>
      <c r="L409" s="91" t="e">
        <f t="shared" si="13"/>
        <v>#NUM!</v>
      </c>
      <c r="M409" s="97"/>
    </row>
    <row r="410" spans="1:13" ht="12" thickBot="1">
      <c r="A410" s="45" t="s">
        <v>31</v>
      </c>
      <c r="B410" s="46"/>
      <c r="C410" s="79"/>
      <c r="D410" s="80"/>
      <c r="E410" s="80"/>
      <c r="F410" s="80"/>
      <c r="G410" s="88"/>
      <c r="H410" s="88">
        <f>+AVERAGE('PRECIO COTIZACIONES'!G410:J415)</f>
        <v>1236112.5</v>
      </c>
      <c r="I410" s="88">
        <f>+MEDIAN('PRECIO COTIZACIONES'!G410:J415)</f>
        <v>859775</v>
      </c>
      <c r="J410" s="88">
        <f>+GEOMEAN('PRECIO COTIZACIONES'!G410:J415)</f>
        <v>745887.99941285467</v>
      </c>
      <c r="K410" s="88" t="e">
        <f t="shared" ref="K410:K473" si="14">+STDEVA(J410,G410)</f>
        <v>#DIV/0!</v>
      </c>
      <c r="L410" s="91" t="e">
        <f t="shared" ref="L410:M473" si="15">+K410/H410</f>
        <v>#DIV/0!</v>
      </c>
      <c r="M410" s="97"/>
    </row>
    <row r="411" spans="1:13" ht="12" thickBot="1">
      <c r="A411" s="9" t="s">
        <v>37</v>
      </c>
      <c r="B411" s="10">
        <v>76111605</v>
      </c>
      <c r="C411" s="45" t="s">
        <v>17</v>
      </c>
      <c r="D411" s="46"/>
      <c r="E411" s="11" t="s">
        <v>16</v>
      </c>
      <c r="F411" s="19">
        <v>1</v>
      </c>
      <c r="G411" s="88"/>
      <c r="H411" s="88">
        <f>+AVERAGE('PRECIO COTIZACIONES'!G411:J416)</f>
        <v>1236112.5</v>
      </c>
      <c r="I411" s="88">
        <f>+MEDIAN('PRECIO COTIZACIONES'!G411:J416)</f>
        <v>859775</v>
      </c>
      <c r="J411" s="88">
        <f>+GEOMEAN('PRECIO COTIZACIONES'!G411:J416)</f>
        <v>745887.99941285467</v>
      </c>
      <c r="K411" s="88" t="e">
        <f t="shared" si="14"/>
        <v>#DIV/0!</v>
      </c>
      <c r="L411" s="91" t="e">
        <f t="shared" si="15"/>
        <v>#DIV/0!</v>
      </c>
      <c r="M411" s="97"/>
    </row>
    <row r="412" spans="1:13" ht="12" thickBot="1">
      <c r="A412" s="9" t="s">
        <v>38</v>
      </c>
      <c r="B412" s="10">
        <v>76111605</v>
      </c>
      <c r="C412" s="45" t="s">
        <v>15</v>
      </c>
      <c r="D412" s="46"/>
      <c r="E412" s="11" t="s">
        <v>16</v>
      </c>
      <c r="F412" s="19">
        <v>1</v>
      </c>
      <c r="G412" s="89"/>
      <c r="H412" s="89">
        <f>+AVERAGE('PRECIO COTIZACIONES'!G412:J417)</f>
        <v>1236112.5</v>
      </c>
      <c r="I412" s="89">
        <f>+MEDIAN('PRECIO COTIZACIONES'!G412:J417)</f>
        <v>859775</v>
      </c>
      <c r="J412" s="89">
        <f>+GEOMEAN('PRECIO COTIZACIONES'!G412:J417)</f>
        <v>745887.99941285467</v>
      </c>
      <c r="K412" s="89" t="e">
        <f t="shared" si="14"/>
        <v>#DIV/0!</v>
      </c>
      <c r="L412" s="92" t="e">
        <f t="shared" si="15"/>
        <v>#DIV/0!</v>
      </c>
      <c r="M412" s="97"/>
    </row>
    <row r="413" spans="1:13" ht="12" thickBot="1">
      <c r="A413" s="25"/>
      <c r="B413" s="26"/>
      <c r="C413" s="26"/>
      <c r="D413" s="26"/>
      <c r="E413" s="26"/>
      <c r="F413" s="27"/>
      <c r="G413" s="33"/>
      <c r="H413" s="33"/>
      <c r="I413" s="33"/>
      <c r="J413" s="33"/>
      <c r="K413" s="33"/>
      <c r="L413" s="37"/>
      <c r="M413" s="97"/>
    </row>
    <row r="414" spans="1:13" ht="34.5" thickBot="1">
      <c r="A414" s="6" t="s">
        <v>0</v>
      </c>
      <c r="B414" s="7" t="s">
        <v>24</v>
      </c>
      <c r="C414" s="38" t="s">
        <v>25</v>
      </c>
      <c r="D414" s="39"/>
      <c r="E414" s="7" t="s">
        <v>1</v>
      </c>
      <c r="F414" s="21" t="s">
        <v>26</v>
      </c>
      <c r="G414" s="33"/>
      <c r="H414" s="33"/>
      <c r="I414" s="33"/>
      <c r="J414" s="33"/>
      <c r="K414" s="33"/>
      <c r="L414" s="37"/>
      <c r="M414" s="97"/>
    </row>
    <row r="415" spans="1:13" ht="12" thickBot="1">
      <c r="A415" s="40" t="s">
        <v>39</v>
      </c>
      <c r="B415" s="41"/>
      <c r="C415" s="41"/>
      <c r="D415" s="41"/>
      <c r="E415" s="42"/>
      <c r="F415" s="22">
        <v>2</v>
      </c>
      <c r="G415" s="87">
        <f>+MIN('PRECIO COTIZACIONES'!G415:J420)</f>
        <v>249900</v>
      </c>
      <c r="H415" s="87">
        <f>+AVERAGE('PRECIO COTIZACIONES'!G415:J420)</f>
        <v>1571543.75</v>
      </c>
      <c r="I415" s="87">
        <f>+MEDIAN('PRECIO COTIZACIONES'!G415:J420)</f>
        <v>1499400</v>
      </c>
      <c r="J415" s="87">
        <f>+GEOMEAN('PRECIO COTIZACIONES'!G415:J420)</f>
        <v>1177095.9818018514</v>
      </c>
      <c r="K415" s="87">
        <f t="shared" si="14"/>
        <v>655626.56622100784</v>
      </c>
      <c r="L415" s="90">
        <f t="shared" si="15"/>
        <v>0.41718632791547028</v>
      </c>
      <c r="M415" s="97"/>
    </row>
    <row r="416" spans="1:13" ht="12" thickBot="1">
      <c r="A416" s="43" t="s">
        <v>40</v>
      </c>
      <c r="B416" s="44"/>
      <c r="C416" s="44"/>
      <c r="D416" s="44"/>
      <c r="E416" s="44"/>
      <c r="F416" s="44"/>
      <c r="G416" s="88"/>
      <c r="H416" s="88">
        <f>+AVERAGE('PRECIO COTIZACIONES'!G416:J421)</f>
        <v>1906975</v>
      </c>
      <c r="I416" s="88">
        <f>+MEDIAN('PRECIO COTIZACIONES'!G416:J421)</f>
        <v>1856400</v>
      </c>
      <c r="J416" s="88">
        <f>+GEOMEAN('PRECIO COTIZACIONES'!G416:J421)</f>
        <v>1857591.1550591246</v>
      </c>
      <c r="K416" s="88" t="e">
        <f t="shared" si="14"/>
        <v>#DIV/0!</v>
      </c>
      <c r="L416" s="91" t="e">
        <f t="shared" si="15"/>
        <v>#DIV/0!</v>
      </c>
      <c r="M416" s="97"/>
    </row>
    <row r="417" spans="1:13" ht="12" thickBot="1">
      <c r="A417" s="9" t="s">
        <v>41</v>
      </c>
      <c r="B417" s="10">
        <v>76111605</v>
      </c>
      <c r="C417" s="60" t="s">
        <v>18</v>
      </c>
      <c r="D417" s="61"/>
      <c r="E417" s="11" t="s">
        <v>16</v>
      </c>
      <c r="F417" s="19">
        <v>1</v>
      </c>
      <c r="G417" s="88"/>
      <c r="H417" s="88">
        <f>+AVERAGE('PRECIO COTIZACIONES'!G417:J422)</f>
        <v>1906975</v>
      </c>
      <c r="I417" s="88">
        <f>+MEDIAN('PRECIO COTIZACIONES'!G417:J422)</f>
        <v>1856400</v>
      </c>
      <c r="J417" s="88">
        <f>+GEOMEAN('PRECIO COTIZACIONES'!G417:J422)</f>
        <v>1857591.1550591246</v>
      </c>
      <c r="K417" s="88" t="e">
        <f t="shared" si="14"/>
        <v>#DIV/0!</v>
      </c>
      <c r="L417" s="91" t="e">
        <f t="shared" si="15"/>
        <v>#DIV/0!</v>
      </c>
      <c r="M417" s="97"/>
    </row>
    <row r="418" spans="1:13" ht="12" thickBot="1">
      <c r="A418" s="25"/>
      <c r="B418" s="26"/>
      <c r="C418" s="26"/>
      <c r="D418" s="26"/>
      <c r="E418" s="26"/>
      <c r="F418" s="27"/>
      <c r="G418" s="89"/>
      <c r="H418" s="89">
        <f>+AVERAGE('PRECIO COTIZACIONES'!G418:J423)</f>
        <v>1906975</v>
      </c>
      <c r="I418" s="89">
        <f>+MEDIAN('PRECIO COTIZACIONES'!G418:J423)</f>
        <v>1856400</v>
      </c>
      <c r="J418" s="89">
        <f>+GEOMEAN('PRECIO COTIZACIONES'!G418:J423)</f>
        <v>1857591.1550591246</v>
      </c>
      <c r="K418" s="89" t="e">
        <f t="shared" si="14"/>
        <v>#DIV/0!</v>
      </c>
      <c r="L418" s="92" t="e">
        <f t="shared" si="15"/>
        <v>#DIV/0!</v>
      </c>
      <c r="M418" s="97"/>
    </row>
    <row r="419" spans="1:13" ht="34.5" thickBot="1">
      <c r="A419" s="6" t="s">
        <v>0</v>
      </c>
      <c r="B419" s="7" t="s">
        <v>24</v>
      </c>
      <c r="C419" s="38" t="s">
        <v>25</v>
      </c>
      <c r="D419" s="39"/>
      <c r="E419" s="7" t="s">
        <v>1</v>
      </c>
      <c r="F419" s="21" t="s">
        <v>26</v>
      </c>
      <c r="G419" s="33"/>
      <c r="H419" s="33"/>
      <c r="I419" s="33"/>
      <c r="J419" s="33"/>
      <c r="K419" s="33"/>
      <c r="L419" s="37"/>
      <c r="M419" s="97"/>
    </row>
    <row r="420" spans="1:13" ht="12" thickBot="1">
      <c r="A420" s="40" t="s">
        <v>42</v>
      </c>
      <c r="B420" s="41"/>
      <c r="C420" s="41"/>
      <c r="D420" s="41"/>
      <c r="E420" s="42"/>
      <c r="F420" s="22">
        <v>1</v>
      </c>
      <c r="G420" s="87">
        <f>+MIN('PRECIO COTIZACIONES'!G420:J425)</f>
        <v>1416100</v>
      </c>
      <c r="H420" s="87">
        <f>+AVERAGE('PRECIO COTIZACIONES'!G420:J425)</f>
        <v>1906975</v>
      </c>
      <c r="I420" s="87">
        <f>+MEDIAN('PRECIO COTIZACIONES'!G420:J425)</f>
        <v>1856400</v>
      </c>
      <c r="J420" s="87">
        <f>+GEOMEAN('PRECIO COTIZACIONES'!G420:J425)</f>
        <v>1857591.1550591246</v>
      </c>
      <c r="K420" s="87">
        <f t="shared" si="14"/>
        <v>312181.38957618969</v>
      </c>
      <c r="L420" s="90">
        <f t="shared" si="15"/>
        <v>0.16370502475186602</v>
      </c>
      <c r="M420" s="97"/>
    </row>
    <row r="421" spans="1:13" ht="12" thickBot="1">
      <c r="A421" s="43" t="s">
        <v>40</v>
      </c>
      <c r="B421" s="44"/>
      <c r="C421" s="44"/>
      <c r="D421" s="44"/>
      <c r="E421" s="44"/>
      <c r="F421" s="44"/>
      <c r="G421" s="88"/>
      <c r="H421" s="88" t="e">
        <f>+AVERAGE('PRECIO COTIZACIONES'!G421:J426)</f>
        <v>#DIV/0!</v>
      </c>
      <c r="I421" s="88" t="e">
        <f>+MEDIAN('PRECIO COTIZACIONES'!G421:J426)</f>
        <v>#NUM!</v>
      </c>
      <c r="J421" s="88" t="e">
        <f>+GEOMEAN('PRECIO COTIZACIONES'!G421:J426)</f>
        <v>#NUM!</v>
      </c>
      <c r="K421" s="88" t="e">
        <f t="shared" si="14"/>
        <v>#NUM!</v>
      </c>
      <c r="L421" s="91" t="e">
        <f t="shared" si="15"/>
        <v>#NUM!</v>
      </c>
      <c r="M421" s="97"/>
    </row>
    <row r="422" spans="1:13">
      <c r="A422" s="58" t="s">
        <v>43</v>
      </c>
      <c r="B422" s="59"/>
      <c r="C422" s="81"/>
      <c r="D422" s="81"/>
      <c r="E422" s="81"/>
      <c r="F422" s="84"/>
      <c r="G422" s="88"/>
      <c r="H422" s="88" t="e">
        <f>+AVERAGE('PRECIO COTIZACIONES'!G422:J427)</f>
        <v>#DIV/0!</v>
      </c>
      <c r="I422" s="88" t="e">
        <f>+MEDIAN('PRECIO COTIZACIONES'!G422:J427)</f>
        <v>#NUM!</v>
      </c>
      <c r="J422" s="88" t="e">
        <f>+GEOMEAN('PRECIO COTIZACIONES'!G422:J427)</f>
        <v>#NUM!</v>
      </c>
      <c r="K422" s="88" t="e">
        <f t="shared" si="14"/>
        <v>#NUM!</v>
      </c>
      <c r="L422" s="91" t="e">
        <f t="shared" si="15"/>
        <v>#NUM!</v>
      </c>
      <c r="M422" s="97"/>
    </row>
    <row r="423" spans="1:13">
      <c r="A423" s="49" t="s">
        <v>44</v>
      </c>
      <c r="B423" s="50"/>
      <c r="C423" s="82"/>
      <c r="D423" s="82"/>
      <c r="E423" s="82"/>
      <c r="F423" s="85"/>
      <c r="G423" s="88"/>
      <c r="H423" s="88" t="e">
        <f>+AVERAGE('PRECIO COTIZACIONES'!G423:J428)</f>
        <v>#DIV/0!</v>
      </c>
      <c r="I423" s="88" t="e">
        <f>+MEDIAN('PRECIO COTIZACIONES'!G423:J428)</f>
        <v>#NUM!</v>
      </c>
      <c r="J423" s="88" t="e">
        <f>+GEOMEAN('PRECIO COTIZACIONES'!G423:J428)</f>
        <v>#NUM!</v>
      </c>
      <c r="K423" s="88" t="e">
        <f t="shared" si="14"/>
        <v>#NUM!</v>
      </c>
      <c r="L423" s="91" t="e">
        <f t="shared" si="15"/>
        <v>#NUM!</v>
      </c>
      <c r="M423" s="97"/>
    </row>
    <row r="424" spans="1:13">
      <c r="A424" s="49" t="s">
        <v>45</v>
      </c>
      <c r="B424" s="50"/>
      <c r="C424" s="82"/>
      <c r="D424" s="82"/>
      <c r="E424" s="82"/>
      <c r="F424" s="85"/>
      <c r="G424" s="88"/>
      <c r="H424" s="88" t="e">
        <f>+AVERAGE('PRECIO COTIZACIONES'!G424:J429)</f>
        <v>#DIV/0!</v>
      </c>
      <c r="I424" s="88" t="e">
        <f>+MEDIAN('PRECIO COTIZACIONES'!G424:J429)</f>
        <v>#NUM!</v>
      </c>
      <c r="J424" s="88" t="e">
        <f>+GEOMEAN('PRECIO COTIZACIONES'!G424:J429)</f>
        <v>#NUM!</v>
      </c>
      <c r="K424" s="88" t="e">
        <f t="shared" si="14"/>
        <v>#NUM!</v>
      </c>
      <c r="L424" s="91" t="e">
        <f t="shared" si="15"/>
        <v>#NUM!</v>
      </c>
      <c r="M424" s="97"/>
    </row>
    <row r="425" spans="1:13">
      <c r="A425" s="49" t="s">
        <v>46</v>
      </c>
      <c r="B425" s="50"/>
      <c r="C425" s="82"/>
      <c r="D425" s="82"/>
      <c r="E425" s="82"/>
      <c r="F425" s="85"/>
      <c r="G425" s="88"/>
      <c r="H425" s="88" t="e">
        <f>+AVERAGE('PRECIO COTIZACIONES'!G425:J430)</f>
        <v>#DIV/0!</v>
      </c>
      <c r="I425" s="88" t="e">
        <f>+MEDIAN('PRECIO COTIZACIONES'!G425:J430)</f>
        <v>#NUM!</v>
      </c>
      <c r="J425" s="88" t="e">
        <f>+GEOMEAN('PRECIO COTIZACIONES'!G425:J430)</f>
        <v>#NUM!</v>
      </c>
      <c r="K425" s="88" t="e">
        <f t="shared" si="14"/>
        <v>#NUM!</v>
      </c>
      <c r="L425" s="91" t="e">
        <f t="shared" si="15"/>
        <v>#NUM!</v>
      </c>
      <c r="M425" s="97"/>
    </row>
    <row r="426" spans="1:13">
      <c r="A426" s="49" t="s">
        <v>47</v>
      </c>
      <c r="B426" s="50"/>
      <c r="C426" s="82"/>
      <c r="D426" s="82"/>
      <c r="E426" s="82"/>
      <c r="F426" s="85"/>
      <c r="G426" s="88"/>
      <c r="H426" s="88" t="e">
        <f>+AVERAGE('PRECIO COTIZACIONES'!G426:J431)</f>
        <v>#DIV/0!</v>
      </c>
      <c r="I426" s="88" t="e">
        <f>+MEDIAN('PRECIO COTIZACIONES'!G426:J431)</f>
        <v>#NUM!</v>
      </c>
      <c r="J426" s="88" t="e">
        <f>+GEOMEAN('PRECIO COTIZACIONES'!G426:J431)</f>
        <v>#NUM!</v>
      </c>
      <c r="K426" s="88" t="e">
        <f t="shared" si="14"/>
        <v>#NUM!</v>
      </c>
      <c r="L426" s="91" t="e">
        <f t="shared" si="15"/>
        <v>#NUM!</v>
      </c>
      <c r="M426" s="97"/>
    </row>
    <row r="427" spans="1:13" ht="12" thickBot="1">
      <c r="A427" s="51" t="s">
        <v>48</v>
      </c>
      <c r="B427" s="52"/>
      <c r="C427" s="83"/>
      <c r="D427" s="83"/>
      <c r="E427" s="83"/>
      <c r="F427" s="86"/>
      <c r="G427" s="88"/>
      <c r="H427" s="88" t="e">
        <f>+AVERAGE('PRECIO COTIZACIONES'!G427:J432)</f>
        <v>#DIV/0!</v>
      </c>
      <c r="I427" s="88" t="e">
        <f>+MEDIAN('PRECIO COTIZACIONES'!G427:J432)</f>
        <v>#NUM!</v>
      </c>
      <c r="J427" s="88" t="e">
        <f>+GEOMEAN('PRECIO COTIZACIONES'!G427:J432)</f>
        <v>#NUM!</v>
      </c>
      <c r="K427" s="88" t="e">
        <f t="shared" si="14"/>
        <v>#NUM!</v>
      </c>
      <c r="L427" s="91" t="e">
        <f t="shared" si="15"/>
        <v>#NUM!</v>
      </c>
      <c r="M427" s="97"/>
    </row>
    <row r="428" spans="1:13">
      <c r="A428" s="68" t="s">
        <v>49</v>
      </c>
      <c r="B428" s="68">
        <v>76111605</v>
      </c>
      <c r="C428" s="58" t="s">
        <v>50</v>
      </c>
      <c r="D428" s="59"/>
      <c r="E428" s="53" t="s">
        <v>5</v>
      </c>
      <c r="F428" s="62">
        <v>1</v>
      </c>
      <c r="G428" s="88"/>
      <c r="H428" s="88" t="e">
        <f>+AVERAGE('PRECIO COTIZACIONES'!G428:J433)</f>
        <v>#DIV/0!</v>
      </c>
      <c r="I428" s="88" t="e">
        <f>+MEDIAN('PRECIO COTIZACIONES'!G428:J433)</f>
        <v>#NUM!</v>
      </c>
      <c r="J428" s="88" t="e">
        <f>+GEOMEAN('PRECIO COTIZACIONES'!G428:J433)</f>
        <v>#NUM!</v>
      </c>
      <c r="K428" s="88" t="e">
        <f t="shared" si="14"/>
        <v>#NUM!</v>
      </c>
      <c r="L428" s="91" t="e">
        <f t="shared" si="15"/>
        <v>#NUM!</v>
      </c>
      <c r="M428" s="97"/>
    </row>
    <row r="429" spans="1:13">
      <c r="A429" s="69"/>
      <c r="B429" s="69"/>
      <c r="C429" s="49" t="s">
        <v>51</v>
      </c>
      <c r="D429" s="50"/>
      <c r="E429" s="54"/>
      <c r="F429" s="64"/>
      <c r="G429" s="88"/>
      <c r="H429" s="88" t="e">
        <f>+AVERAGE('PRECIO COTIZACIONES'!G429:J434)</f>
        <v>#DIV/0!</v>
      </c>
      <c r="I429" s="88" t="e">
        <f>+MEDIAN('PRECIO COTIZACIONES'!G429:J434)</f>
        <v>#NUM!</v>
      </c>
      <c r="J429" s="88" t="e">
        <f>+GEOMEAN('PRECIO COTIZACIONES'!G429:J434)</f>
        <v>#NUM!</v>
      </c>
      <c r="K429" s="88" t="e">
        <f t="shared" si="14"/>
        <v>#NUM!</v>
      </c>
      <c r="L429" s="91" t="e">
        <f t="shared" si="15"/>
        <v>#NUM!</v>
      </c>
      <c r="M429" s="97"/>
    </row>
    <row r="430" spans="1:13">
      <c r="A430" s="69"/>
      <c r="B430" s="69"/>
      <c r="C430" s="49" t="s">
        <v>52</v>
      </c>
      <c r="D430" s="50"/>
      <c r="E430" s="54"/>
      <c r="F430" s="64"/>
      <c r="G430" s="88"/>
      <c r="H430" s="88" t="e">
        <f>+AVERAGE('PRECIO COTIZACIONES'!G430:J435)</f>
        <v>#DIV/0!</v>
      </c>
      <c r="I430" s="88" t="e">
        <f>+MEDIAN('PRECIO COTIZACIONES'!G430:J435)</f>
        <v>#NUM!</v>
      </c>
      <c r="J430" s="88" t="e">
        <f>+GEOMEAN('PRECIO COTIZACIONES'!G430:J435)</f>
        <v>#NUM!</v>
      </c>
      <c r="K430" s="88" t="e">
        <f t="shared" si="14"/>
        <v>#NUM!</v>
      </c>
      <c r="L430" s="91" t="e">
        <f t="shared" si="15"/>
        <v>#NUM!</v>
      </c>
      <c r="M430" s="97"/>
    </row>
    <row r="431" spans="1:13">
      <c r="A431" s="69"/>
      <c r="B431" s="69"/>
      <c r="C431" s="49" t="s">
        <v>53</v>
      </c>
      <c r="D431" s="50"/>
      <c r="E431" s="54"/>
      <c r="F431" s="64"/>
      <c r="G431" s="88"/>
      <c r="H431" s="88" t="e">
        <f>+AVERAGE('PRECIO COTIZACIONES'!G431:J436)</f>
        <v>#DIV/0!</v>
      </c>
      <c r="I431" s="88" t="e">
        <f>+MEDIAN('PRECIO COTIZACIONES'!G431:J436)</f>
        <v>#NUM!</v>
      </c>
      <c r="J431" s="88" t="e">
        <f>+GEOMEAN('PRECIO COTIZACIONES'!G431:J436)</f>
        <v>#NUM!</v>
      </c>
      <c r="K431" s="88" t="e">
        <f t="shared" si="14"/>
        <v>#NUM!</v>
      </c>
      <c r="L431" s="91" t="e">
        <f t="shared" si="15"/>
        <v>#NUM!</v>
      </c>
      <c r="M431" s="97"/>
    </row>
    <row r="432" spans="1:13">
      <c r="A432" s="69"/>
      <c r="B432" s="69"/>
      <c r="C432" s="49" t="s">
        <v>54</v>
      </c>
      <c r="D432" s="50"/>
      <c r="E432" s="54"/>
      <c r="F432" s="64"/>
      <c r="G432" s="88"/>
      <c r="H432" s="88" t="e">
        <f>+AVERAGE('PRECIO COTIZACIONES'!G432:J437)</f>
        <v>#DIV/0!</v>
      </c>
      <c r="I432" s="88" t="e">
        <f>+MEDIAN('PRECIO COTIZACIONES'!G432:J437)</f>
        <v>#NUM!</v>
      </c>
      <c r="J432" s="88" t="e">
        <f>+GEOMEAN('PRECIO COTIZACIONES'!G432:J437)</f>
        <v>#NUM!</v>
      </c>
      <c r="K432" s="88" t="e">
        <f t="shared" si="14"/>
        <v>#NUM!</v>
      </c>
      <c r="L432" s="91" t="e">
        <f t="shared" si="15"/>
        <v>#NUM!</v>
      </c>
      <c r="M432" s="97"/>
    </row>
    <row r="433" spans="1:13">
      <c r="A433" s="69"/>
      <c r="B433" s="69"/>
      <c r="C433" s="49" t="s">
        <v>55</v>
      </c>
      <c r="D433" s="50"/>
      <c r="E433" s="54"/>
      <c r="F433" s="64"/>
      <c r="G433" s="88"/>
      <c r="H433" s="88" t="e">
        <f>+AVERAGE('PRECIO COTIZACIONES'!G433:J438)</f>
        <v>#DIV/0!</v>
      </c>
      <c r="I433" s="88" t="e">
        <f>+MEDIAN('PRECIO COTIZACIONES'!G433:J438)</f>
        <v>#NUM!</v>
      </c>
      <c r="J433" s="88" t="e">
        <f>+GEOMEAN('PRECIO COTIZACIONES'!G433:J438)</f>
        <v>#NUM!</v>
      </c>
      <c r="K433" s="88" t="e">
        <f t="shared" si="14"/>
        <v>#NUM!</v>
      </c>
      <c r="L433" s="91" t="e">
        <f t="shared" si="15"/>
        <v>#NUM!</v>
      </c>
      <c r="M433" s="97"/>
    </row>
    <row r="434" spans="1:13">
      <c r="A434" s="69"/>
      <c r="B434" s="69"/>
      <c r="C434" s="49" t="s">
        <v>56</v>
      </c>
      <c r="D434" s="50"/>
      <c r="E434" s="54"/>
      <c r="F434" s="64"/>
      <c r="G434" s="88"/>
      <c r="H434" s="88">
        <f>+AVERAGE('PRECIO COTIZACIONES'!G434:J439)</f>
        <v>738692.5</v>
      </c>
      <c r="I434" s="88">
        <f>+MEDIAN('PRECIO COTIZACIONES'!G434:J439)</f>
        <v>564060</v>
      </c>
      <c r="J434" s="88">
        <f>+GEOMEAN('PRECIO COTIZACIONES'!G434:J439)</f>
        <v>680893.91265360883</v>
      </c>
      <c r="K434" s="88" t="e">
        <f t="shared" si="14"/>
        <v>#DIV/0!</v>
      </c>
      <c r="L434" s="91" t="e">
        <f t="shared" si="15"/>
        <v>#DIV/0!</v>
      </c>
      <c r="M434" s="97"/>
    </row>
    <row r="435" spans="1:13">
      <c r="A435" s="69"/>
      <c r="B435" s="69"/>
      <c r="C435" s="49" t="s">
        <v>57</v>
      </c>
      <c r="D435" s="50"/>
      <c r="E435" s="54"/>
      <c r="F435" s="64"/>
      <c r="G435" s="88"/>
      <c r="H435" s="88">
        <f>+AVERAGE('PRECIO COTIZACIONES'!G435:J440)</f>
        <v>738692.5</v>
      </c>
      <c r="I435" s="88">
        <f>+MEDIAN('PRECIO COTIZACIONES'!G435:J440)</f>
        <v>564060</v>
      </c>
      <c r="J435" s="88">
        <f>+GEOMEAN('PRECIO COTIZACIONES'!G435:J440)</f>
        <v>680893.91265360883</v>
      </c>
      <c r="K435" s="88" t="e">
        <f t="shared" si="14"/>
        <v>#DIV/0!</v>
      </c>
      <c r="L435" s="91" t="e">
        <f t="shared" si="15"/>
        <v>#DIV/0!</v>
      </c>
      <c r="M435" s="97"/>
    </row>
    <row r="436" spans="1:13" ht="12" thickBot="1">
      <c r="A436" s="70"/>
      <c r="B436" s="70"/>
      <c r="C436" s="51" t="s">
        <v>55</v>
      </c>
      <c r="D436" s="52"/>
      <c r="E436" s="55"/>
      <c r="F436" s="66"/>
      <c r="G436" s="88"/>
      <c r="H436" s="88">
        <f>+AVERAGE('PRECIO COTIZACIONES'!G436:J441)</f>
        <v>738692.5</v>
      </c>
      <c r="I436" s="88">
        <f>+MEDIAN('PRECIO COTIZACIONES'!G436:J441)</f>
        <v>564060</v>
      </c>
      <c r="J436" s="88">
        <f>+GEOMEAN('PRECIO COTIZACIONES'!G436:J441)</f>
        <v>680893.91265360883</v>
      </c>
      <c r="K436" s="88" t="e">
        <f t="shared" si="14"/>
        <v>#DIV/0!</v>
      </c>
      <c r="L436" s="91" t="e">
        <f t="shared" si="15"/>
        <v>#DIV/0!</v>
      </c>
      <c r="M436" s="97"/>
    </row>
    <row r="437" spans="1:13" ht="12" thickBot="1">
      <c r="A437" s="25"/>
      <c r="B437" s="26"/>
      <c r="C437" s="26"/>
      <c r="D437" s="26"/>
      <c r="E437" s="26"/>
      <c r="F437" s="27"/>
      <c r="G437" s="89"/>
      <c r="H437" s="89">
        <f>+AVERAGE('PRECIO COTIZACIONES'!G437:J442)</f>
        <v>738692.5</v>
      </c>
      <c r="I437" s="89">
        <f>+MEDIAN('PRECIO COTIZACIONES'!G437:J442)</f>
        <v>564060</v>
      </c>
      <c r="J437" s="89">
        <f>+GEOMEAN('PRECIO COTIZACIONES'!G437:J442)</f>
        <v>680893.91265360883</v>
      </c>
      <c r="K437" s="89" t="e">
        <f t="shared" si="14"/>
        <v>#DIV/0!</v>
      </c>
      <c r="L437" s="92" t="e">
        <f t="shared" si="15"/>
        <v>#DIV/0!</v>
      </c>
      <c r="M437" s="97"/>
    </row>
    <row r="438" spans="1:13" ht="34.5" thickBot="1">
      <c r="A438" s="6" t="s">
        <v>0</v>
      </c>
      <c r="B438" s="7" t="s">
        <v>24</v>
      </c>
      <c r="C438" s="38" t="s">
        <v>25</v>
      </c>
      <c r="D438" s="39"/>
      <c r="E438" s="7" t="s">
        <v>1</v>
      </c>
      <c r="F438" s="21" t="s">
        <v>26</v>
      </c>
      <c r="G438" s="33"/>
      <c r="H438" s="33"/>
      <c r="I438" s="33"/>
      <c r="J438" s="33"/>
      <c r="K438" s="33"/>
      <c r="L438" s="37"/>
      <c r="M438" s="97"/>
    </row>
    <row r="439" spans="1:13" ht="12" thickBot="1">
      <c r="A439" s="40" t="s">
        <v>58</v>
      </c>
      <c r="B439" s="41"/>
      <c r="C439" s="41"/>
      <c r="D439" s="42"/>
      <c r="E439" s="8"/>
      <c r="F439" s="19" t="s">
        <v>59</v>
      </c>
      <c r="G439" s="87">
        <f>+MIN('PRECIO COTIZACIONES'!G439:J444)</f>
        <v>517650</v>
      </c>
      <c r="H439" s="87">
        <f>+AVERAGE('PRECIO COTIZACIONES'!G439:J444)</f>
        <v>738692.5</v>
      </c>
      <c r="I439" s="87">
        <f>+MEDIAN('PRECIO COTIZACIONES'!G439:J444)</f>
        <v>564060</v>
      </c>
      <c r="J439" s="87">
        <f>+GEOMEAN('PRECIO COTIZACIONES'!G439:J444)</f>
        <v>680893.91265360883</v>
      </c>
      <c r="K439" s="87">
        <f t="shared" si="14"/>
        <v>115430.8776247916</v>
      </c>
      <c r="L439" s="90">
        <f t="shared" si="15"/>
        <v>0.15626377366061195</v>
      </c>
      <c r="M439" s="97"/>
    </row>
    <row r="440" spans="1:13" ht="12" thickBot="1">
      <c r="A440" s="43" t="s">
        <v>60</v>
      </c>
      <c r="B440" s="44"/>
      <c r="C440" s="44"/>
      <c r="D440" s="44"/>
      <c r="E440" s="44"/>
      <c r="F440" s="44"/>
      <c r="G440" s="88"/>
      <c r="H440" s="88" t="e">
        <f>+AVERAGE('PRECIO COTIZACIONES'!G440:J445)</f>
        <v>#DIV/0!</v>
      </c>
      <c r="I440" s="88" t="e">
        <f>+MEDIAN('PRECIO COTIZACIONES'!G440:J445)</f>
        <v>#NUM!</v>
      </c>
      <c r="J440" s="88" t="e">
        <f>+GEOMEAN('PRECIO COTIZACIONES'!G440:J445)</f>
        <v>#NUM!</v>
      </c>
      <c r="K440" s="88" t="e">
        <f t="shared" si="14"/>
        <v>#NUM!</v>
      </c>
      <c r="L440" s="91" t="e">
        <f t="shared" si="15"/>
        <v>#NUM!</v>
      </c>
      <c r="M440" s="97"/>
    </row>
    <row r="441" spans="1:13">
      <c r="A441" s="58" t="s">
        <v>61</v>
      </c>
      <c r="B441" s="59"/>
      <c r="C441" s="71"/>
      <c r="D441" s="72"/>
      <c r="E441" s="72"/>
      <c r="F441" s="72"/>
      <c r="G441" s="88"/>
      <c r="H441" s="88">
        <f>+AVERAGE('PRECIO COTIZACIONES'!G441:J446)</f>
        <v>1182860</v>
      </c>
      <c r="I441" s="88">
        <f>+MEDIAN('PRECIO COTIZACIONES'!G441:J446)</f>
        <v>759220</v>
      </c>
      <c r="J441" s="88">
        <f>+GEOMEAN('PRECIO COTIZACIONES'!G441:J446)</f>
        <v>1007007.8696640882</v>
      </c>
      <c r="K441" s="88" t="e">
        <f t="shared" si="14"/>
        <v>#DIV/0!</v>
      </c>
      <c r="L441" s="91" t="e">
        <f t="shared" si="15"/>
        <v>#DIV/0!</v>
      </c>
      <c r="M441" s="97"/>
    </row>
    <row r="442" spans="1:13" ht="12" thickBot="1">
      <c r="A442" s="51" t="s">
        <v>62</v>
      </c>
      <c r="B442" s="52"/>
      <c r="C442" s="73"/>
      <c r="D442" s="74"/>
      <c r="E442" s="74"/>
      <c r="F442" s="74"/>
      <c r="G442" s="88"/>
      <c r="H442" s="88">
        <f>+AVERAGE('PRECIO COTIZACIONES'!G442:J447)</f>
        <v>1182860</v>
      </c>
      <c r="I442" s="88">
        <f>+MEDIAN('PRECIO COTIZACIONES'!G442:J447)</f>
        <v>759220</v>
      </c>
      <c r="J442" s="88">
        <f>+GEOMEAN('PRECIO COTIZACIONES'!G442:J447)</f>
        <v>1007007.8696640882</v>
      </c>
      <c r="K442" s="88" t="e">
        <f t="shared" si="14"/>
        <v>#DIV/0!</v>
      </c>
      <c r="L442" s="91" t="e">
        <f t="shared" si="15"/>
        <v>#DIV/0!</v>
      </c>
      <c r="M442" s="97"/>
    </row>
    <row r="443" spans="1:13" ht="12" thickBot="1">
      <c r="A443" s="9" t="s">
        <v>63</v>
      </c>
      <c r="B443" s="10">
        <v>73152101</v>
      </c>
      <c r="C443" s="45" t="s">
        <v>19</v>
      </c>
      <c r="D443" s="46"/>
      <c r="E443" s="11" t="s">
        <v>5</v>
      </c>
      <c r="F443" s="19">
        <v>1</v>
      </c>
      <c r="G443" s="88"/>
      <c r="H443" s="88">
        <f>+AVERAGE('PRECIO COTIZACIONES'!G443:J448)</f>
        <v>1182860</v>
      </c>
      <c r="I443" s="88">
        <f>+MEDIAN('PRECIO COTIZACIONES'!G443:J448)</f>
        <v>759220</v>
      </c>
      <c r="J443" s="88">
        <f>+GEOMEAN('PRECIO COTIZACIONES'!G443:J448)</f>
        <v>1007007.8696640882</v>
      </c>
      <c r="K443" s="88" t="e">
        <f t="shared" si="14"/>
        <v>#DIV/0!</v>
      </c>
      <c r="L443" s="91" t="e">
        <f t="shared" si="15"/>
        <v>#DIV/0!</v>
      </c>
      <c r="M443" s="97"/>
    </row>
    <row r="444" spans="1:13" ht="12" thickBot="1">
      <c r="A444" s="25"/>
      <c r="B444" s="26"/>
      <c r="C444" s="26"/>
      <c r="D444" s="26"/>
      <c r="E444" s="26"/>
      <c r="F444" s="27"/>
      <c r="G444" s="89"/>
      <c r="H444" s="89">
        <f>+AVERAGE('PRECIO COTIZACIONES'!G444:J449)</f>
        <v>1182860</v>
      </c>
      <c r="I444" s="89">
        <f>+MEDIAN('PRECIO COTIZACIONES'!G444:J449)</f>
        <v>759220</v>
      </c>
      <c r="J444" s="89">
        <f>+GEOMEAN('PRECIO COTIZACIONES'!G444:J449)</f>
        <v>1007007.8696640882</v>
      </c>
      <c r="K444" s="89" t="e">
        <f t="shared" si="14"/>
        <v>#DIV/0!</v>
      </c>
      <c r="L444" s="92" t="e">
        <f t="shared" si="15"/>
        <v>#DIV/0!</v>
      </c>
      <c r="M444" s="97"/>
    </row>
    <row r="445" spans="1:13" ht="34.5" thickBot="1">
      <c r="A445" s="6" t="s">
        <v>0</v>
      </c>
      <c r="B445" s="7" t="s">
        <v>24</v>
      </c>
      <c r="C445" s="38" t="s">
        <v>25</v>
      </c>
      <c r="D445" s="39"/>
      <c r="E445" s="7" t="s">
        <v>1</v>
      </c>
      <c r="F445" s="21" t="s">
        <v>26</v>
      </c>
      <c r="G445" s="87">
        <f>+MIN('PRECIO COTIZACIONES'!G445:J450)</f>
        <v>714000</v>
      </c>
      <c r="H445" s="87">
        <f>+AVERAGE('PRECIO COTIZACIONES'!G445:J450)</f>
        <v>1182860</v>
      </c>
      <c r="I445" s="87">
        <f>+MEDIAN('PRECIO COTIZACIONES'!G445:J450)</f>
        <v>759220</v>
      </c>
      <c r="J445" s="87">
        <f>+GEOMEAN('PRECIO COTIZACIONES'!G445:J450)</f>
        <v>1007007.8696640882</v>
      </c>
      <c r="K445" s="87">
        <f t="shared" si="14"/>
        <v>207187.8515805004</v>
      </c>
      <c r="L445" s="90">
        <f t="shared" si="15"/>
        <v>0.17515838863475</v>
      </c>
      <c r="M445" s="97"/>
    </row>
    <row r="446" spans="1:13" ht="12" thickBot="1">
      <c r="A446" s="40" t="s">
        <v>64</v>
      </c>
      <c r="B446" s="41"/>
      <c r="C446" s="41"/>
      <c r="D446" s="42"/>
      <c r="E446" s="8"/>
      <c r="F446" s="19" t="s">
        <v>59</v>
      </c>
      <c r="G446" s="88"/>
      <c r="H446" s="88">
        <f>+AVERAGE('PRECIO COTIZACIONES'!G446:J451)</f>
        <v>1107592.5</v>
      </c>
      <c r="I446" s="88">
        <f>+MEDIAN('PRECIO COTIZACIONES'!G446:J451)</f>
        <v>731850</v>
      </c>
      <c r="J446" s="88">
        <f>+GEOMEAN('PRECIO COTIZACIONES'!G446:J451)</f>
        <v>945267.270527357</v>
      </c>
      <c r="K446" s="88" t="e">
        <f t="shared" si="14"/>
        <v>#DIV/0!</v>
      </c>
      <c r="L446" s="91" t="e">
        <f t="shared" si="15"/>
        <v>#DIV/0!</v>
      </c>
      <c r="M446" s="97"/>
    </row>
    <row r="447" spans="1:13" ht="12" thickBot="1">
      <c r="A447" s="43" t="s">
        <v>60</v>
      </c>
      <c r="B447" s="44"/>
      <c r="C447" s="44"/>
      <c r="D447" s="44"/>
      <c r="E447" s="44"/>
      <c r="F447" s="44"/>
      <c r="G447" s="88"/>
      <c r="H447" s="88">
        <f>+AVERAGE('PRECIO COTIZACIONES'!G447:J452)</f>
        <v>1032325</v>
      </c>
      <c r="I447" s="88">
        <f>+MEDIAN('PRECIO COTIZACIONES'!G447:J452)</f>
        <v>677110</v>
      </c>
      <c r="J447" s="88">
        <f>+GEOMEAN('PRECIO COTIZACIONES'!G447:J452)</f>
        <v>887312.04556355462</v>
      </c>
      <c r="K447" s="88" t="e">
        <f t="shared" si="14"/>
        <v>#DIV/0!</v>
      </c>
      <c r="L447" s="91" t="e">
        <f t="shared" si="15"/>
        <v>#DIV/0!</v>
      </c>
      <c r="M447" s="97"/>
    </row>
    <row r="448" spans="1:13" ht="12" thickBot="1">
      <c r="A448" s="9" t="s">
        <v>65</v>
      </c>
      <c r="B448" s="10">
        <v>73152101</v>
      </c>
      <c r="C448" s="45" t="s">
        <v>20</v>
      </c>
      <c r="D448" s="46"/>
      <c r="E448" s="11" t="s">
        <v>66</v>
      </c>
      <c r="F448" s="19">
        <v>1</v>
      </c>
      <c r="G448" s="88"/>
      <c r="H448" s="88">
        <f>+AVERAGE('PRECIO COTIZACIONES'!G448:J453)</f>
        <v>1032325</v>
      </c>
      <c r="I448" s="88">
        <f>+MEDIAN('PRECIO COTIZACIONES'!G448:J453)</f>
        <v>677110</v>
      </c>
      <c r="J448" s="88">
        <f>+GEOMEAN('PRECIO COTIZACIONES'!G448:J453)</f>
        <v>887312.04556355462</v>
      </c>
      <c r="K448" s="88" t="e">
        <f t="shared" si="14"/>
        <v>#DIV/0!</v>
      </c>
      <c r="L448" s="91" t="e">
        <f t="shared" si="15"/>
        <v>#DIV/0!</v>
      </c>
      <c r="M448" s="97"/>
    </row>
    <row r="449" spans="1:13" ht="12" thickBot="1">
      <c r="A449" s="56"/>
      <c r="B449" s="57"/>
      <c r="C449" s="57"/>
      <c r="D449" s="57"/>
      <c r="E449" s="57"/>
      <c r="F449" s="57"/>
      <c r="G449" s="89"/>
      <c r="H449" s="89">
        <f>+AVERAGE('PRECIO COTIZACIONES'!G449:J454)</f>
        <v>1032325</v>
      </c>
      <c r="I449" s="89">
        <f>+MEDIAN('PRECIO COTIZACIONES'!G449:J454)</f>
        <v>677110</v>
      </c>
      <c r="J449" s="89">
        <f>+GEOMEAN('PRECIO COTIZACIONES'!G449:J454)</f>
        <v>887312.04556355462</v>
      </c>
      <c r="K449" s="89" t="e">
        <f t="shared" si="14"/>
        <v>#DIV/0!</v>
      </c>
      <c r="L449" s="92" t="e">
        <f t="shared" si="15"/>
        <v>#DIV/0!</v>
      </c>
      <c r="M449" s="97"/>
    </row>
    <row r="450" spans="1:13" ht="34.5" thickBot="1">
      <c r="A450" s="6" t="s">
        <v>0</v>
      </c>
      <c r="B450" s="7" t="s">
        <v>24</v>
      </c>
      <c r="C450" s="38" t="s">
        <v>25</v>
      </c>
      <c r="D450" s="39"/>
      <c r="E450" s="7" t="s">
        <v>1</v>
      </c>
      <c r="F450" s="21" t="s">
        <v>26</v>
      </c>
      <c r="G450" s="33"/>
      <c r="H450" s="33"/>
      <c r="I450" s="33"/>
      <c r="J450" s="33"/>
      <c r="K450" s="33"/>
      <c r="L450" s="37"/>
      <c r="M450" s="97"/>
    </row>
    <row r="451" spans="1:13" ht="12" thickBot="1">
      <c r="A451" s="40" t="s">
        <v>67</v>
      </c>
      <c r="B451" s="41"/>
      <c r="C451" s="41"/>
      <c r="D451" s="42"/>
      <c r="E451" s="8"/>
      <c r="F451" s="19" t="s">
        <v>59</v>
      </c>
      <c r="G451" s="87">
        <f>+MIN('PRECIO COTIZACIONES'!G451:J456)</f>
        <v>633080</v>
      </c>
      <c r="H451" s="87">
        <f>+AVERAGE('PRECIO COTIZACIONES'!G451:J456)</f>
        <v>1032325</v>
      </c>
      <c r="I451" s="87">
        <f>+MEDIAN('PRECIO COTIZACIONES'!G451:J456)</f>
        <v>677110</v>
      </c>
      <c r="J451" s="87">
        <f>+GEOMEAN('PRECIO COTIZACIONES'!G451:J456)</f>
        <v>887312.04556355462</v>
      </c>
      <c r="K451" s="87">
        <f t="shared" si="14"/>
        <v>179769.20341291663</v>
      </c>
      <c r="L451" s="90">
        <f t="shared" si="15"/>
        <v>0.17414012390760336</v>
      </c>
      <c r="M451" s="97"/>
    </row>
    <row r="452" spans="1:13" ht="12" thickBot="1">
      <c r="A452" s="43" t="s">
        <v>60</v>
      </c>
      <c r="B452" s="44"/>
      <c r="C452" s="44"/>
      <c r="D452" s="44"/>
      <c r="E452" s="44"/>
      <c r="F452" s="44"/>
      <c r="G452" s="88"/>
      <c r="H452" s="88">
        <f>+AVERAGE('PRECIO COTIZACIONES'!G452:J457)</f>
        <v>1152515</v>
      </c>
      <c r="I452" s="88">
        <f>+MEDIAN('PRECIO COTIZACIONES'!G452:J457)</f>
        <v>650930</v>
      </c>
      <c r="J452" s="88">
        <f>+GEOMEAN('PRECIO COTIZACIONES'!G452:J457)</f>
        <v>758020.23791440309</v>
      </c>
      <c r="K452" s="88" t="e">
        <f t="shared" si="14"/>
        <v>#DIV/0!</v>
      </c>
      <c r="L452" s="91" t="e">
        <f t="shared" si="15"/>
        <v>#DIV/0!</v>
      </c>
      <c r="M452" s="97"/>
    </row>
    <row r="453" spans="1:13" ht="12" thickBot="1">
      <c r="A453" s="9" t="s">
        <v>68</v>
      </c>
      <c r="B453" s="10">
        <v>73152101</v>
      </c>
      <c r="C453" s="45" t="s">
        <v>21</v>
      </c>
      <c r="D453" s="46"/>
      <c r="E453" s="11" t="s">
        <v>69</v>
      </c>
      <c r="F453" s="19">
        <v>1</v>
      </c>
      <c r="G453" s="88"/>
      <c r="H453" s="88">
        <f>+AVERAGE('PRECIO COTIZACIONES'!G453:J458)</f>
        <v>1152515</v>
      </c>
      <c r="I453" s="88">
        <f>+MEDIAN('PRECIO COTIZACIONES'!G453:J458)</f>
        <v>650930</v>
      </c>
      <c r="J453" s="88">
        <f>+GEOMEAN('PRECIO COTIZACIONES'!G453:J458)</f>
        <v>758020.23791440309</v>
      </c>
      <c r="K453" s="88" t="e">
        <f t="shared" si="14"/>
        <v>#DIV/0!</v>
      </c>
      <c r="L453" s="91" t="e">
        <f t="shared" si="15"/>
        <v>#DIV/0!</v>
      </c>
      <c r="M453" s="97"/>
    </row>
    <row r="454" spans="1:13" ht="12" thickBot="1">
      <c r="A454" s="12"/>
      <c r="B454" s="13"/>
      <c r="C454" s="14"/>
      <c r="D454" s="14"/>
      <c r="E454" s="15"/>
      <c r="F454" s="23"/>
      <c r="G454" s="89"/>
      <c r="H454" s="89">
        <f>+AVERAGE('PRECIO COTIZACIONES'!G454:J459)</f>
        <v>1152515</v>
      </c>
      <c r="I454" s="89">
        <f>+MEDIAN('PRECIO COTIZACIONES'!G454:J459)</f>
        <v>650930</v>
      </c>
      <c r="J454" s="89">
        <f>+GEOMEAN('PRECIO COTIZACIONES'!G454:J459)</f>
        <v>758020.23791440309</v>
      </c>
      <c r="K454" s="89" t="e">
        <f t="shared" si="14"/>
        <v>#DIV/0!</v>
      </c>
      <c r="L454" s="92" t="e">
        <f t="shared" si="15"/>
        <v>#DIV/0!</v>
      </c>
      <c r="M454" s="97"/>
    </row>
    <row r="455" spans="1:13" ht="12" thickBot="1">
      <c r="A455" s="75" t="s">
        <v>82</v>
      </c>
      <c r="B455" s="76"/>
      <c r="C455" s="76"/>
      <c r="D455" s="76"/>
      <c r="E455" s="76"/>
      <c r="F455" s="76"/>
      <c r="G455" s="33"/>
      <c r="H455" s="33"/>
      <c r="I455" s="33"/>
      <c r="J455" s="33"/>
      <c r="K455" s="33"/>
      <c r="L455" s="37"/>
      <c r="M455" s="97"/>
    </row>
    <row r="456" spans="1:13" ht="34.5" thickBot="1">
      <c r="A456" s="6" t="s">
        <v>0</v>
      </c>
      <c r="B456" s="7" t="s">
        <v>24</v>
      </c>
      <c r="C456" s="38" t="s">
        <v>25</v>
      </c>
      <c r="D456" s="39"/>
      <c r="E456" s="7" t="s">
        <v>1</v>
      </c>
      <c r="F456" s="21" t="s">
        <v>26</v>
      </c>
      <c r="G456" s="87">
        <f>+MIN('PRECIO COTIZACIONES'!G456:J461)</f>
        <v>333200</v>
      </c>
      <c r="H456" s="87">
        <f>+AVERAGE('PRECIO COTIZACIONES'!G456:J461)</f>
        <v>1152515</v>
      </c>
      <c r="I456" s="87">
        <f>+MEDIAN('PRECIO COTIZACIONES'!G456:J461)</f>
        <v>650930</v>
      </c>
      <c r="J456" s="87">
        <f>+GEOMEAN('PRECIO COTIZACIONES'!G456:J461)</f>
        <v>758020.23791440309</v>
      </c>
      <c r="K456" s="87">
        <f t="shared" si="14"/>
        <v>300393.27101455699</v>
      </c>
      <c r="L456" s="90">
        <f t="shared" si="15"/>
        <v>0.26064152832245741</v>
      </c>
      <c r="M456" s="97"/>
    </row>
    <row r="457" spans="1:13" ht="12" thickBot="1">
      <c r="A457" s="40" t="s">
        <v>27</v>
      </c>
      <c r="B457" s="41"/>
      <c r="C457" s="41"/>
      <c r="D457" s="42"/>
      <c r="E457" s="8"/>
      <c r="F457" s="22">
        <v>1</v>
      </c>
      <c r="G457" s="88"/>
      <c r="H457" s="88">
        <f>+AVERAGE('PRECIO COTIZACIONES'!G457:J462)</f>
        <v>1152515</v>
      </c>
      <c r="I457" s="88">
        <f>+MEDIAN('PRECIO COTIZACIONES'!G457:J462)</f>
        <v>650930</v>
      </c>
      <c r="J457" s="88">
        <f>+GEOMEAN('PRECIO COTIZACIONES'!G457:J462)</f>
        <v>758020.23791440309</v>
      </c>
      <c r="K457" s="88" t="e">
        <f t="shared" si="14"/>
        <v>#DIV/0!</v>
      </c>
      <c r="L457" s="91" t="e">
        <f t="shared" si="15"/>
        <v>#DIV/0!</v>
      </c>
      <c r="M457" s="97"/>
    </row>
    <row r="458" spans="1:13" ht="12" thickBot="1">
      <c r="A458" s="43" t="s">
        <v>28</v>
      </c>
      <c r="B458" s="44"/>
      <c r="C458" s="44"/>
      <c r="D458" s="44"/>
      <c r="E458" s="44"/>
      <c r="F458" s="44"/>
      <c r="G458" s="88"/>
      <c r="H458" s="88" t="e">
        <f>+AVERAGE('PRECIO COTIZACIONES'!G458:J463)</f>
        <v>#DIV/0!</v>
      </c>
      <c r="I458" s="88" t="e">
        <f>+MEDIAN('PRECIO COTIZACIONES'!G458:J463)</f>
        <v>#NUM!</v>
      </c>
      <c r="J458" s="88" t="e">
        <f>+GEOMEAN('PRECIO COTIZACIONES'!G458:J463)</f>
        <v>#NUM!</v>
      </c>
      <c r="K458" s="88" t="e">
        <f t="shared" si="14"/>
        <v>#NUM!</v>
      </c>
      <c r="L458" s="91" t="e">
        <f t="shared" si="15"/>
        <v>#NUM!</v>
      </c>
      <c r="M458" s="97"/>
    </row>
    <row r="459" spans="1:13" ht="12" thickBot="1">
      <c r="A459" s="45" t="s">
        <v>29</v>
      </c>
      <c r="B459" s="46"/>
      <c r="C459" s="77" t="s">
        <v>83</v>
      </c>
      <c r="D459" s="78"/>
      <c r="E459" s="78"/>
      <c r="F459" s="78"/>
      <c r="G459" s="88"/>
      <c r="H459" s="88" t="e">
        <f>+AVERAGE('PRECIO COTIZACIONES'!G459:J464)</f>
        <v>#DIV/0!</v>
      </c>
      <c r="I459" s="88" t="e">
        <f>+MEDIAN('PRECIO COTIZACIONES'!G459:J464)</f>
        <v>#NUM!</v>
      </c>
      <c r="J459" s="88" t="e">
        <f>+GEOMEAN('PRECIO COTIZACIONES'!G459:J464)</f>
        <v>#NUM!</v>
      </c>
      <c r="K459" s="88" t="e">
        <f t="shared" si="14"/>
        <v>#NUM!</v>
      </c>
      <c r="L459" s="91" t="e">
        <f t="shared" si="15"/>
        <v>#NUM!</v>
      </c>
      <c r="M459" s="97"/>
    </row>
    <row r="460" spans="1:13" ht="12" thickBot="1">
      <c r="A460" s="45" t="s">
        <v>31</v>
      </c>
      <c r="B460" s="46"/>
      <c r="C460" s="79"/>
      <c r="D460" s="80"/>
      <c r="E460" s="80"/>
      <c r="F460" s="80"/>
      <c r="G460" s="88"/>
      <c r="H460" s="88">
        <f>+AVERAGE('PRECIO COTIZACIONES'!G460:J465)</f>
        <v>1857361.75</v>
      </c>
      <c r="I460" s="88">
        <f>+MEDIAN('PRECIO COTIZACIONES'!G460:J465)</f>
        <v>1738173.5</v>
      </c>
      <c r="J460" s="88">
        <f>+GEOMEAN('PRECIO COTIZACIONES'!G460:J465)</f>
        <v>1195092.2764154642</v>
      </c>
      <c r="K460" s="88" t="e">
        <f t="shared" si="14"/>
        <v>#DIV/0!</v>
      </c>
      <c r="L460" s="91" t="e">
        <f t="shared" si="15"/>
        <v>#DIV/0!</v>
      </c>
      <c r="M460" s="97"/>
    </row>
    <row r="461" spans="1:13" ht="12" thickBot="1">
      <c r="A461" s="9" t="s">
        <v>32</v>
      </c>
      <c r="B461" s="10">
        <v>76111605</v>
      </c>
      <c r="C461" s="45" t="s">
        <v>14</v>
      </c>
      <c r="D461" s="46"/>
      <c r="E461" s="11" t="s">
        <v>16</v>
      </c>
      <c r="F461" s="19">
        <v>1</v>
      </c>
      <c r="G461" s="88"/>
      <c r="H461" s="88">
        <f>+AVERAGE('PRECIO COTIZACIONES'!G461:J466)</f>
        <v>1857361.75</v>
      </c>
      <c r="I461" s="88">
        <f>+MEDIAN('PRECIO COTIZACIONES'!G461:J466)</f>
        <v>1738173.5</v>
      </c>
      <c r="J461" s="88">
        <f>+GEOMEAN('PRECIO COTIZACIONES'!G461:J466)</f>
        <v>1195092.2764154642</v>
      </c>
      <c r="K461" s="88" t="e">
        <f t="shared" si="14"/>
        <v>#DIV/0!</v>
      </c>
      <c r="L461" s="91" t="e">
        <f t="shared" si="15"/>
        <v>#DIV/0!</v>
      </c>
      <c r="M461" s="97"/>
    </row>
    <row r="462" spans="1:13" ht="12" thickBot="1">
      <c r="A462" s="9" t="s">
        <v>33</v>
      </c>
      <c r="B462" s="10">
        <v>76111605</v>
      </c>
      <c r="C462" s="45" t="s">
        <v>15</v>
      </c>
      <c r="D462" s="46"/>
      <c r="E462" s="11" t="s">
        <v>16</v>
      </c>
      <c r="F462" s="19">
        <v>1</v>
      </c>
      <c r="G462" s="89"/>
      <c r="H462" s="89">
        <f>+AVERAGE('PRECIO COTIZACIONES'!G462:J467)</f>
        <v>1857361.75</v>
      </c>
      <c r="I462" s="89">
        <f>+MEDIAN('PRECIO COTIZACIONES'!G462:J467)</f>
        <v>1738173.5</v>
      </c>
      <c r="J462" s="89">
        <f>+GEOMEAN('PRECIO COTIZACIONES'!G462:J467)</f>
        <v>1195092.2764154642</v>
      </c>
      <c r="K462" s="89" t="e">
        <f t="shared" si="14"/>
        <v>#DIV/0!</v>
      </c>
      <c r="L462" s="92" t="e">
        <f t="shared" si="15"/>
        <v>#DIV/0!</v>
      </c>
      <c r="M462" s="97"/>
    </row>
    <row r="463" spans="1:13" ht="12" thickBot="1">
      <c r="A463" s="12"/>
      <c r="B463" s="13"/>
      <c r="C463" s="14"/>
      <c r="D463" s="14"/>
      <c r="E463" s="15"/>
      <c r="F463" s="23"/>
      <c r="G463" s="33"/>
      <c r="H463" s="33"/>
      <c r="I463" s="33"/>
      <c r="J463" s="33"/>
      <c r="K463" s="33"/>
      <c r="L463" s="37"/>
      <c r="M463" s="97"/>
    </row>
    <row r="464" spans="1:13" ht="34.5" thickBot="1">
      <c r="A464" s="6" t="s">
        <v>0</v>
      </c>
      <c r="B464" s="7" t="s">
        <v>24</v>
      </c>
      <c r="C464" s="38" t="s">
        <v>25</v>
      </c>
      <c r="D464" s="39"/>
      <c r="E464" s="7" t="s">
        <v>1</v>
      </c>
      <c r="F464" s="21" t="s">
        <v>26</v>
      </c>
      <c r="G464" s="33"/>
      <c r="H464" s="33"/>
      <c r="I464" s="33"/>
      <c r="J464" s="33"/>
      <c r="K464" s="33"/>
      <c r="L464" s="37"/>
      <c r="M464" s="97"/>
    </row>
    <row r="465" spans="1:13" ht="12" thickBot="1">
      <c r="A465" s="40" t="s">
        <v>34</v>
      </c>
      <c r="B465" s="41"/>
      <c r="C465" s="41"/>
      <c r="D465" s="41"/>
      <c r="E465" s="42"/>
      <c r="F465" s="22">
        <v>1</v>
      </c>
      <c r="G465" s="87">
        <f>+MIN('PRECIO COTIZACIONES'!G465:J470)</f>
        <v>383100</v>
      </c>
      <c r="H465" s="87">
        <f>+AVERAGE('PRECIO COTIZACIONES'!G465:J470)</f>
        <v>1857361.75</v>
      </c>
      <c r="I465" s="87">
        <f>+MEDIAN('PRECIO COTIZACIONES'!G465:J470)</f>
        <v>1738173.5</v>
      </c>
      <c r="J465" s="87">
        <f>+GEOMEAN('PRECIO COTIZACIONES'!G465:J470)</f>
        <v>1195092.2764154642</v>
      </c>
      <c r="K465" s="87">
        <f t="shared" si="14"/>
        <v>574165.24492447625</v>
      </c>
      <c r="L465" s="90">
        <f t="shared" si="15"/>
        <v>0.30912946544983833</v>
      </c>
      <c r="M465" s="97"/>
    </row>
    <row r="466" spans="1:13" ht="12" thickBot="1">
      <c r="A466" s="43" t="s">
        <v>28</v>
      </c>
      <c r="B466" s="44"/>
      <c r="C466" s="44"/>
      <c r="D466" s="44"/>
      <c r="E466" s="44"/>
      <c r="F466" s="44"/>
      <c r="G466" s="88"/>
      <c r="H466" s="88" t="e">
        <f>+AVERAGE('PRECIO COTIZACIONES'!G466:J471)</f>
        <v>#DIV/0!</v>
      </c>
      <c r="I466" s="88" t="e">
        <f>+MEDIAN('PRECIO COTIZACIONES'!G466:J471)</f>
        <v>#NUM!</v>
      </c>
      <c r="J466" s="88" t="e">
        <f>+GEOMEAN('PRECIO COTIZACIONES'!G466:J471)</f>
        <v>#NUM!</v>
      </c>
      <c r="K466" s="88" t="e">
        <f t="shared" si="14"/>
        <v>#NUM!</v>
      </c>
      <c r="L466" s="91" t="e">
        <f t="shared" si="15"/>
        <v>#NUM!</v>
      </c>
      <c r="M466" s="97"/>
    </row>
    <row r="467" spans="1:13" ht="12" thickBot="1">
      <c r="A467" s="45" t="s">
        <v>35</v>
      </c>
      <c r="B467" s="46"/>
      <c r="C467" s="62"/>
      <c r="D467" s="63"/>
      <c r="E467" s="63"/>
      <c r="F467" s="63"/>
      <c r="G467" s="88"/>
      <c r="H467" s="88" t="e">
        <f>+AVERAGE('PRECIO COTIZACIONES'!G467:J472)</f>
        <v>#DIV/0!</v>
      </c>
      <c r="I467" s="88" t="e">
        <f>+MEDIAN('PRECIO COTIZACIONES'!G467:J472)</f>
        <v>#NUM!</v>
      </c>
      <c r="J467" s="88" t="e">
        <f>+GEOMEAN('PRECIO COTIZACIONES'!G467:J472)</f>
        <v>#NUM!</v>
      </c>
      <c r="K467" s="88" t="e">
        <f t="shared" si="14"/>
        <v>#NUM!</v>
      </c>
      <c r="L467" s="91" t="e">
        <f t="shared" si="15"/>
        <v>#NUM!</v>
      </c>
      <c r="M467" s="97"/>
    </row>
    <row r="468" spans="1:13" ht="12" thickBot="1">
      <c r="A468" s="45" t="s">
        <v>31</v>
      </c>
      <c r="B468" s="46"/>
      <c r="C468" s="66"/>
      <c r="D468" s="67"/>
      <c r="E468" s="67"/>
      <c r="F468" s="67"/>
      <c r="G468" s="88"/>
      <c r="H468" s="88">
        <f>+AVERAGE('PRECIO COTIZACIONES'!G468:J473)</f>
        <v>1505945</v>
      </c>
      <c r="I468" s="88">
        <f>+MEDIAN('PRECIO COTIZACIONES'!G468:J473)</f>
        <v>1399440</v>
      </c>
      <c r="J468" s="88">
        <f>+GEOMEAN('PRECIO COTIZACIONES'!G468:J473)</f>
        <v>863956.24082021054</v>
      </c>
      <c r="K468" s="88" t="e">
        <f t="shared" si="14"/>
        <v>#DIV/0!</v>
      </c>
      <c r="L468" s="91" t="e">
        <f t="shared" si="15"/>
        <v>#DIV/0!</v>
      </c>
      <c r="M468" s="97"/>
    </row>
    <row r="469" spans="1:13" ht="12" thickBot="1">
      <c r="A469" s="9" t="s">
        <v>37</v>
      </c>
      <c r="B469" s="10">
        <v>76111605</v>
      </c>
      <c r="C469" s="45" t="s">
        <v>17</v>
      </c>
      <c r="D469" s="46"/>
      <c r="E469" s="11" t="s">
        <v>16</v>
      </c>
      <c r="F469" s="19">
        <v>1</v>
      </c>
      <c r="G469" s="88"/>
      <c r="H469" s="88">
        <f>+AVERAGE('PRECIO COTIZACIONES'!G469:J474)</f>
        <v>1505945</v>
      </c>
      <c r="I469" s="88">
        <f>+MEDIAN('PRECIO COTIZACIONES'!G469:J474)</f>
        <v>1399440</v>
      </c>
      <c r="J469" s="88">
        <f>+GEOMEAN('PRECIO COTIZACIONES'!G469:J474)</f>
        <v>863956.24082021054</v>
      </c>
      <c r="K469" s="88" t="e">
        <f t="shared" si="14"/>
        <v>#DIV/0!</v>
      </c>
      <c r="L469" s="91" t="e">
        <f t="shared" si="15"/>
        <v>#DIV/0!</v>
      </c>
      <c r="M469" s="97"/>
    </row>
    <row r="470" spans="1:13" ht="12" thickBot="1">
      <c r="A470" s="9" t="s">
        <v>38</v>
      </c>
      <c r="B470" s="10">
        <v>76111605</v>
      </c>
      <c r="C470" s="45" t="s">
        <v>15</v>
      </c>
      <c r="D470" s="46"/>
      <c r="E470" s="11" t="s">
        <v>16</v>
      </c>
      <c r="F470" s="19">
        <v>1</v>
      </c>
      <c r="G470" s="88"/>
      <c r="H470" s="88">
        <f>+AVERAGE('PRECIO COTIZACIONES'!G470:J475)</f>
        <v>1505945</v>
      </c>
      <c r="I470" s="88">
        <f>+MEDIAN('PRECIO COTIZACIONES'!G470:J475)</f>
        <v>1399440</v>
      </c>
      <c r="J470" s="88">
        <f>+GEOMEAN('PRECIO COTIZACIONES'!G470:J475)</f>
        <v>863956.24082021054</v>
      </c>
      <c r="K470" s="88" t="e">
        <f t="shared" si="14"/>
        <v>#DIV/0!</v>
      </c>
      <c r="L470" s="91" t="e">
        <f t="shared" si="15"/>
        <v>#DIV/0!</v>
      </c>
      <c r="M470" s="97"/>
    </row>
    <row r="471" spans="1:13" ht="12" thickBot="1">
      <c r="A471" s="25"/>
      <c r="B471" s="26"/>
      <c r="C471" s="26"/>
      <c r="D471" s="26"/>
      <c r="E471" s="26"/>
      <c r="F471" s="27"/>
      <c r="G471" s="89"/>
      <c r="H471" s="89">
        <f>+AVERAGE('PRECIO COTIZACIONES'!G471:J476)</f>
        <v>1505945</v>
      </c>
      <c r="I471" s="89">
        <f>+MEDIAN('PRECIO COTIZACIONES'!G471:J476)</f>
        <v>1399440</v>
      </c>
      <c r="J471" s="89">
        <f>+GEOMEAN('PRECIO COTIZACIONES'!G471:J476)</f>
        <v>863956.24082021054</v>
      </c>
      <c r="K471" s="89" t="e">
        <f t="shared" si="14"/>
        <v>#DIV/0!</v>
      </c>
      <c r="L471" s="92" t="e">
        <f t="shared" si="15"/>
        <v>#DIV/0!</v>
      </c>
      <c r="M471" s="97"/>
    </row>
    <row r="472" spans="1:13" ht="34.5" thickBot="1">
      <c r="A472" s="6" t="s">
        <v>0</v>
      </c>
      <c r="B472" s="7" t="s">
        <v>24</v>
      </c>
      <c r="C472" s="38" t="s">
        <v>25</v>
      </c>
      <c r="D472" s="39"/>
      <c r="E472" s="7" t="s">
        <v>1</v>
      </c>
      <c r="F472" s="21" t="s">
        <v>26</v>
      </c>
      <c r="G472" s="33"/>
      <c r="H472" s="33"/>
      <c r="I472" s="33"/>
      <c r="J472" s="33"/>
      <c r="K472" s="33"/>
      <c r="L472" s="37"/>
      <c r="M472" s="97"/>
    </row>
    <row r="473" spans="1:13" ht="12" thickBot="1">
      <c r="A473" s="40" t="s">
        <v>39</v>
      </c>
      <c r="B473" s="41"/>
      <c r="C473" s="41"/>
      <c r="D473" s="41"/>
      <c r="E473" s="42"/>
      <c r="F473" s="22">
        <v>1</v>
      </c>
      <c r="G473" s="87">
        <f>+MIN('PRECIO COTIZACIONES'!G473:J478)</f>
        <v>249900</v>
      </c>
      <c r="H473" s="87">
        <f>+AVERAGE('PRECIO COTIZACIONES'!G473:J478)</f>
        <v>1706460</v>
      </c>
      <c r="I473" s="87">
        <f>+MEDIAN('PRECIO COTIZACIONES'!G473:J478)</f>
        <v>1856400</v>
      </c>
      <c r="J473" s="87">
        <f>+GEOMEAN('PRECIO COTIZACIONES'!G473:J478)</f>
        <v>1266837.5867907277</v>
      </c>
      <c r="K473" s="87">
        <f t="shared" si="14"/>
        <v>719083.46366320667</v>
      </c>
      <c r="L473" s="90">
        <f t="shared" si="15"/>
        <v>0.42138899456372059</v>
      </c>
      <c r="M473" s="97"/>
    </row>
    <row r="474" spans="1:13" ht="12" thickBot="1">
      <c r="A474" s="43" t="s">
        <v>40</v>
      </c>
      <c r="B474" s="44"/>
      <c r="C474" s="44"/>
      <c r="D474" s="44"/>
      <c r="E474" s="44"/>
      <c r="F474" s="44"/>
      <c r="G474" s="88"/>
      <c r="H474" s="88">
        <f>+AVERAGE('PRECIO COTIZACIONES'!G474:J479)</f>
        <v>1906975</v>
      </c>
      <c r="I474" s="88">
        <f>+MEDIAN('PRECIO COTIZACIONES'!G474:J479)</f>
        <v>1856400</v>
      </c>
      <c r="J474" s="88">
        <f>+GEOMEAN('PRECIO COTIZACIONES'!G474:J479)</f>
        <v>1857591.1550591246</v>
      </c>
      <c r="K474" s="88" t="e">
        <f t="shared" ref="K474:K537" si="16">+STDEVA(J474,G474)</f>
        <v>#DIV/0!</v>
      </c>
      <c r="L474" s="91" t="e">
        <f t="shared" ref="L474:M537" si="17">+K474/H474</f>
        <v>#DIV/0!</v>
      </c>
      <c r="M474" s="97"/>
    </row>
    <row r="475" spans="1:13" ht="12" thickBot="1">
      <c r="A475" s="9" t="s">
        <v>41</v>
      </c>
      <c r="B475" s="10">
        <v>76111605</v>
      </c>
      <c r="C475" s="60" t="s">
        <v>18</v>
      </c>
      <c r="D475" s="61"/>
      <c r="E475" s="11" t="s">
        <v>16</v>
      </c>
      <c r="F475" s="19">
        <v>1</v>
      </c>
      <c r="G475" s="88"/>
      <c r="H475" s="88">
        <f>+AVERAGE('PRECIO COTIZACIONES'!G475:J480)</f>
        <v>1906975</v>
      </c>
      <c r="I475" s="88">
        <f>+MEDIAN('PRECIO COTIZACIONES'!G475:J480)</f>
        <v>1856400</v>
      </c>
      <c r="J475" s="88">
        <f>+GEOMEAN('PRECIO COTIZACIONES'!G475:J480)</f>
        <v>1857591.1550591246</v>
      </c>
      <c r="K475" s="88" t="e">
        <f t="shared" si="16"/>
        <v>#DIV/0!</v>
      </c>
      <c r="L475" s="91" t="e">
        <f t="shared" si="17"/>
        <v>#DIV/0!</v>
      </c>
      <c r="M475" s="97"/>
    </row>
    <row r="476" spans="1:13" ht="12" thickBot="1">
      <c r="A476" s="25"/>
      <c r="B476" s="26"/>
      <c r="C476" s="26"/>
      <c r="D476" s="26"/>
      <c r="E476" s="26"/>
      <c r="F476" s="27"/>
      <c r="G476" s="89"/>
      <c r="H476" s="89">
        <f>+AVERAGE('PRECIO COTIZACIONES'!G476:J481)</f>
        <v>1906975</v>
      </c>
      <c r="I476" s="89">
        <f>+MEDIAN('PRECIO COTIZACIONES'!G476:J481)</f>
        <v>1856400</v>
      </c>
      <c r="J476" s="89">
        <f>+GEOMEAN('PRECIO COTIZACIONES'!G476:J481)</f>
        <v>1857591.1550591246</v>
      </c>
      <c r="K476" s="89" t="e">
        <f t="shared" si="16"/>
        <v>#DIV/0!</v>
      </c>
      <c r="L476" s="92" t="e">
        <f t="shared" si="17"/>
        <v>#DIV/0!</v>
      </c>
      <c r="M476" s="97"/>
    </row>
    <row r="477" spans="1:13" ht="34.5" thickBot="1">
      <c r="A477" s="6" t="s">
        <v>0</v>
      </c>
      <c r="B477" s="7" t="s">
        <v>24</v>
      </c>
      <c r="C477" s="38" t="s">
        <v>25</v>
      </c>
      <c r="D477" s="39"/>
      <c r="E477" s="7" t="s">
        <v>1</v>
      </c>
      <c r="F477" s="21" t="s">
        <v>26</v>
      </c>
      <c r="G477" s="33"/>
      <c r="H477" s="33"/>
      <c r="I477" s="33"/>
      <c r="J477" s="33"/>
      <c r="K477" s="33"/>
      <c r="L477" s="37"/>
      <c r="M477" s="97"/>
    </row>
    <row r="478" spans="1:13" ht="12" thickBot="1">
      <c r="A478" s="40" t="s">
        <v>84</v>
      </c>
      <c r="B478" s="41"/>
      <c r="C478" s="41"/>
      <c r="D478" s="41"/>
      <c r="E478" s="42"/>
      <c r="F478" s="22">
        <v>1</v>
      </c>
      <c r="G478" s="87">
        <f>+MIN('PRECIO COTIZACIONES'!G478:J483)</f>
        <v>1416100</v>
      </c>
      <c r="H478" s="87">
        <f>+AVERAGE('PRECIO COTIZACIONES'!G478:J483)</f>
        <v>1906975</v>
      </c>
      <c r="I478" s="87">
        <f>+MEDIAN('PRECIO COTIZACIONES'!G478:J483)</f>
        <v>1856400</v>
      </c>
      <c r="J478" s="87">
        <f>+GEOMEAN('PRECIO COTIZACIONES'!G478:J483)</f>
        <v>1857591.1550591246</v>
      </c>
      <c r="K478" s="87">
        <f t="shared" si="16"/>
        <v>312181.38957618969</v>
      </c>
      <c r="L478" s="90">
        <f t="shared" si="17"/>
        <v>0.16370502475186602</v>
      </c>
      <c r="M478" s="97"/>
    </row>
    <row r="479" spans="1:13" ht="12" thickBot="1">
      <c r="A479" s="43" t="s">
        <v>40</v>
      </c>
      <c r="B479" s="44"/>
      <c r="C479" s="44"/>
      <c r="D479" s="44"/>
      <c r="E479" s="44"/>
      <c r="F479" s="44"/>
      <c r="G479" s="88"/>
      <c r="H479" s="88" t="e">
        <f>+AVERAGE('PRECIO COTIZACIONES'!G479:J484)</f>
        <v>#DIV/0!</v>
      </c>
      <c r="I479" s="88" t="e">
        <f>+MEDIAN('PRECIO COTIZACIONES'!G479:J484)</f>
        <v>#NUM!</v>
      </c>
      <c r="J479" s="88" t="e">
        <f>+GEOMEAN('PRECIO COTIZACIONES'!G479:J484)</f>
        <v>#NUM!</v>
      </c>
      <c r="K479" s="88" t="e">
        <f t="shared" si="16"/>
        <v>#NUM!</v>
      </c>
      <c r="L479" s="91" t="e">
        <f t="shared" si="17"/>
        <v>#NUM!</v>
      </c>
      <c r="M479" s="97"/>
    </row>
    <row r="480" spans="1:13">
      <c r="A480" s="58" t="s">
        <v>43</v>
      </c>
      <c r="B480" s="59"/>
      <c r="C480" s="62"/>
      <c r="D480" s="63"/>
      <c r="E480" s="63"/>
      <c r="F480" s="63"/>
      <c r="G480" s="88"/>
      <c r="H480" s="88" t="e">
        <f>+AVERAGE('PRECIO COTIZACIONES'!G480:J485)</f>
        <v>#DIV/0!</v>
      </c>
      <c r="I480" s="88" t="e">
        <f>+MEDIAN('PRECIO COTIZACIONES'!G480:J485)</f>
        <v>#NUM!</v>
      </c>
      <c r="J480" s="88" t="e">
        <f>+GEOMEAN('PRECIO COTIZACIONES'!G480:J485)</f>
        <v>#NUM!</v>
      </c>
      <c r="K480" s="88" t="e">
        <f t="shared" si="16"/>
        <v>#NUM!</v>
      </c>
      <c r="L480" s="91" t="e">
        <f t="shared" si="17"/>
        <v>#NUM!</v>
      </c>
      <c r="M480" s="97"/>
    </row>
    <row r="481" spans="1:13">
      <c r="A481" s="49" t="s">
        <v>44</v>
      </c>
      <c r="B481" s="50"/>
      <c r="C481" s="64"/>
      <c r="D481" s="65"/>
      <c r="E481" s="65"/>
      <c r="F481" s="65"/>
      <c r="G481" s="88"/>
      <c r="H481" s="88" t="e">
        <f>+AVERAGE('PRECIO COTIZACIONES'!G481:J486)</f>
        <v>#DIV/0!</v>
      </c>
      <c r="I481" s="88" t="e">
        <f>+MEDIAN('PRECIO COTIZACIONES'!G481:J486)</f>
        <v>#NUM!</v>
      </c>
      <c r="J481" s="88" t="e">
        <f>+GEOMEAN('PRECIO COTIZACIONES'!G481:J486)</f>
        <v>#NUM!</v>
      </c>
      <c r="K481" s="88" t="e">
        <f t="shared" si="16"/>
        <v>#NUM!</v>
      </c>
      <c r="L481" s="91" t="e">
        <f t="shared" si="17"/>
        <v>#NUM!</v>
      </c>
      <c r="M481" s="97"/>
    </row>
    <row r="482" spans="1:13">
      <c r="A482" s="49" t="s">
        <v>45</v>
      </c>
      <c r="B482" s="50"/>
      <c r="C482" s="64"/>
      <c r="D482" s="65"/>
      <c r="E482" s="65"/>
      <c r="F482" s="65"/>
      <c r="G482" s="88"/>
      <c r="H482" s="88" t="e">
        <f>+AVERAGE('PRECIO COTIZACIONES'!G482:J487)</f>
        <v>#DIV/0!</v>
      </c>
      <c r="I482" s="88" t="e">
        <f>+MEDIAN('PRECIO COTIZACIONES'!G482:J487)</f>
        <v>#NUM!</v>
      </c>
      <c r="J482" s="88" t="e">
        <f>+GEOMEAN('PRECIO COTIZACIONES'!G482:J487)</f>
        <v>#NUM!</v>
      </c>
      <c r="K482" s="88" t="e">
        <f t="shared" si="16"/>
        <v>#NUM!</v>
      </c>
      <c r="L482" s="91" t="e">
        <f t="shared" si="17"/>
        <v>#NUM!</v>
      </c>
      <c r="M482" s="97"/>
    </row>
    <row r="483" spans="1:13">
      <c r="A483" s="49" t="s">
        <v>46</v>
      </c>
      <c r="B483" s="50"/>
      <c r="C483" s="64"/>
      <c r="D483" s="65"/>
      <c r="E483" s="65"/>
      <c r="F483" s="65"/>
      <c r="G483" s="88"/>
      <c r="H483" s="88" t="e">
        <f>+AVERAGE('PRECIO COTIZACIONES'!G483:J488)</f>
        <v>#DIV/0!</v>
      </c>
      <c r="I483" s="88" t="e">
        <f>+MEDIAN('PRECIO COTIZACIONES'!G483:J488)</f>
        <v>#NUM!</v>
      </c>
      <c r="J483" s="88" t="e">
        <f>+GEOMEAN('PRECIO COTIZACIONES'!G483:J488)</f>
        <v>#NUM!</v>
      </c>
      <c r="K483" s="88" t="e">
        <f t="shared" si="16"/>
        <v>#NUM!</v>
      </c>
      <c r="L483" s="91" t="e">
        <f t="shared" si="17"/>
        <v>#NUM!</v>
      </c>
      <c r="M483" s="97"/>
    </row>
    <row r="484" spans="1:13">
      <c r="A484" s="49" t="s">
        <v>47</v>
      </c>
      <c r="B484" s="50"/>
      <c r="C484" s="64"/>
      <c r="D484" s="65"/>
      <c r="E484" s="65"/>
      <c r="F484" s="65"/>
      <c r="G484" s="88"/>
      <c r="H484" s="88" t="e">
        <f>+AVERAGE('PRECIO COTIZACIONES'!G484:J489)</f>
        <v>#DIV/0!</v>
      </c>
      <c r="I484" s="88" t="e">
        <f>+MEDIAN('PRECIO COTIZACIONES'!G484:J489)</f>
        <v>#NUM!</v>
      </c>
      <c r="J484" s="88" t="e">
        <f>+GEOMEAN('PRECIO COTIZACIONES'!G484:J489)</f>
        <v>#NUM!</v>
      </c>
      <c r="K484" s="88" t="e">
        <f t="shared" si="16"/>
        <v>#NUM!</v>
      </c>
      <c r="L484" s="91" t="e">
        <f t="shared" si="17"/>
        <v>#NUM!</v>
      </c>
      <c r="M484" s="97"/>
    </row>
    <row r="485" spans="1:13" ht="12" thickBot="1">
      <c r="A485" s="51" t="s">
        <v>48</v>
      </c>
      <c r="B485" s="52"/>
      <c r="C485" s="66"/>
      <c r="D485" s="67"/>
      <c r="E485" s="67"/>
      <c r="F485" s="67"/>
      <c r="G485" s="88"/>
      <c r="H485" s="88" t="e">
        <f>+AVERAGE('PRECIO COTIZACIONES'!G485:J490)</f>
        <v>#DIV/0!</v>
      </c>
      <c r="I485" s="88" t="e">
        <f>+MEDIAN('PRECIO COTIZACIONES'!G485:J490)</f>
        <v>#NUM!</v>
      </c>
      <c r="J485" s="88" t="e">
        <f>+GEOMEAN('PRECIO COTIZACIONES'!G485:J490)</f>
        <v>#NUM!</v>
      </c>
      <c r="K485" s="88" t="e">
        <f t="shared" si="16"/>
        <v>#NUM!</v>
      </c>
      <c r="L485" s="91" t="e">
        <f t="shared" si="17"/>
        <v>#NUM!</v>
      </c>
      <c r="M485" s="97"/>
    </row>
    <row r="486" spans="1:13">
      <c r="A486" s="68" t="s">
        <v>49</v>
      </c>
      <c r="B486" s="68">
        <v>76111605</v>
      </c>
      <c r="C486" s="58" t="s">
        <v>50</v>
      </c>
      <c r="D486" s="59"/>
      <c r="E486" s="53" t="s">
        <v>5</v>
      </c>
      <c r="F486" s="62">
        <v>1</v>
      </c>
      <c r="G486" s="88"/>
      <c r="H486" s="88" t="e">
        <f>+AVERAGE('PRECIO COTIZACIONES'!G486:J491)</f>
        <v>#DIV/0!</v>
      </c>
      <c r="I486" s="88" t="e">
        <f>+MEDIAN('PRECIO COTIZACIONES'!G486:J491)</f>
        <v>#NUM!</v>
      </c>
      <c r="J486" s="88" t="e">
        <f>+GEOMEAN('PRECIO COTIZACIONES'!G486:J491)</f>
        <v>#NUM!</v>
      </c>
      <c r="K486" s="88" t="e">
        <f t="shared" si="16"/>
        <v>#NUM!</v>
      </c>
      <c r="L486" s="91" t="e">
        <f t="shared" si="17"/>
        <v>#NUM!</v>
      </c>
      <c r="M486" s="97"/>
    </row>
    <row r="487" spans="1:13">
      <c r="A487" s="69"/>
      <c r="B487" s="69"/>
      <c r="C487" s="49" t="s">
        <v>51</v>
      </c>
      <c r="D487" s="50"/>
      <c r="E487" s="54"/>
      <c r="F487" s="64"/>
      <c r="G487" s="88"/>
      <c r="H487" s="88" t="e">
        <f>+AVERAGE('PRECIO COTIZACIONES'!G487:J492)</f>
        <v>#DIV/0!</v>
      </c>
      <c r="I487" s="88" t="e">
        <f>+MEDIAN('PRECIO COTIZACIONES'!G487:J492)</f>
        <v>#NUM!</v>
      </c>
      <c r="J487" s="88" t="e">
        <f>+GEOMEAN('PRECIO COTIZACIONES'!G487:J492)</f>
        <v>#NUM!</v>
      </c>
      <c r="K487" s="88" t="e">
        <f t="shared" si="16"/>
        <v>#NUM!</v>
      </c>
      <c r="L487" s="91" t="e">
        <f t="shared" si="17"/>
        <v>#NUM!</v>
      </c>
      <c r="M487" s="97"/>
    </row>
    <row r="488" spans="1:13">
      <c r="A488" s="69"/>
      <c r="B488" s="69"/>
      <c r="C488" s="49" t="s">
        <v>52</v>
      </c>
      <c r="D488" s="50"/>
      <c r="E488" s="54"/>
      <c r="F488" s="64"/>
      <c r="G488" s="88"/>
      <c r="H488" s="88" t="e">
        <f>+AVERAGE('PRECIO COTIZACIONES'!G488:J493)</f>
        <v>#DIV/0!</v>
      </c>
      <c r="I488" s="88" t="e">
        <f>+MEDIAN('PRECIO COTIZACIONES'!G488:J493)</f>
        <v>#NUM!</v>
      </c>
      <c r="J488" s="88" t="e">
        <f>+GEOMEAN('PRECIO COTIZACIONES'!G488:J493)</f>
        <v>#NUM!</v>
      </c>
      <c r="K488" s="88" t="e">
        <f t="shared" si="16"/>
        <v>#NUM!</v>
      </c>
      <c r="L488" s="91" t="e">
        <f t="shared" si="17"/>
        <v>#NUM!</v>
      </c>
      <c r="M488" s="97"/>
    </row>
    <row r="489" spans="1:13">
      <c r="A489" s="69"/>
      <c r="B489" s="69"/>
      <c r="C489" s="49" t="s">
        <v>53</v>
      </c>
      <c r="D489" s="50"/>
      <c r="E489" s="54"/>
      <c r="F489" s="64"/>
      <c r="G489" s="88"/>
      <c r="H489" s="88" t="e">
        <f>+AVERAGE('PRECIO COTIZACIONES'!G489:J494)</f>
        <v>#DIV/0!</v>
      </c>
      <c r="I489" s="88" t="e">
        <f>+MEDIAN('PRECIO COTIZACIONES'!G489:J494)</f>
        <v>#NUM!</v>
      </c>
      <c r="J489" s="88" t="e">
        <f>+GEOMEAN('PRECIO COTIZACIONES'!G489:J494)</f>
        <v>#NUM!</v>
      </c>
      <c r="K489" s="88" t="e">
        <f t="shared" si="16"/>
        <v>#NUM!</v>
      </c>
      <c r="L489" s="91" t="e">
        <f t="shared" si="17"/>
        <v>#NUM!</v>
      </c>
      <c r="M489" s="97"/>
    </row>
    <row r="490" spans="1:13">
      <c r="A490" s="69"/>
      <c r="B490" s="69"/>
      <c r="C490" s="49" t="s">
        <v>54</v>
      </c>
      <c r="D490" s="50"/>
      <c r="E490" s="54"/>
      <c r="F490" s="64"/>
      <c r="G490" s="88"/>
      <c r="H490" s="88" t="e">
        <f>+AVERAGE('PRECIO COTIZACIONES'!G490:J495)</f>
        <v>#DIV/0!</v>
      </c>
      <c r="I490" s="88" t="e">
        <f>+MEDIAN('PRECIO COTIZACIONES'!G490:J495)</f>
        <v>#NUM!</v>
      </c>
      <c r="J490" s="88" t="e">
        <f>+GEOMEAN('PRECIO COTIZACIONES'!G490:J495)</f>
        <v>#NUM!</v>
      </c>
      <c r="K490" s="88" t="e">
        <f t="shared" si="16"/>
        <v>#NUM!</v>
      </c>
      <c r="L490" s="91" t="e">
        <f t="shared" si="17"/>
        <v>#NUM!</v>
      </c>
      <c r="M490" s="97"/>
    </row>
    <row r="491" spans="1:13">
      <c r="A491" s="69"/>
      <c r="B491" s="69"/>
      <c r="C491" s="49" t="s">
        <v>55</v>
      </c>
      <c r="D491" s="50"/>
      <c r="E491" s="54"/>
      <c r="F491" s="64"/>
      <c r="G491" s="88"/>
      <c r="H491" s="88" t="e">
        <f>+AVERAGE('PRECIO COTIZACIONES'!G491:J496)</f>
        <v>#DIV/0!</v>
      </c>
      <c r="I491" s="88" t="e">
        <f>+MEDIAN('PRECIO COTIZACIONES'!G491:J496)</f>
        <v>#NUM!</v>
      </c>
      <c r="J491" s="88" t="e">
        <f>+GEOMEAN('PRECIO COTIZACIONES'!G491:J496)</f>
        <v>#NUM!</v>
      </c>
      <c r="K491" s="88" t="e">
        <f t="shared" si="16"/>
        <v>#NUM!</v>
      </c>
      <c r="L491" s="91" t="e">
        <f t="shared" si="17"/>
        <v>#NUM!</v>
      </c>
      <c r="M491" s="97"/>
    </row>
    <row r="492" spans="1:13">
      <c r="A492" s="69"/>
      <c r="B492" s="69"/>
      <c r="C492" s="49" t="s">
        <v>56</v>
      </c>
      <c r="D492" s="50"/>
      <c r="E492" s="54"/>
      <c r="F492" s="64"/>
      <c r="G492" s="88"/>
      <c r="H492" s="88">
        <f>+AVERAGE('PRECIO COTIZACIONES'!G492:J497)</f>
        <v>738692.5</v>
      </c>
      <c r="I492" s="88">
        <f>+MEDIAN('PRECIO COTIZACIONES'!G492:J497)</f>
        <v>564060</v>
      </c>
      <c r="J492" s="88">
        <f>+GEOMEAN('PRECIO COTIZACIONES'!G492:J497)</f>
        <v>680893.91265360883</v>
      </c>
      <c r="K492" s="88" t="e">
        <f t="shared" si="16"/>
        <v>#DIV/0!</v>
      </c>
      <c r="L492" s="91" t="e">
        <f t="shared" si="17"/>
        <v>#DIV/0!</v>
      </c>
      <c r="M492" s="97"/>
    </row>
    <row r="493" spans="1:13">
      <c r="A493" s="69"/>
      <c r="B493" s="69"/>
      <c r="C493" s="49" t="s">
        <v>57</v>
      </c>
      <c r="D493" s="50"/>
      <c r="E493" s="54"/>
      <c r="F493" s="64"/>
      <c r="G493" s="88"/>
      <c r="H493" s="88">
        <f>+AVERAGE('PRECIO COTIZACIONES'!G493:J498)</f>
        <v>738692.5</v>
      </c>
      <c r="I493" s="88">
        <f>+MEDIAN('PRECIO COTIZACIONES'!G493:J498)</f>
        <v>564060</v>
      </c>
      <c r="J493" s="88">
        <f>+GEOMEAN('PRECIO COTIZACIONES'!G493:J498)</f>
        <v>680893.91265360883</v>
      </c>
      <c r="K493" s="88" t="e">
        <f t="shared" si="16"/>
        <v>#DIV/0!</v>
      </c>
      <c r="L493" s="91" t="e">
        <f t="shared" si="17"/>
        <v>#DIV/0!</v>
      </c>
      <c r="M493" s="97"/>
    </row>
    <row r="494" spans="1:13" ht="12" thickBot="1">
      <c r="A494" s="70"/>
      <c r="B494" s="70"/>
      <c r="C494" s="51" t="s">
        <v>55</v>
      </c>
      <c r="D494" s="52"/>
      <c r="E494" s="55"/>
      <c r="F494" s="66"/>
      <c r="G494" s="88"/>
      <c r="H494" s="88">
        <f>+AVERAGE('PRECIO COTIZACIONES'!G494:J499)</f>
        <v>738692.5</v>
      </c>
      <c r="I494" s="88">
        <f>+MEDIAN('PRECIO COTIZACIONES'!G494:J499)</f>
        <v>564060</v>
      </c>
      <c r="J494" s="88">
        <f>+GEOMEAN('PRECIO COTIZACIONES'!G494:J499)</f>
        <v>680893.91265360883</v>
      </c>
      <c r="K494" s="88" t="e">
        <f t="shared" si="16"/>
        <v>#DIV/0!</v>
      </c>
      <c r="L494" s="91" t="e">
        <f t="shared" si="17"/>
        <v>#DIV/0!</v>
      </c>
      <c r="M494" s="97"/>
    </row>
    <row r="495" spans="1:13" ht="12" thickBot="1">
      <c r="A495" s="25"/>
      <c r="B495" s="26"/>
      <c r="C495" s="26"/>
      <c r="D495" s="26"/>
      <c r="E495" s="26"/>
      <c r="F495" s="27"/>
      <c r="G495" s="89"/>
      <c r="H495" s="89">
        <f>+AVERAGE('PRECIO COTIZACIONES'!G495:J500)</f>
        <v>738692.5</v>
      </c>
      <c r="I495" s="89">
        <f>+MEDIAN('PRECIO COTIZACIONES'!G495:J500)</f>
        <v>564060</v>
      </c>
      <c r="J495" s="89">
        <f>+GEOMEAN('PRECIO COTIZACIONES'!G495:J500)</f>
        <v>680893.91265360883</v>
      </c>
      <c r="K495" s="89" t="e">
        <f t="shared" si="16"/>
        <v>#DIV/0!</v>
      </c>
      <c r="L495" s="92" t="e">
        <f t="shared" si="17"/>
        <v>#DIV/0!</v>
      </c>
      <c r="M495" s="97"/>
    </row>
    <row r="496" spans="1:13" ht="34.5" thickBot="1">
      <c r="A496" s="6" t="s">
        <v>0</v>
      </c>
      <c r="B496" s="7" t="s">
        <v>24</v>
      </c>
      <c r="C496" s="38" t="s">
        <v>25</v>
      </c>
      <c r="D496" s="39"/>
      <c r="E496" s="7" t="s">
        <v>1</v>
      </c>
      <c r="F496" s="21" t="s">
        <v>26</v>
      </c>
      <c r="G496" s="33"/>
      <c r="H496" s="33"/>
      <c r="I496" s="33"/>
      <c r="J496" s="33"/>
      <c r="K496" s="33"/>
      <c r="L496" s="37"/>
      <c r="M496" s="97"/>
    </row>
    <row r="497" spans="1:13" ht="12" thickBot="1">
      <c r="A497" s="40" t="s">
        <v>58</v>
      </c>
      <c r="B497" s="41"/>
      <c r="C497" s="41"/>
      <c r="D497" s="42"/>
      <c r="E497" s="8"/>
      <c r="F497" s="19" t="s">
        <v>59</v>
      </c>
      <c r="G497" s="87">
        <f>+MIN('PRECIO COTIZACIONES'!G497:J502)</f>
        <v>517650</v>
      </c>
      <c r="H497" s="87">
        <f>+AVERAGE('PRECIO COTIZACIONES'!G497:J502)</f>
        <v>960776.25</v>
      </c>
      <c r="I497" s="87">
        <f>+MEDIAN('PRECIO COTIZACIONES'!G497:J502)</f>
        <v>731850</v>
      </c>
      <c r="J497" s="87">
        <f>+GEOMEAN('PRECIO COTIZACIONES'!G497:J502)</f>
        <v>828049.23069136206</v>
      </c>
      <c r="K497" s="87">
        <f t="shared" si="16"/>
        <v>219485.40089694926</v>
      </c>
      <c r="L497" s="90">
        <f t="shared" si="17"/>
        <v>0.22844590600251541</v>
      </c>
      <c r="M497" s="97"/>
    </row>
    <row r="498" spans="1:13" ht="12" thickBot="1">
      <c r="A498" s="43" t="s">
        <v>60</v>
      </c>
      <c r="B498" s="44"/>
      <c r="C498" s="44"/>
      <c r="D498" s="44"/>
      <c r="E498" s="44"/>
      <c r="F498" s="44"/>
      <c r="G498" s="88"/>
      <c r="H498" s="88">
        <f>+AVERAGE('PRECIO COTIZACIONES'!G498:J503)</f>
        <v>1182860</v>
      </c>
      <c r="I498" s="88">
        <f>+MEDIAN('PRECIO COTIZACIONES'!G498:J503)</f>
        <v>759220</v>
      </c>
      <c r="J498" s="88">
        <f>+GEOMEAN('PRECIO COTIZACIONES'!G498:J503)</f>
        <v>1007007.8696640882</v>
      </c>
      <c r="K498" s="88" t="e">
        <f t="shared" si="16"/>
        <v>#DIV/0!</v>
      </c>
      <c r="L498" s="91" t="e">
        <f t="shared" si="17"/>
        <v>#DIV/0!</v>
      </c>
      <c r="M498" s="97"/>
    </row>
    <row r="499" spans="1:13" ht="12" thickBot="1">
      <c r="A499" s="9" t="s">
        <v>63</v>
      </c>
      <c r="B499" s="10">
        <v>73152101</v>
      </c>
      <c r="C499" s="45" t="s">
        <v>19</v>
      </c>
      <c r="D499" s="46"/>
      <c r="E499" s="11" t="s">
        <v>5</v>
      </c>
      <c r="F499" s="19">
        <v>1</v>
      </c>
      <c r="G499" s="88"/>
      <c r="H499" s="88">
        <f>+AVERAGE('PRECIO COTIZACIONES'!G499:J504)</f>
        <v>1182860</v>
      </c>
      <c r="I499" s="88">
        <f>+MEDIAN('PRECIO COTIZACIONES'!G499:J504)</f>
        <v>759220</v>
      </c>
      <c r="J499" s="88">
        <f>+GEOMEAN('PRECIO COTIZACIONES'!G499:J504)</f>
        <v>1007007.8696640882</v>
      </c>
      <c r="K499" s="88" t="e">
        <f t="shared" si="16"/>
        <v>#DIV/0!</v>
      </c>
      <c r="L499" s="91" t="e">
        <f t="shared" si="17"/>
        <v>#DIV/0!</v>
      </c>
      <c r="M499" s="97"/>
    </row>
    <row r="500" spans="1:13" ht="12" thickBot="1">
      <c r="A500" s="25"/>
      <c r="B500" s="26"/>
      <c r="C500" s="26"/>
      <c r="D500" s="26"/>
      <c r="E500" s="26"/>
      <c r="F500" s="27"/>
      <c r="G500" s="89"/>
      <c r="H500" s="89">
        <f>+AVERAGE('PRECIO COTIZACIONES'!G500:J505)</f>
        <v>1182860</v>
      </c>
      <c r="I500" s="89">
        <f>+MEDIAN('PRECIO COTIZACIONES'!G500:J505)</f>
        <v>759220</v>
      </c>
      <c r="J500" s="89">
        <f>+GEOMEAN('PRECIO COTIZACIONES'!G500:J505)</f>
        <v>1007007.8696640882</v>
      </c>
      <c r="K500" s="89" t="e">
        <f t="shared" si="16"/>
        <v>#DIV/0!</v>
      </c>
      <c r="L500" s="92" t="e">
        <f t="shared" si="17"/>
        <v>#DIV/0!</v>
      </c>
      <c r="M500" s="97"/>
    </row>
    <row r="501" spans="1:13" ht="34.5" thickBot="1">
      <c r="A501" s="6" t="s">
        <v>0</v>
      </c>
      <c r="B501" s="7" t="s">
        <v>24</v>
      </c>
      <c r="C501" s="38" t="s">
        <v>25</v>
      </c>
      <c r="D501" s="39"/>
      <c r="E501" s="7" t="s">
        <v>1</v>
      </c>
      <c r="F501" s="21" t="s">
        <v>26</v>
      </c>
      <c r="G501" s="33"/>
      <c r="H501" s="33"/>
      <c r="I501" s="33"/>
      <c r="J501" s="33"/>
      <c r="K501" s="33"/>
      <c r="L501" s="37"/>
      <c r="M501" s="97"/>
    </row>
    <row r="502" spans="1:13" ht="12" thickBot="1">
      <c r="A502" s="40" t="s">
        <v>64</v>
      </c>
      <c r="B502" s="41"/>
      <c r="C502" s="41"/>
      <c r="D502" s="42"/>
      <c r="E502" s="8"/>
      <c r="F502" s="19" t="s">
        <v>59</v>
      </c>
      <c r="G502" s="87">
        <f>+MIN('PRECIO COTIZACIONES'!G502:J507)</f>
        <v>633080</v>
      </c>
      <c r="H502" s="87">
        <f>+AVERAGE('PRECIO COTIZACIONES'!G502:J507)</f>
        <v>1107592.5</v>
      </c>
      <c r="I502" s="87">
        <f>+MEDIAN('PRECIO COTIZACIONES'!G502:J507)</f>
        <v>731850</v>
      </c>
      <c r="J502" s="87">
        <f>+GEOMEAN('PRECIO COTIZACIONES'!G502:J507)</f>
        <v>945267.270527357</v>
      </c>
      <c r="K502" s="87">
        <f t="shared" si="16"/>
        <v>220749.73599001346</v>
      </c>
      <c r="L502" s="90">
        <f t="shared" si="17"/>
        <v>0.19930591439542383</v>
      </c>
      <c r="M502" s="97"/>
    </row>
    <row r="503" spans="1:13" ht="12" thickBot="1">
      <c r="A503" s="43" t="s">
        <v>60</v>
      </c>
      <c r="B503" s="44"/>
      <c r="C503" s="44"/>
      <c r="D503" s="44"/>
      <c r="E503" s="44"/>
      <c r="F503" s="44"/>
      <c r="G503" s="88"/>
      <c r="H503" s="88">
        <f>+AVERAGE('PRECIO COTIZACIONES'!G503:J508)</f>
        <v>1032325</v>
      </c>
      <c r="I503" s="88">
        <f>+MEDIAN('PRECIO COTIZACIONES'!G503:J508)</f>
        <v>677110</v>
      </c>
      <c r="J503" s="88">
        <f>+GEOMEAN('PRECIO COTIZACIONES'!G503:J508)</f>
        <v>887312.04556355462</v>
      </c>
      <c r="K503" s="88" t="e">
        <f t="shared" si="16"/>
        <v>#DIV/0!</v>
      </c>
      <c r="L503" s="91" t="e">
        <f t="shared" si="17"/>
        <v>#DIV/0!</v>
      </c>
      <c r="M503" s="97"/>
    </row>
    <row r="504" spans="1:13" ht="12" thickBot="1">
      <c r="A504" s="9" t="s">
        <v>65</v>
      </c>
      <c r="B504" s="10">
        <v>73152101</v>
      </c>
      <c r="C504" s="45" t="s">
        <v>20</v>
      </c>
      <c r="D504" s="46"/>
      <c r="E504" s="11" t="s">
        <v>66</v>
      </c>
      <c r="F504" s="19">
        <v>1</v>
      </c>
      <c r="G504" s="88"/>
      <c r="H504" s="88">
        <f>+AVERAGE('PRECIO COTIZACIONES'!G504:J509)</f>
        <v>1032325</v>
      </c>
      <c r="I504" s="88">
        <f>+MEDIAN('PRECIO COTIZACIONES'!G504:J509)</f>
        <v>677110</v>
      </c>
      <c r="J504" s="88">
        <f>+GEOMEAN('PRECIO COTIZACIONES'!G504:J509)</f>
        <v>887312.04556355462</v>
      </c>
      <c r="K504" s="88" t="e">
        <f t="shared" si="16"/>
        <v>#DIV/0!</v>
      </c>
      <c r="L504" s="91" t="e">
        <f t="shared" si="17"/>
        <v>#DIV/0!</v>
      </c>
      <c r="M504" s="97"/>
    </row>
    <row r="505" spans="1:13" ht="12" thickBot="1">
      <c r="A505" s="56"/>
      <c r="B505" s="57"/>
      <c r="C505" s="57"/>
      <c r="D505" s="57"/>
      <c r="E505" s="57"/>
      <c r="F505" s="57"/>
      <c r="G505" s="89"/>
      <c r="H505" s="89">
        <f>+AVERAGE('PRECIO COTIZACIONES'!G505:J510)</f>
        <v>1032325</v>
      </c>
      <c r="I505" s="89">
        <f>+MEDIAN('PRECIO COTIZACIONES'!G505:J510)</f>
        <v>677110</v>
      </c>
      <c r="J505" s="89">
        <f>+GEOMEAN('PRECIO COTIZACIONES'!G505:J510)</f>
        <v>887312.04556355462</v>
      </c>
      <c r="K505" s="89" t="e">
        <f t="shared" si="16"/>
        <v>#DIV/0!</v>
      </c>
      <c r="L505" s="92" t="e">
        <f t="shared" si="17"/>
        <v>#DIV/0!</v>
      </c>
      <c r="M505" s="97"/>
    </row>
    <row r="506" spans="1:13" ht="34.5" thickBot="1">
      <c r="A506" s="6" t="s">
        <v>0</v>
      </c>
      <c r="B506" s="7" t="s">
        <v>24</v>
      </c>
      <c r="C506" s="38" t="s">
        <v>25</v>
      </c>
      <c r="D506" s="39"/>
      <c r="E506" s="7" t="s">
        <v>1</v>
      </c>
      <c r="F506" s="21" t="s">
        <v>26</v>
      </c>
      <c r="G506" s="33"/>
      <c r="H506" s="33"/>
      <c r="I506" s="33"/>
      <c r="J506" s="33"/>
      <c r="K506" s="33"/>
      <c r="L506" s="37"/>
      <c r="M506" s="97"/>
    </row>
    <row r="507" spans="1:13" ht="12" thickBot="1">
      <c r="A507" s="40" t="s">
        <v>67</v>
      </c>
      <c r="B507" s="41"/>
      <c r="C507" s="41"/>
      <c r="D507" s="42"/>
      <c r="E507" s="8"/>
      <c r="F507" s="19" t="s">
        <v>59</v>
      </c>
      <c r="G507" s="87">
        <f>+MIN('PRECIO COTIZACIONES'!G507:J512)</f>
        <v>633080</v>
      </c>
      <c r="H507" s="87">
        <f>+AVERAGE('PRECIO COTIZACIONES'!G507:J512)</f>
        <v>1032325</v>
      </c>
      <c r="I507" s="87">
        <f>+MEDIAN('PRECIO COTIZACIONES'!G507:J512)</f>
        <v>677110</v>
      </c>
      <c r="J507" s="87">
        <f>+GEOMEAN('PRECIO COTIZACIONES'!G507:J512)</f>
        <v>887312.04556355462</v>
      </c>
      <c r="K507" s="87">
        <f t="shared" si="16"/>
        <v>179769.20341291663</v>
      </c>
      <c r="L507" s="90">
        <f t="shared" si="17"/>
        <v>0.17414012390760336</v>
      </c>
      <c r="M507" s="97"/>
    </row>
    <row r="508" spans="1:13" ht="12" thickBot="1">
      <c r="A508" s="43" t="s">
        <v>60</v>
      </c>
      <c r="B508" s="44"/>
      <c r="C508" s="44"/>
      <c r="D508" s="44"/>
      <c r="E508" s="44"/>
      <c r="F508" s="44"/>
      <c r="G508" s="88"/>
      <c r="H508" s="88" t="e">
        <f>+AVERAGE('PRECIO COTIZACIONES'!G508:J513)</f>
        <v>#DIV/0!</v>
      </c>
      <c r="I508" s="88" t="e">
        <f>+MEDIAN('PRECIO COTIZACIONES'!G508:J513)</f>
        <v>#NUM!</v>
      </c>
      <c r="J508" s="88" t="e">
        <f>+GEOMEAN('PRECIO COTIZACIONES'!G508:J513)</f>
        <v>#NUM!</v>
      </c>
      <c r="K508" s="88" t="e">
        <f t="shared" si="16"/>
        <v>#NUM!</v>
      </c>
      <c r="L508" s="91" t="e">
        <f t="shared" si="17"/>
        <v>#NUM!</v>
      </c>
      <c r="M508" s="97"/>
    </row>
    <row r="509" spans="1:13" ht="12" thickBot="1">
      <c r="A509" s="9" t="s">
        <v>68</v>
      </c>
      <c r="B509" s="10">
        <v>73152101</v>
      </c>
      <c r="C509" s="45" t="s">
        <v>21</v>
      </c>
      <c r="D509" s="46"/>
      <c r="E509" s="11" t="s">
        <v>69</v>
      </c>
      <c r="F509" s="19">
        <v>1</v>
      </c>
      <c r="G509" s="88"/>
      <c r="H509" s="88">
        <f>+AVERAGE('PRECIO COTIZACIONES'!G509:J514)</f>
        <v>3073472.5</v>
      </c>
      <c r="I509" s="88">
        <f>+MEDIAN('PRECIO COTIZACIONES'!G509:J514)</f>
        <v>3190985</v>
      </c>
      <c r="J509" s="88">
        <f>+GEOMEAN('PRECIO COTIZACIONES'!G509:J514)</f>
        <v>3038160.9238216416</v>
      </c>
      <c r="K509" s="88" t="e">
        <f t="shared" si="16"/>
        <v>#DIV/0!</v>
      </c>
      <c r="L509" s="91" t="e">
        <f t="shared" si="17"/>
        <v>#DIV/0!</v>
      </c>
      <c r="M509" s="97"/>
    </row>
    <row r="510" spans="1:13" ht="12" thickBot="1">
      <c r="A510" s="25"/>
      <c r="B510" s="29"/>
      <c r="C510" s="26"/>
      <c r="D510" s="26"/>
      <c r="E510" s="26"/>
      <c r="F510" s="27"/>
      <c r="G510" s="89"/>
      <c r="H510" s="89">
        <f>+AVERAGE('PRECIO COTIZACIONES'!G510:J515)</f>
        <v>3073472.5</v>
      </c>
      <c r="I510" s="89">
        <f>+MEDIAN('PRECIO COTIZACIONES'!G510:J515)</f>
        <v>3190985</v>
      </c>
      <c r="J510" s="89">
        <f>+GEOMEAN('PRECIO COTIZACIONES'!G510:J515)</f>
        <v>3038160.9238216416</v>
      </c>
      <c r="K510" s="89" t="e">
        <f t="shared" si="16"/>
        <v>#DIV/0!</v>
      </c>
      <c r="L510" s="92" t="e">
        <f t="shared" si="17"/>
        <v>#DIV/0!</v>
      </c>
      <c r="M510" s="97"/>
    </row>
    <row r="511" spans="1:13" ht="12" thickBot="1">
      <c r="A511" s="75" t="s">
        <v>85</v>
      </c>
      <c r="B511" s="76"/>
      <c r="C511" s="76"/>
      <c r="D511" s="76"/>
      <c r="E511" s="76"/>
      <c r="F511" s="76"/>
      <c r="G511" s="33"/>
      <c r="H511" s="33"/>
      <c r="I511" s="33"/>
      <c r="J511" s="33"/>
      <c r="K511" s="33"/>
      <c r="L511" s="37"/>
      <c r="M511" s="97"/>
    </row>
    <row r="512" spans="1:13" ht="12" thickBot="1">
      <c r="A512" s="75" t="s">
        <v>23</v>
      </c>
      <c r="B512" s="76"/>
      <c r="C512" s="76"/>
      <c r="D512" s="76"/>
      <c r="E512" s="76"/>
      <c r="F512" s="76"/>
      <c r="G512" s="33"/>
      <c r="H512" s="33"/>
      <c r="I512" s="33"/>
      <c r="J512" s="33"/>
      <c r="K512" s="33"/>
      <c r="L512" s="37"/>
      <c r="M512" s="97"/>
    </row>
    <row r="513" spans="1:13" ht="34.5" thickBot="1">
      <c r="A513" s="6" t="s">
        <v>0</v>
      </c>
      <c r="B513" s="7" t="s">
        <v>24</v>
      </c>
      <c r="C513" s="38" t="s">
        <v>25</v>
      </c>
      <c r="D513" s="39"/>
      <c r="E513" s="7" t="s">
        <v>1</v>
      </c>
      <c r="F513" s="21" t="s">
        <v>26</v>
      </c>
      <c r="G513" s="33"/>
      <c r="H513" s="33"/>
      <c r="I513" s="33"/>
      <c r="J513" s="33"/>
      <c r="K513" s="33"/>
      <c r="L513" s="37"/>
      <c r="M513" s="97"/>
    </row>
    <row r="514" spans="1:13" ht="12" thickBot="1">
      <c r="A514" s="40" t="s">
        <v>27</v>
      </c>
      <c r="B514" s="41"/>
      <c r="C514" s="41"/>
      <c r="D514" s="42"/>
      <c r="E514" s="8">
        <v>1</v>
      </c>
      <c r="F514" s="22">
        <v>1</v>
      </c>
      <c r="G514" s="87">
        <f>+MIN('PRECIO COTIZACIONES'!G514:J519)</f>
        <v>2380000</v>
      </c>
      <c r="H514" s="87">
        <f>+AVERAGE('PRECIO COTIZACIONES'!G514:J519)</f>
        <v>3073472.5</v>
      </c>
      <c r="I514" s="87">
        <f>+MEDIAN('PRECIO COTIZACIONES'!G514:J519)</f>
        <v>3190985</v>
      </c>
      <c r="J514" s="87">
        <f>+GEOMEAN('PRECIO COTIZACIONES'!G514:J519)</f>
        <v>3038160.9238216416</v>
      </c>
      <c r="K514" s="87">
        <f t="shared" si="16"/>
        <v>465390.05234628817</v>
      </c>
      <c r="L514" s="90">
        <f t="shared" si="17"/>
        <v>0.15142157684712915</v>
      </c>
      <c r="M514" s="97"/>
    </row>
    <row r="515" spans="1:13" ht="12" thickBot="1">
      <c r="A515" s="43" t="s">
        <v>28</v>
      </c>
      <c r="B515" s="44"/>
      <c r="C515" s="44"/>
      <c r="D515" s="44"/>
      <c r="E515" s="44"/>
      <c r="F515" s="44"/>
      <c r="G515" s="88"/>
      <c r="H515" s="88" t="e">
        <f>+AVERAGE('PRECIO COTIZACIONES'!G515:J520)</f>
        <v>#DIV/0!</v>
      </c>
      <c r="I515" s="88" t="e">
        <f>+MEDIAN('PRECIO COTIZACIONES'!G515:J520)</f>
        <v>#NUM!</v>
      </c>
      <c r="J515" s="88" t="e">
        <f>+GEOMEAN('PRECIO COTIZACIONES'!G515:J520)</f>
        <v>#NUM!</v>
      </c>
      <c r="K515" s="88" t="e">
        <f t="shared" si="16"/>
        <v>#NUM!</v>
      </c>
      <c r="L515" s="91" t="e">
        <f t="shared" si="17"/>
        <v>#NUM!</v>
      </c>
      <c r="M515" s="97"/>
    </row>
    <row r="516" spans="1:13" ht="12" thickBot="1">
      <c r="A516" s="45" t="s">
        <v>29</v>
      </c>
      <c r="B516" s="46"/>
      <c r="C516" s="62" t="s">
        <v>86</v>
      </c>
      <c r="D516" s="63"/>
      <c r="E516" s="63"/>
      <c r="F516" s="63"/>
      <c r="G516" s="88"/>
      <c r="H516" s="88" t="e">
        <f>+AVERAGE('PRECIO COTIZACIONES'!G516:J521)</f>
        <v>#DIV/0!</v>
      </c>
      <c r="I516" s="88" t="e">
        <f>+MEDIAN('PRECIO COTIZACIONES'!G516:J521)</f>
        <v>#NUM!</v>
      </c>
      <c r="J516" s="88" t="e">
        <f>+GEOMEAN('PRECIO COTIZACIONES'!G516:J521)</f>
        <v>#NUM!</v>
      </c>
      <c r="K516" s="88" t="e">
        <f t="shared" si="16"/>
        <v>#NUM!</v>
      </c>
      <c r="L516" s="91" t="e">
        <f t="shared" si="17"/>
        <v>#NUM!</v>
      </c>
      <c r="M516" s="97"/>
    </row>
    <row r="517" spans="1:13" ht="12" thickBot="1">
      <c r="A517" s="45" t="s">
        <v>31</v>
      </c>
      <c r="B517" s="46"/>
      <c r="C517" s="66"/>
      <c r="D517" s="67"/>
      <c r="E517" s="67"/>
      <c r="F517" s="67"/>
      <c r="G517" s="88"/>
      <c r="H517" s="88">
        <f>+AVERAGE('PRECIO COTIZACIONES'!G517:J522)</f>
        <v>15529500</v>
      </c>
      <c r="I517" s="88">
        <f>+MEDIAN('PRECIO COTIZACIONES'!G517:J522)</f>
        <v>15362900</v>
      </c>
      <c r="J517" s="88">
        <f>+GEOMEAN('PRECIO COTIZACIONES'!G517:J522)</f>
        <v>9514802.2779801246</v>
      </c>
      <c r="K517" s="88" t="e">
        <f t="shared" si="16"/>
        <v>#DIV/0!</v>
      </c>
      <c r="L517" s="91" t="e">
        <f t="shared" si="17"/>
        <v>#DIV/0!</v>
      </c>
      <c r="M517" s="97"/>
    </row>
    <row r="518" spans="1:13" ht="12" thickBot="1">
      <c r="A518" s="9" t="s">
        <v>32</v>
      </c>
      <c r="B518" s="10">
        <v>76111605</v>
      </c>
      <c r="C518" s="45" t="s">
        <v>14</v>
      </c>
      <c r="D518" s="46"/>
      <c r="E518" s="11" t="s">
        <v>16</v>
      </c>
      <c r="F518" s="19">
        <v>9</v>
      </c>
      <c r="G518" s="88"/>
      <c r="H518" s="88">
        <f>+AVERAGE('PRECIO COTIZACIONES'!G518:J523)</f>
        <v>15529500</v>
      </c>
      <c r="I518" s="88">
        <f>+MEDIAN('PRECIO COTIZACIONES'!G518:J523)</f>
        <v>15362900</v>
      </c>
      <c r="J518" s="88">
        <f>+GEOMEAN('PRECIO COTIZACIONES'!G518:J523)</f>
        <v>9514802.2779801246</v>
      </c>
      <c r="K518" s="88" t="e">
        <f t="shared" si="16"/>
        <v>#DIV/0!</v>
      </c>
      <c r="L518" s="91" t="e">
        <f t="shared" si="17"/>
        <v>#DIV/0!</v>
      </c>
      <c r="M518" s="97"/>
    </row>
    <row r="519" spans="1:13" ht="12" thickBot="1">
      <c r="A519" s="9" t="s">
        <v>33</v>
      </c>
      <c r="B519" s="10">
        <v>76111605</v>
      </c>
      <c r="C519" s="45" t="s">
        <v>15</v>
      </c>
      <c r="D519" s="46"/>
      <c r="E519" s="11" t="s">
        <v>16</v>
      </c>
      <c r="F519" s="19">
        <v>3</v>
      </c>
      <c r="G519" s="88"/>
      <c r="H519" s="88">
        <f>+AVERAGE('PRECIO COTIZACIONES'!G519:J524)</f>
        <v>15529500</v>
      </c>
      <c r="I519" s="88">
        <f>+MEDIAN('PRECIO COTIZACIONES'!G519:J524)</f>
        <v>15362900</v>
      </c>
      <c r="J519" s="88">
        <f>+GEOMEAN('PRECIO COTIZACIONES'!G519:J524)</f>
        <v>9514802.2779801246</v>
      </c>
      <c r="K519" s="88" t="e">
        <f t="shared" si="16"/>
        <v>#DIV/0!</v>
      </c>
      <c r="L519" s="91" t="e">
        <f t="shared" si="17"/>
        <v>#DIV/0!</v>
      </c>
      <c r="M519" s="97"/>
    </row>
    <row r="520" spans="1:13" ht="12" thickBot="1">
      <c r="A520" s="12"/>
      <c r="B520" s="13"/>
      <c r="C520" s="14"/>
      <c r="D520" s="14"/>
      <c r="E520" s="15"/>
      <c r="F520" s="23"/>
      <c r="G520" s="89"/>
      <c r="H520" s="89">
        <f>+AVERAGE('PRECIO COTIZACIONES'!G520:J525)</f>
        <v>15529500</v>
      </c>
      <c r="I520" s="89">
        <f>+MEDIAN('PRECIO COTIZACIONES'!G520:J525)</f>
        <v>15362900</v>
      </c>
      <c r="J520" s="89">
        <f>+GEOMEAN('PRECIO COTIZACIONES'!G520:J525)</f>
        <v>9514802.2779801246</v>
      </c>
      <c r="K520" s="89" t="e">
        <f t="shared" si="16"/>
        <v>#DIV/0!</v>
      </c>
      <c r="L520" s="92" t="e">
        <f t="shared" si="17"/>
        <v>#DIV/0!</v>
      </c>
      <c r="M520" s="97"/>
    </row>
    <row r="521" spans="1:13" ht="34.5" thickBot="1">
      <c r="A521" s="6" t="s">
        <v>0</v>
      </c>
      <c r="B521" s="7" t="s">
        <v>24</v>
      </c>
      <c r="C521" s="38" t="s">
        <v>25</v>
      </c>
      <c r="D521" s="39"/>
      <c r="E521" s="7" t="s">
        <v>1</v>
      </c>
      <c r="F521" s="21" t="s">
        <v>26</v>
      </c>
      <c r="G521" s="33"/>
      <c r="H521" s="33"/>
      <c r="I521" s="33"/>
      <c r="J521" s="33"/>
      <c r="K521" s="33"/>
      <c r="L521" s="37"/>
      <c r="M521" s="97"/>
    </row>
    <row r="522" spans="1:13" ht="12" thickBot="1">
      <c r="A522" s="40" t="s">
        <v>34</v>
      </c>
      <c r="B522" s="41"/>
      <c r="C522" s="41"/>
      <c r="D522" s="41"/>
      <c r="E522" s="42"/>
      <c r="F522" s="22">
        <v>1</v>
      </c>
      <c r="G522" s="87">
        <f>+MIN('PRECIO COTIZACIONES'!G522:J527)</f>
        <v>2975000</v>
      </c>
      <c r="H522" s="87">
        <f>+AVERAGE('PRECIO COTIZACIONES'!G522:J527)</f>
        <v>15529500</v>
      </c>
      <c r="I522" s="87">
        <f>+MEDIAN('PRECIO COTIZACIONES'!G522:J527)</f>
        <v>15362900</v>
      </c>
      <c r="J522" s="87">
        <f>+GEOMEAN('PRECIO COTIZACIONES'!G522:J527)</f>
        <v>9514802.2779801246</v>
      </c>
      <c r="K522" s="87">
        <f t="shared" si="16"/>
        <v>4624338.5383789772</v>
      </c>
      <c r="L522" s="90">
        <f t="shared" si="17"/>
        <v>0.29777768365877699</v>
      </c>
      <c r="M522" s="97"/>
    </row>
    <row r="523" spans="1:13" ht="12" thickBot="1">
      <c r="A523" s="43" t="s">
        <v>28</v>
      </c>
      <c r="B523" s="44"/>
      <c r="C523" s="44"/>
      <c r="D523" s="44"/>
      <c r="E523" s="44"/>
      <c r="F523" s="44"/>
      <c r="G523" s="88"/>
      <c r="H523" s="88" t="e">
        <f>+AVERAGE('PRECIO COTIZACIONES'!G523:J528)</f>
        <v>#DIV/0!</v>
      </c>
      <c r="I523" s="88" t="e">
        <f>+MEDIAN('PRECIO COTIZACIONES'!G523:J528)</f>
        <v>#NUM!</v>
      </c>
      <c r="J523" s="88" t="e">
        <f>+GEOMEAN('PRECIO COTIZACIONES'!G523:J528)</f>
        <v>#NUM!</v>
      </c>
      <c r="K523" s="88" t="e">
        <f t="shared" si="16"/>
        <v>#NUM!</v>
      </c>
      <c r="L523" s="91" t="e">
        <f t="shared" si="17"/>
        <v>#NUM!</v>
      </c>
      <c r="M523" s="97"/>
    </row>
    <row r="524" spans="1:13" ht="12" thickBot="1">
      <c r="A524" s="45" t="s">
        <v>35</v>
      </c>
      <c r="B524" s="46"/>
      <c r="C524" s="71" t="s">
        <v>87</v>
      </c>
      <c r="D524" s="72"/>
      <c r="E524" s="72"/>
      <c r="F524" s="72"/>
      <c r="G524" s="88"/>
      <c r="H524" s="88" t="e">
        <f>+AVERAGE('PRECIO COTIZACIONES'!G524:J529)</f>
        <v>#DIV/0!</v>
      </c>
      <c r="I524" s="88" t="e">
        <f>+MEDIAN('PRECIO COTIZACIONES'!G524:J529)</f>
        <v>#NUM!</v>
      </c>
      <c r="J524" s="88" t="e">
        <f>+GEOMEAN('PRECIO COTIZACIONES'!G524:J529)</f>
        <v>#NUM!</v>
      </c>
      <c r="K524" s="88" t="e">
        <f t="shared" si="16"/>
        <v>#NUM!</v>
      </c>
      <c r="L524" s="91" t="e">
        <f t="shared" si="17"/>
        <v>#NUM!</v>
      </c>
      <c r="M524" s="97"/>
    </row>
    <row r="525" spans="1:13" ht="12" thickBot="1">
      <c r="A525" s="45" t="s">
        <v>31</v>
      </c>
      <c r="B525" s="46"/>
      <c r="C525" s="73"/>
      <c r="D525" s="74"/>
      <c r="E525" s="74"/>
      <c r="F525" s="74"/>
      <c r="G525" s="88"/>
      <c r="H525" s="88">
        <f>+AVERAGE('PRECIO COTIZACIONES'!G525:J530)</f>
        <v>18564000</v>
      </c>
      <c r="I525" s="88">
        <f>+MEDIAN('PRECIO COTIZACIONES'!G525:J530)</f>
        <v>18772250</v>
      </c>
      <c r="J525" s="88">
        <f>+GEOMEAN('PRECIO COTIZACIONES'!G525:J530)</f>
        <v>8484377.5020562634</v>
      </c>
      <c r="K525" s="88" t="e">
        <f t="shared" si="16"/>
        <v>#DIV/0!</v>
      </c>
      <c r="L525" s="91" t="e">
        <f t="shared" si="17"/>
        <v>#DIV/0!</v>
      </c>
      <c r="M525" s="97"/>
    </row>
    <row r="526" spans="1:13" ht="12" thickBot="1">
      <c r="A526" s="9" t="s">
        <v>37</v>
      </c>
      <c r="B526" s="10">
        <v>76111605</v>
      </c>
      <c r="C526" s="45" t="s">
        <v>17</v>
      </c>
      <c r="D526" s="46"/>
      <c r="E526" s="11" t="s">
        <v>16</v>
      </c>
      <c r="F526" s="19">
        <v>65</v>
      </c>
      <c r="G526" s="88"/>
      <c r="H526" s="88">
        <f>+AVERAGE('PRECIO COTIZACIONES'!G526:J531)</f>
        <v>18564000</v>
      </c>
      <c r="I526" s="88">
        <f>+MEDIAN('PRECIO COTIZACIONES'!G526:J531)</f>
        <v>18772250</v>
      </c>
      <c r="J526" s="88">
        <f>+GEOMEAN('PRECIO COTIZACIONES'!G526:J531)</f>
        <v>8484377.5020562634</v>
      </c>
      <c r="K526" s="88" t="e">
        <f t="shared" si="16"/>
        <v>#DIV/0!</v>
      </c>
      <c r="L526" s="91" t="e">
        <f t="shared" si="17"/>
        <v>#DIV/0!</v>
      </c>
      <c r="M526" s="97"/>
    </row>
    <row r="527" spans="1:13" ht="12" thickBot="1">
      <c r="A527" s="9" t="s">
        <v>38</v>
      </c>
      <c r="B527" s="10">
        <v>76111605</v>
      </c>
      <c r="C527" s="45" t="s">
        <v>15</v>
      </c>
      <c r="D527" s="46"/>
      <c r="E527" s="11" t="s">
        <v>16</v>
      </c>
      <c r="F527" s="19">
        <v>3</v>
      </c>
      <c r="G527" s="88"/>
      <c r="H527" s="88">
        <f>+AVERAGE('PRECIO COTIZACIONES'!G527:J532)</f>
        <v>18564000</v>
      </c>
      <c r="I527" s="88">
        <f>+MEDIAN('PRECIO COTIZACIONES'!G527:J532)</f>
        <v>18772250</v>
      </c>
      <c r="J527" s="88">
        <f>+GEOMEAN('PRECIO COTIZACIONES'!G527:J532)</f>
        <v>8484377.5020562634</v>
      </c>
      <c r="K527" s="88" t="e">
        <f t="shared" si="16"/>
        <v>#DIV/0!</v>
      </c>
      <c r="L527" s="91" t="e">
        <f t="shared" si="17"/>
        <v>#DIV/0!</v>
      </c>
      <c r="M527" s="97"/>
    </row>
    <row r="528" spans="1:13" ht="12" thickBot="1">
      <c r="A528" s="25"/>
      <c r="B528" s="26"/>
      <c r="C528" s="26"/>
      <c r="D528" s="26"/>
      <c r="E528" s="26"/>
      <c r="F528" s="27"/>
      <c r="G528" s="89"/>
      <c r="H528" s="89">
        <f>+AVERAGE('PRECIO COTIZACIONES'!G528:J533)</f>
        <v>18564000</v>
      </c>
      <c r="I528" s="89">
        <f>+MEDIAN('PRECIO COTIZACIONES'!G528:J533)</f>
        <v>18772250</v>
      </c>
      <c r="J528" s="89">
        <f>+GEOMEAN('PRECIO COTIZACIONES'!G528:J533)</f>
        <v>8484377.5020562634</v>
      </c>
      <c r="K528" s="89" t="e">
        <f t="shared" si="16"/>
        <v>#DIV/0!</v>
      </c>
      <c r="L528" s="92" t="e">
        <f t="shared" si="17"/>
        <v>#DIV/0!</v>
      </c>
      <c r="M528" s="97"/>
    </row>
    <row r="529" spans="1:13" ht="34.5" thickBot="1">
      <c r="A529" s="6" t="s">
        <v>0</v>
      </c>
      <c r="B529" s="7" t="s">
        <v>24</v>
      </c>
      <c r="C529" s="38" t="s">
        <v>25</v>
      </c>
      <c r="D529" s="39"/>
      <c r="E529" s="7" t="s">
        <v>1</v>
      </c>
      <c r="F529" s="21" t="s">
        <v>26</v>
      </c>
      <c r="G529" s="33"/>
      <c r="H529" s="33"/>
      <c r="I529" s="33"/>
      <c r="J529" s="33"/>
      <c r="K529" s="33"/>
      <c r="L529" s="37"/>
      <c r="M529" s="97"/>
    </row>
    <row r="530" spans="1:13" ht="12" thickBot="1">
      <c r="A530" s="40" t="s">
        <v>39</v>
      </c>
      <c r="B530" s="41"/>
      <c r="C530" s="41"/>
      <c r="D530" s="41"/>
      <c r="E530" s="42"/>
      <c r="F530" s="22">
        <v>1</v>
      </c>
      <c r="G530" s="87">
        <f>+MIN('PRECIO COTIZACIONES'!G530:J535)</f>
        <v>595000</v>
      </c>
      <c r="H530" s="87"/>
      <c r="I530" s="87"/>
      <c r="J530" s="87"/>
      <c r="K530" s="87"/>
      <c r="L530" s="90"/>
      <c r="M530" s="97"/>
    </row>
    <row r="531" spans="1:13" ht="12" thickBot="1">
      <c r="A531" s="43" t="s">
        <v>40</v>
      </c>
      <c r="B531" s="44"/>
      <c r="C531" s="44"/>
      <c r="D531" s="44"/>
      <c r="E531" s="44"/>
      <c r="F531" s="44"/>
      <c r="G531" s="88"/>
      <c r="H531" s="88"/>
      <c r="I531" s="88"/>
      <c r="J531" s="88"/>
      <c r="K531" s="88"/>
      <c r="L531" s="91"/>
      <c r="M531" s="97"/>
    </row>
    <row r="532" spans="1:13" ht="12" thickBot="1">
      <c r="A532" s="9" t="s">
        <v>41</v>
      </c>
      <c r="B532" s="10">
        <v>76111605</v>
      </c>
      <c r="C532" s="60" t="s">
        <v>18</v>
      </c>
      <c r="D532" s="61"/>
      <c r="E532" s="11" t="s">
        <v>16</v>
      </c>
      <c r="F532" s="19">
        <v>83</v>
      </c>
      <c r="G532" s="88"/>
      <c r="H532" s="88"/>
      <c r="I532" s="88"/>
      <c r="J532" s="88"/>
      <c r="K532" s="88"/>
      <c r="L532" s="91"/>
      <c r="M532" s="97"/>
    </row>
    <row r="533" spans="1:13" ht="12" thickBot="1">
      <c r="A533" s="25"/>
      <c r="B533" s="26"/>
      <c r="C533" s="26"/>
      <c r="D533" s="26"/>
      <c r="E533" s="26"/>
      <c r="F533" s="27"/>
      <c r="G533" s="88"/>
      <c r="H533" s="88"/>
      <c r="I533" s="88"/>
      <c r="J533" s="88"/>
      <c r="K533" s="88"/>
      <c r="L533" s="91"/>
      <c r="M533" s="97"/>
    </row>
    <row r="534" spans="1:13" ht="34.5" thickBot="1">
      <c r="A534" s="6" t="s">
        <v>0</v>
      </c>
      <c r="B534" s="7" t="s">
        <v>24</v>
      </c>
      <c r="C534" s="38" t="s">
        <v>25</v>
      </c>
      <c r="D534" s="39"/>
      <c r="E534" s="7" t="s">
        <v>1</v>
      </c>
      <c r="F534" s="21" t="s">
        <v>26</v>
      </c>
      <c r="G534" s="89"/>
      <c r="H534" s="89"/>
      <c r="I534" s="89"/>
      <c r="J534" s="89"/>
      <c r="K534" s="89"/>
      <c r="L534" s="92"/>
      <c r="M534" s="97"/>
    </row>
    <row r="535" spans="1:13" ht="12" thickBot="1">
      <c r="A535" s="40" t="s">
        <v>88</v>
      </c>
      <c r="B535" s="41"/>
      <c r="C535" s="41"/>
      <c r="D535" s="41"/>
      <c r="E535" s="42"/>
      <c r="F535" s="22"/>
      <c r="G535" s="87">
        <f>+MIN('PRECIO COTIZACIONES'!G535:J540)</f>
        <v>595000</v>
      </c>
      <c r="H535" s="87">
        <f>+AVERAGE('PRECIO COTIZACIONES'!G535:J540)</f>
        <v>1356600</v>
      </c>
      <c r="I535" s="87">
        <f>+MEDIAN('PRECIO COTIZACIONES'!G535:J540)</f>
        <v>1505350</v>
      </c>
      <c r="J535" s="87">
        <f>+GEOMEAN('PRECIO COTIZACIONES'!G535:J540)</f>
        <v>1250894.0937055654</v>
      </c>
      <c r="K535" s="87">
        <f t="shared" si="16"/>
        <v>463787.16139941022</v>
      </c>
      <c r="L535" s="90">
        <f t="shared" si="17"/>
        <v>0.34187465826287056</v>
      </c>
      <c r="M535" s="97"/>
    </row>
    <row r="536" spans="1:13" ht="12" thickBot="1">
      <c r="A536" s="43" t="s">
        <v>40</v>
      </c>
      <c r="B536" s="44"/>
      <c r="C536" s="44"/>
      <c r="D536" s="44"/>
      <c r="E536" s="44"/>
      <c r="F536" s="44"/>
      <c r="G536" s="88"/>
      <c r="H536" s="88" t="e">
        <f>+AVERAGE('PRECIO COTIZACIONES'!G536:J541)</f>
        <v>#DIV/0!</v>
      </c>
      <c r="I536" s="88" t="e">
        <f>+MEDIAN('PRECIO COTIZACIONES'!G536:J541)</f>
        <v>#NUM!</v>
      </c>
      <c r="J536" s="88" t="e">
        <f>+GEOMEAN('PRECIO COTIZACIONES'!G536:J541)</f>
        <v>#NUM!</v>
      </c>
      <c r="K536" s="88" t="e">
        <f t="shared" si="16"/>
        <v>#NUM!</v>
      </c>
      <c r="L536" s="91" t="e">
        <f t="shared" si="17"/>
        <v>#NUM!</v>
      </c>
      <c r="M536" s="97"/>
    </row>
    <row r="537" spans="1:13">
      <c r="A537" s="58" t="s">
        <v>43</v>
      </c>
      <c r="B537" s="59"/>
      <c r="C537" s="62"/>
      <c r="D537" s="63"/>
      <c r="E537" s="63"/>
      <c r="F537" s="63"/>
      <c r="G537" s="88"/>
      <c r="H537" s="88" t="e">
        <f>+AVERAGE('PRECIO COTIZACIONES'!G537:J542)</f>
        <v>#DIV/0!</v>
      </c>
      <c r="I537" s="88" t="e">
        <f>+MEDIAN('PRECIO COTIZACIONES'!G537:J542)</f>
        <v>#NUM!</v>
      </c>
      <c r="J537" s="88" t="e">
        <f>+GEOMEAN('PRECIO COTIZACIONES'!G537:J542)</f>
        <v>#NUM!</v>
      </c>
      <c r="K537" s="88" t="e">
        <f t="shared" si="16"/>
        <v>#NUM!</v>
      </c>
      <c r="L537" s="91" t="e">
        <f t="shared" si="17"/>
        <v>#NUM!</v>
      </c>
      <c r="M537" s="97"/>
    </row>
    <row r="538" spans="1:13">
      <c r="A538" s="49" t="s">
        <v>44</v>
      </c>
      <c r="B538" s="50"/>
      <c r="C538" s="64"/>
      <c r="D538" s="65"/>
      <c r="E538" s="65"/>
      <c r="F538" s="65"/>
      <c r="G538" s="88"/>
      <c r="H538" s="88" t="e">
        <f>+AVERAGE('PRECIO COTIZACIONES'!G538:J543)</f>
        <v>#DIV/0!</v>
      </c>
      <c r="I538" s="88" t="e">
        <f>+MEDIAN('PRECIO COTIZACIONES'!G538:J543)</f>
        <v>#NUM!</v>
      </c>
      <c r="J538" s="88" t="e">
        <f>+GEOMEAN('PRECIO COTIZACIONES'!G538:J543)</f>
        <v>#NUM!</v>
      </c>
      <c r="K538" s="88" t="e">
        <f t="shared" ref="K538:K601" si="18">+STDEVA(J538,G538)</f>
        <v>#NUM!</v>
      </c>
      <c r="L538" s="91" t="e">
        <f t="shared" ref="L538:M601" si="19">+K538/H538</f>
        <v>#NUM!</v>
      </c>
      <c r="M538" s="97"/>
    </row>
    <row r="539" spans="1:13">
      <c r="A539" s="49" t="s">
        <v>45</v>
      </c>
      <c r="B539" s="50"/>
      <c r="C539" s="64"/>
      <c r="D539" s="65"/>
      <c r="E539" s="65"/>
      <c r="F539" s="65"/>
      <c r="G539" s="88"/>
      <c r="H539" s="88" t="e">
        <f>+AVERAGE('PRECIO COTIZACIONES'!G539:J544)</f>
        <v>#DIV/0!</v>
      </c>
      <c r="I539" s="88" t="e">
        <f>+MEDIAN('PRECIO COTIZACIONES'!G539:J544)</f>
        <v>#NUM!</v>
      </c>
      <c r="J539" s="88" t="e">
        <f>+GEOMEAN('PRECIO COTIZACIONES'!G539:J544)</f>
        <v>#NUM!</v>
      </c>
      <c r="K539" s="88" t="e">
        <f t="shared" si="18"/>
        <v>#NUM!</v>
      </c>
      <c r="L539" s="91" t="e">
        <f t="shared" si="19"/>
        <v>#NUM!</v>
      </c>
      <c r="M539" s="97"/>
    </row>
    <row r="540" spans="1:13">
      <c r="A540" s="49" t="s">
        <v>46</v>
      </c>
      <c r="B540" s="50"/>
      <c r="C540" s="64"/>
      <c r="D540" s="65"/>
      <c r="E540" s="65"/>
      <c r="F540" s="65"/>
      <c r="G540" s="88"/>
      <c r="H540" s="88" t="e">
        <f>+AVERAGE('PRECIO COTIZACIONES'!G540:J545)</f>
        <v>#DIV/0!</v>
      </c>
      <c r="I540" s="88" t="e">
        <f>+MEDIAN('PRECIO COTIZACIONES'!G540:J545)</f>
        <v>#NUM!</v>
      </c>
      <c r="J540" s="88" t="e">
        <f>+GEOMEAN('PRECIO COTIZACIONES'!G540:J545)</f>
        <v>#NUM!</v>
      </c>
      <c r="K540" s="88" t="e">
        <f t="shared" si="18"/>
        <v>#NUM!</v>
      </c>
      <c r="L540" s="91" t="e">
        <f t="shared" si="19"/>
        <v>#NUM!</v>
      </c>
      <c r="M540" s="97"/>
    </row>
    <row r="541" spans="1:13">
      <c r="A541" s="49" t="s">
        <v>47</v>
      </c>
      <c r="B541" s="50"/>
      <c r="C541" s="64"/>
      <c r="D541" s="65"/>
      <c r="E541" s="65"/>
      <c r="F541" s="65"/>
      <c r="G541" s="88"/>
      <c r="H541" s="88" t="e">
        <f>+AVERAGE('PRECIO COTIZACIONES'!G541:J546)</f>
        <v>#DIV/0!</v>
      </c>
      <c r="I541" s="88" t="e">
        <f>+MEDIAN('PRECIO COTIZACIONES'!G541:J546)</f>
        <v>#NUM!</v>
      </c>
      <c r="J541" s="88" t="e">
        <f>+GEOMEAN('PRECIO COTIZACIONES'!G541:J546)</f>
        <v>#NUM!</v>
      </c>
      <c r="K541" s="88" t="e">
        <f t="shared" si="18"/>
        <v>#NUM!</v>
      </c>
      <c r="L541" s="91" t="e">
        <f t="shared" si="19"/>
        <v>#NUM!</v>
      </c>
      <c r="M541" s="97"/>
    </row>
    <row r="542" spans="1:13" ht="12" thickBot="1">
      <c r="A542" s="51" t="s">
        <v>48</v>
      </c>
      <c r="B542" s="52"/>
      <c r="C542" s="66"/>
      <c r="D542" s="67"/>
      <c r="E542" s="67"/>
      <c r="F542" s="67"/>
      <c r="G542" s="88"/>
      <c r="H542" s="88" t="e">
        <f>+AVERAGE('PRECIO COTIZACIONES'!G542:J547)</f>
        <v>#DIV/0!</v>
      </c>
      <c r="I542" s="88" t="e">
        <f>+MEDIAN('PRECIO COTIZACIONES'!G542:J547)</f>
        <v>#NUM!</v>
      </c>
      <c r="J542" s="88" t="e">
        <f>+GEOMEAN('PRECIO COTIZACIONES'!G542:J547)</f>
        <v>#NUM!</v>
      </c>
      <c r="K542" s="88" t="e">
        <f t="shared" si="18"/>
        <v>#NUM!</v>
      </c>
      <c r="L542" s="91" t="e">
        <f t="shared" si="19"/>
        <v>#NUM!</v>
      </c>
      <c r="M542" s="97"/>
    </row>
    <row r="543" spans="1:13">
      <c r="A543" s="68" t="s">
        <v>49</v>
      </c>
      <c r="B543" s="68">
        <v>76111605</v>
      </c>
      <c r="C543" s="58" t="s">
        <v>50</v>
      </c>
      <c r="D543" s="59"/>
      <c r="E543" s="53" t="s">
        <v>5</v>
      </c>
      <c r="F543" s="62">
        <v>1</v>
      </c>
      <c r="G543" s="88"/>
      <c r="H543" s="88" t="e">
        <f>+AVERAGE('PRECIO COTIZACIONES'!G543:J548)</f>
        <v>#DIV/0!</v>
      </c>
      <c r="I543" s="88" t="e">
        <f>+MEDIAN('PRECIO COTIZACIONES'!G543:J548)</f>
        <v>#NUM!</v>
      </c>
      <c r="J543" s="88" t="e">
        <f>+GEOMEAN('PRECIO COTIZACIONES'!G543:J548)</f>
        <v>#NUM!</v>
      </c>
      <c r="K543" s="88" t="e">
        <f t="shared" si="18"/>
        <v>#NUM!</v>
      </c>
      <c r="L543" s="91" t="e">
        <f t="shared" si="19"/>
        <v>#NUM!</v>
      </c>
      <c r="M543" s="97"/>
    </row>
    <row r="544" spans="1:13">
      <c r="A544" s="69"/>
      <c r="B544" s="69"/>
      <c r="C544" s="49" t="s">
        <v>51</v>
      </c>
      <c r="D544" s="50"/>
      <c r="E544" s="54"/>
      <c r="F544" s="64"/>
      <c r="G544" s="88"/>
      <c r="H544" s="88" t="e">
        <f>+AVERAGE('PRECIO COTIZACIONES'!G544:J549)</f>
        <v>#DIV/0!</v>
      </c>
      <c r="I544" s="88" t="e">
        <f>+MEDIAN('PRECIO COTIZACIONES'!G544:J549)</f>
        <v>#NUM!</v>
      </c>
      <c r="J544" s="88" t="e">
        <f>+GEOMEAN('PRECIO COTIZACIONES'!G544:J549)</f>
        <v>#NUM!</v>
      </c>
      <c r="K544" s="88" t="e">
        <f t="shared" si="18"/>
        <v>#NUM!</v>
      </c>
      <c r="L544" s="91" t="e">
        <f t="shared" si="19"/>
        <v>#NUM!</v>
      </c>
      <c r="M544" s="97"/>
    </row>
    <row r="545" spans="1:13">
      <c r="A545" s="69"/>
      <c r="B545" s="69"/>
      <c r="C545" s="49" t="s">
        <v>52</v>
      </c>
      <c r="D545" s="50"/>
      <c r="E545" s="54"/>
      <c r="F545" s="64"/>
      <c r="G545" s="88"/>
      <c r="H545" s="88" t="e">
        <f>+AVERAGE('PRECIO COTIZACIONES'!G545:J550)</f>
        <v>#DIV/0!</v>
      </c>
      <c r="I545" s="88" t="e">
        <f>+MEDIAN('PRECIO COTIZACIONES'!G545:J550)</f>
        <v>#NUM!</v>
      </c>
      <c r="J545" s="88" t="e">
        <f>+GEOMEAN('PRECIO COTIZACIONES'!G545:J550)</f>
        <v>#NUM!</v>
      </c>
      <c r="K545" s="88" t="e">
        <f t="shared" si="18"/>
        <v>#NUM!</v>
      </c>
      <c r="L545" s="91" t="e">
        <f t="shared" si="19"/>
        <v>#NUM!</v>
      </c>
      <c r="M545" s="97"/>
    </row>
    <row r="546" spans="1:13">
      <c r="A546" s="69"/>
      <c r="B546" s="69"/>
      <c r="C546" s="49" t="s">
        <v>53</v>
      </c>
      <c r="D546" s="50"/>
      <c r="E546" s="54"/>
      <c r="F546" s="64"/>
      <c r="G546" s="88"/>
      <c r="H546" s="88" t="e">
        <f>+AVERAGE('PRECIO COTIZACIONES'!G546:J551)</f>
        <v>#DIV/0!</v>
      </c>
      <c r="I546" s="88" t="e">
        <f>+MEDIAN('PRECIO COTIZACIONES'!G546:J551)</f>
        <v>#NUM!</v>
      </c>
      <c r="J546" s="88" t="e">
        <f>+GEOMEAN('PRECIO COTIZACIONES'!G546:J551)</f>
        <v>#NUM!</v>
      </c>
      <c r="K546" s="88" t="e">
        <f t="shared" si="18"/>
        <v>#NUM!</v>
      </c>
      <c r="L546" s="91" t="e">
        <f t="shared" si="19"/>
        <v>#NUM!</v>
      </c>
      <c r="M546" s="97"/>
    </row>
    <row r="547" spans="1:13">
      <c r="A547" s="69"/>
      <c r="B547" s="69"/>
      <c r="C547" s="49" t="s">
        <v>54</v>
      </c>
      <c r="D547" s="50"/>
      <c r="E547" s="54"/>
      <c r="F547" s="64"/>
      <c r="G547" s="88"/>
      <c r="H547" s="88" t="e">
        <f>+AVERAGE('PRECIO COTIZACIONES'!G547:J552)</f>
        <v>#DIV/0!</v>
      </c>
      <c r="I547" s="88" t="e">
        <f>+MEDIAN('PRECIO COTIZACIONES'!G547:J552)</f>
        <v>#NUM!</v>
      </c>
      <c r="J547" s="88" t="e">
        <f>+GEOMEAN('PRECIO COTIZACIONES'!G547:J552)</f>
        <v>#NUM!</v>
      </c>
      <c r="K547" s="88" t="e">
        <f t="shared" si="18"/>
        <v>#NUM!</v>
      </c>
      <c r="L547" s="91" t="e">
        <f t="shared" si="19"/>
        <v>#NUM!</v>
      </c>
      <c r="M547" s="97"/>
    </row>
    <row r="548" spans="1:13">
      <c r="A548" s="69"/>
      <c r="B548" s="69"/>
      <c r="C548" s="49" t="s">
        <v>55</v>
      </c>
      <c r="D548" s="50"/>
      <c r="E548" s="54"/>
      <c r="F548" s="64"/>
      <c r="G548" s="88"/>
      <c r="H548" s="88" t="e">
        <f>+AVERAGE('PRECIO COTIZACIONES'!G548:J553)</f>
        <v>#DIV/0!</v>
      </c>
      <c r="I548" s="88" t="e">
        <f>+MEDIAN('PRECIO COTIZACIONES'!G548:J553)</f>
        <v>#NUM!</v>
      </c>
      <c r="J548" s="88" t="e">
        <f>+GEOMEAN('PRECIO COTIZACIONES'!G548:J553)</f>
        <v>#NUM!</v>
      </c>
      <c r="K548" s="88" t="e">
        <f t="shared" si="18"/>
        <v>#NUM!</v>
      </c>
      <c r="L548" s="91" t="e">
        <f t="shared" si="19"/>
        <v>#NUM!</v>
      </c>
      <c r="M548" s="97"/>
    </row>
    <row r="549" spans="1:13">
      <c r="A549" s="69"/>
      <c r="B549" s="69"/>
      <c r="C549" s="49" t="s">
        <v>56</v>
      </c>
      <c r="D549" s="50"/>
      <c r="E549" s="54"/>
      <c r="F549" s="64"/>
      <c r="G549" s="88"/>
      <c r="H549" s="88">
        <f>+AVERAGE('PRECIO COTIZACIONES'!G549:J554)</f>
        <v>875795</v>
      </c>
      <c r="I549" s="88">
        <f>+MEDIAN('PRECIO COTIZACIONES'!G549:J554)</f>
        <v>740090</v>
      </c>
      <c r="J549" s="88">
        <f>+GEOMEAN('PRECIO COTIZACIONES'!G549:J554)</f>
        <v>845649.19785758352</v>
      </c>
      <c r="K549" s="88" t="e">
        <f t="shared" si="18"/>
        <v>#DIV/0!</v>
      </c>
      <c r="L549" s="91" t="e">
        <f t="shared" si="19"/>
        <v>#DIV/0!</v>
      </c>
      <c r="M549" s="97"/>
    </row>
    <row r="550" spans="1:13">
      <c r="A550" s="69"/>
      <c r="B550" s="69"/>
      <c r="C550" s="49" t="s">
        <v>57</v>
      </c>
      <c r="D550" s="50"/>
      <c r="E550" s="54"/>
      <c r="F550" s="64"/>
      <c r="G550" s="88"/>
      <c r="H550" s="88">
        <f>+AVERAGE('PRECIO COTIZACIONES'!G550:J555)</f>
        <v>875795</v>
      </c>
      <c r="I550" s="88">
        <f>+MEDIAN('PRECIO COTIZACIONES'!G550:J555)</f>
        <v>740090</v>
      </c>
      <c r="J550" s="88">
        <f>+GEOMEAN('PRECIO COTIZACIONES'!G550:J555)</f>
        <v>845649.19785758352</v>
      </c>
      <c r="K550" s="88" t="e">
        <f t="shared" si="18"/>
        <v>#DIV/0!</v>
      </c>
      <c r="L550" s="91" t="e">
        <f t="shared" si="19"/>
        <v>#DIV/0!</v>
      </c>
      <c r="M550" s="97"/>
    </row>
    <row r="551" spans="1:13" ht="12" thickBot="1">
      <c r="A551" s="70"/>
      <c r="B551" s="70"/>
      <c r="C551" s="51" t="s">
        <v>55</v>
      </c>
      <c r="D551" s="52"/>
      <c r="E551" s="55"/>
      <c r="F551" s="66"/>
      <c r="G551" s="88"/>
      <c r="H551" s="88">
        <f>+AVERAGE('PRECIO COTIZACIONES'!G551:J556)</f>
        <v>875795</v>
      </c>
      <c r="I551" s="88">
        <f>+MEDIAN('PRECIO COTIZACIONES'!G551:J556)</f>
        <v>740090</v>
      </c>
      <c r="J551" s="88">
        <f>+GEOMEAN('PRECIO COTIZACIONES'!G551:J556)</f>
        <v>845649.19785758352</v>
      </c>
      <c r="K551" s="88" t="e">
        <f t="shared" si="18"/>
        <v>#DIV/0!</v>
      </c>
      <c r="L551" s="91" t="e">
        <f t="shared" si="19"/>
        <v>#DIV/0!</v>
      </c>
      <c r="M551" s="97"/>
    </row>
    <row r="552" spans="1:13" ht="12" thickBot="1">
      <c r="A552" s="25"/>
      <c r="B552" s="26"/>
      <c r="C552" s="26"/>
      <c r="D552" s="26"/>
      <c r="E552" s="26"/>
      <c r="F552" s="27"/>
      <c r="G552" s="89"/>
      <c r="H552" s="89">
        <f>+AVERAGE('PRECIO COTIZACIONES'!G552:J557)</f>
        <v>875795</v>
      </c>
      <c r="I552" s="89">
        <f>+MEDIAN('PRECIO COTIZACIONES'!G552:J557)</f>
        <v>740090</v>
      </c>
      <c r="J552" s="89">
        <f>+GEOMEAN('PRECIO COTIZACIONES'!G552:J557)</f>
        <v>845649.19785758352</v>
      </c>
      <c r="K552" s="89" t="e">
        <f t="shared" si="18"/>
        <v>#DIV/0!</v>
      </c>
      <c r="L552" s="92" t="e">
        <f t="shared" si="19"/>
        <v>#DIV/0!</v>
      </c>
      <c r="M552" s="97"/>
    </row>
    <row r="553" spans="1:13" ht="34.5" thickBot="1">
      <c r="A553" s="6" t="s">
        <v>0</v>
      </c>
      <c r="B553" s="7" t="s">
        <v>24</v>
      </c>
      <c r="C553" s="38" t="s">
        <v>25</v>
      </c>
      <c r="D553" s="39"/>
      <c r="E553" s="7" t="s">
        <v>1</v>
      </c>
      <c r="F553" s="21" t="s">
        <v>26</v>
      </c>
      <c r="G553" s="33"/>
      <c r="H553" s="33"/>
      <c r="I553" s="33"/>
      <c r="J553" s="33"/>
      <c r="K553" s="33"/>
      <c r="L553" s="37"/>
      <c r="M553" s="97"/>
    </row>
    <row r="554" spans="1:13" ht="12" thickBot="1">
      <c r="A554" s="40" t="s">
        <v>58</v>
      </c>
      <c r="B554" s="41"/>
      <c r="C554" s="41"/>
      <c r="D554" s="42"/>
      <c r="E554" s="8"/>
      <c r="F554" s="19" t="s">
        <v>59</v>
      </c>
      <c r="G554" s="87">
        <f>+MIN('PRECIO COTIZACIONES'!G554:J559)</f>
        <v>714000</v>
      </c>
      <c r="H554" s="87">
        <f>+AVERAGE('PRECIO COTIZACIONES'!G554:J559)</f>
        <v>875795</v>
      </c>
      <c r="I554" s="87">
        <f>+MEDIAN('PRECIO COTIZACIONES'!G554:J559)</f>
        <v>740090</v>
      </c>
      <c r="J554" s="87">
        <f>+GEOMEAN('PRECIO COTIZACIONES'!G554:J559)</f>
        <v>845649.19785758352</v>
      </c>
      <c r="K554" s="87">
        <f t="shared" si="18"/>
        <v>93090.040542866816</v>
      </c>
      <c r="L554" s="90">
        <f t="shared" si="19"/>
        <v>0.10629204384915056</v>
      </c>
      <c r="M554" s="97"/>
    </row>
    <row r="555" spans="1:13" ht="12" thickBot="1">
      <c r="A555" s="43" t="s">
        <v>60</v>
      </c>
      <c r="B555" s="44"/>
      <c r="C555" s="44"/>
      <c r="D555" s="44"/>
      <c r="E555" s="44"/>
      <c r="F555" s="44"/>
      <c r="G555" s="88"/>
      <c r="H555" s="88" t="e">
        <f>+AVERAGE('PRECIO COTIZACIONES'!G555:J560)</f>
        <v>#DIV/0!</v>
      </c>
      <c r="I555" s="88" t="e">
        <f>+MEDIAN('PRECIO COTIZACIONES'!G555:J560)</f>
        <v>#NUM!</v>
      </c>
      <c r="J555" s="88" t="e">
        <f>+GEOMEAN('PRECIO COTIZACIONES'!G555:J560)</f>
        <v>#NUM!</v>
      </c>
      <c r="K555" s="88" t="e">
        <f t="shared" si="18"/>
        <v>#NUM!</v>
      </c>
      <c r="L555" s="91" t="e">
        <f t="shared" si="19"/>
        <v>#NUM!</v>
      </c>
      <c r="M555" s="97"/>
    </row>
    <row r="556" spans="1:13">
      <c r="A556" s="58" t="s">
        <v>61</v>
      </c>
      <c r="B556" s="59"/>
      <c r="C556" s="71"/>
      <c r="D556" s="72"/>
      <c r="E556" s="72"/>
      <c r="F556" s="72"/>
      <c r="G556" s="88"/>
      <c r="H556" s="88">
        <f>+AVERAGE('PRECIO COTIZACIONES'!G556:J561)</f>
        <v>1209020</v>
      </c>
      <c r="I556" s="88">
        <f>+MEDIAN('PRECIO COTIZACIONES'!G556:J561)</f>
        <v>811540</v>
      </c>
      <c r="J556" s="88">
        <f>+GEOMEAN('PRECIO COTIZACIONES'!G556:J561)</f>
        <v>1041113.0524134496</v>
      </c>
      <c r="K556" s="88" t="e">
        <f t="shared" si="18"/>
        <v>#DIV/0!</v>
      </c>
      <c r="L556" s="91" t="e">
        <f t="shared" si="19"/>
        <v>#DIV/0!</v>
      </c>
      <c r="M556" s="97"/>
    </row>
    <row r="557" spans="1:13" ht="12" thickBot="1">
      <c r="A557" s="51" t="s">
        <v>62</v>
      </c>
      <c r="B557" s="52"/>
      <c r="C557" s="73"/>
      <c r="D557" s="74"/>
      <c r="E557" s="74"/>
      <c r="F557" s="74"/>
      <c r="G557" s="88"/>
      <c r="H557" s="88">
        <f>+AVERAGE('PRECIO COTIZACIONES'!G557:J562)</f>
        <v>1209020</v>
      </c>
      <c r="I557" s="88">
        <f>+MEDIAN('PRECIO COTIZACIONES'!G557:J562)</f>
        <v>811540</v>
      </c>
      <c r="J557" s="88">
        <f>+GEOMEAN('PRECIO COTIZACIONES'!G557:J562)</f>
        <v>1041113.0524134496</v>
      </c>
      <c r="K557" s="88" t="e">
        <f t="shared" si="18"/>
        <v>#DIV/0!</v>
      </c>
      <c r="L557" s="91" t="e">
        <f t="shared" si="19"/>
        <v>#DIV/0!</v>
      </c>
      <c r="M557" s="97"/>
    </row>
    <row r="558" spans="1:13" ht="12" thickBot="1">
      <c r="A558" s="9" t="s">
        <v>63</v>
      </c>
      <c r="B558" s="10">
        <v>73152101</v>
      </c>
      <c r="C558" s="45" t="s">
        <v>19</v>
      </c>
      <c r="D558" s="46"/>
      <c r="E558" s="11" t="s">
        <v>5</v>
      </c>
      <c r="F558" s="19" t="s">
        <v>89</v>
      </c>
      <c r="G558" s="88"/>
      <c r="H558" s="88">
        <f>+AVERAGE('PRECIO COTIZACIONES'!G558:J563)</f>
        <v>1209020</v>
      </c>
      <c r="I558" s="88">
        <f>+MEDIAN('PRECIO COTIZACIONES'!G558:J563)</f>
        <v>811540</v>
      </c>
      <c r="J558" s="88">
        <f>+GEOMEAN('PRECIO COTIZACIONES'!G558:J563)</f>
        <v>1041113.0524134496</v>
      </c>
      <c r="K558" s="88" t="e">
        <f t="shared" si="18"/>
        <v>#DIV/0!</v>
      </c>
      <c r="L558" s="91" t="e">
        <f t="shared" si="19"/>
        <v>#DIV/0!</v>
      </c>
      <c r="M558" s="97"/>
    </row>
    <row r="559" spans="1:13" ht="12" thickBot="1">
      <c r="A559" s="25"/>
      <c r="B559" s="26"/>
      <c r="C559" s="26"/>
      <c r="D559" s="26"/>
      <c r="E559" s="26"/>
      <c r="F559" s="27"/>
      <c r="G559" s="89"/>
      <c r="H559" s="89">
        <f>+AVERAGE('PRECIO COTIZACIONES'!G559:J564)</f>
        <v>1209020</v>
      </c>
      <c r="I559" s="89">
        <f>+MEDIAN('PRECIO COTIZACIONES'!G559:J564)</f>
        <v>811540</v>
      </c>
      <c r="J559" s="89">
        <f>+GEOMEAN('PRECIO COTIZACIONES'!G559:J564)</f>
        <v>1041113.0524134496</v>
      </c>
      <c r="K559" s="89" t="e">
        <f t="shared" si="18"/>
        <v>#DIV/0!</v>
      </c>
      <c r="L559" s="92" t="e">
        <f t="shared" si="19"/>
        <v>#DIV/0!</v>
      </c>
      <c r="M559" s="97"/>
    </row>
    <row r="560" spans="1:13" ht="34.5" thickBot="1">
      <c r="A560" s="6" t="s">
        <v>0</v>
      </c>
      <c r="B560" s="7" t="s">
        <v>24</v>
      </c>
      <c r="C560" s="38" t="s">
        <v>25</v>
      </c>
      <c r="D560" s="39"/>
      <c r="E560" s="7" t="s">
        <v>1</v>
      </c>
      <c r="F560" s="21" t="s">
        <v>26</v>
      </c>
      <c r="G560" s="33"/>
      <c r="H560" s="33"/>
      <c r="I560" s="33"/>
      <c r="J560" s="33"/>
      <c r="K560" s="33"/>
      <c r="L560" s="37"/>
      <c r="M560" s="97"/>
    </row>
    <row r="561" spans="1:13" ht="12" thickBot="1">
      <c r="A561" s="40" t="s">
        <v>64</v>
      </c>
      <c r="B561" s="41"/>
      <c r="C561" s="41"/>
      <c r="D561" s="42"/>
      <c r="E561" s="16" t="s">
        <v>89</v>
      </c>
      <c r="F561" s="19" t="s">
        <v>59</v>
      </c>
      <c r="G561" s="87">
        <f>+MIN('PRECIO COTIZACIONES'!G561:J566)</f>
        <v>714000</v>
      </c>
      <c r="H561" s="87">
        <f>+AVERAGE('PRECIO COTIZACIONES'!G561:J566)</f>
        <v>1148042.5</v>
      </c>
      <c r="I561" s="87">
        <f>+MEDIAN('PRECIO COTIZACIONES'!G561:J566)</f>
        <v>787780</v>
      </c>
      <c r="J561" s="87">
        <f>+GEOMEAN('PRECIO COTIZACIONES'!G561:J566)</f>
        <v>999840.91929585987</v>
      </c>
      <c r="K561" s="87">
        <f t="shared" si="18"/>
        <v>202120.05237469866</v>
      </c>
      <c r="L561" s="90">
        <f t="shared" si="19"/>
        <v>0.17605624563088793</v>
      </c>
      <c r="M561" s="97"/>
    </row>
    <row r="562" spans="1:13" ht="12" thickBot="1">
      <c r="A562" s="43" t="s">
        <v>60</v>
      </c>
      <c r="B562" s="44"/>
      <c r="C562" s="44"/>
      <c r="D562" s="44"/>
      <c r="E562" s="44"/>
      <c r="F562" s="44"/>
      <c r="G562" s="88"/>
      <c r="H562" s="88">
        <f>+AVERAGE('PRECIO COTIZACIONES'!G562:J567)</f>
        <v>1087065</v>
      </c>
      <c r="I562" s="88">
        <f>+MEDIAN('PRECIO COTIZACIONES'!G562:J567)</f>
        <v>746130</v>
      </c>
      <c r="J562" s="88">
        <f>+GEOMEAN('PRECIO COTIZACIONES'!G562:J567)</f>
        <v>960204.90914121585</v>
      </c>
      <c r="K562" s="88" t="e">
        <f t="shared" si="18"/>
        <v>#DIV/0!</v>
      </c>
      <c r="L562" s="91" t="e">
        <f t="shared" si="19"/>
        <v>#DIV/0!</v>
      </c>
      <c r="M562" s="97"/>
    </row>
    <row r="563" spans="1:13" ht="12" thickBot="1">
      <c r="A563" s="9" t="s">
        <v>65</v>
      </c>
      <c r="B563" s="10">
        <v>73152101</v>
      </c>
      <c r="C563" s="45" t="s">
        <v>20</v>
      </c>
      <c r="D563" s="46"/>
      <c r="E563" s="11" t="s">
        <v>66</v>
      </c>
      <c r="F563" s="24" t="s">
        <v>89</v>
      </c>
      <c r="G563" s="88"/>
      <c r="H563" s="88">
        <f>+AVERAGE('PRECIO COTIZACIONES'!G563:J568)</f>
        <v>1087065</v>
      </c>
      <c r="I563" s="88">
        <f>+MEDIAN('PRECIO COTIZACIONES'!G563:J568)</f>
        <v>746130</v>
      </c>
      <c r="J563" s="88">
        <f>+GEOMEAN('PRECIO COTIZACIONES'!G563:J568)</f>
        <v>960204.90914121585</v>
      </c>
      <c r="K563" s="88" t="e">
        <f t="shared" si="18"/>
        <v>#DIV/0!</v>
      </c>
      <c r="L563" s="91" t="e">
        <f t="shared" si="19"/>
        <v>#DIV/0!</v>
      </c>
      <c r="M563" s="97"/>
    </row>
    <row r="564" spans="1:13" ht="12" thickBot="1">
      <c r="A564" s="56"/>
      <c r="B564" s="57"/>
      <c r="C564" s="57"/>
      <c r="D564" s="57"/>
      <c r="E564" s="57"/>
      <c r="F564" s="57"/>
      <c r="G564" s="89"/>
      <c r="H564" s="89">
        <f>+AVERAGE('PRECIO COTIZACIONES'!G564:J569)</f>
        <v>1087065</v>
      </c>
      <c r="I564" s="89">
        <f>+MEDIAN('PRECIO COTIZACIONES'!G564:J569)</f>
        <v>746130</v>
      </c>
      <c r="J564" s="89">
        <f>+GEOMEAN('PRECIO COTIZACIONES'!G564:J569)</f>
        <v>960204.90914121585</v>
      </c>
      <c r="K564" s="89" t="e">
        <f t="shared" si="18"/>
        <v>#DIV/0!</v>
      </c>
      <c r="L564" s="92" t="e">
        <f t="shared" si="19"/>
        <v>#DIV/0!</v>
      </c>
      <c r="M564" s="97"/>
    </row>
    <row r="565" spans="1:13" ht="34.5" thickBot="1">
      <c r="A565" s="6" t="s">
        <v>0</v>
      </c>
      <c r="B565" s="7" t="s">
        <v>24</v>
      </c>
      <c r="C565" s="38" t="s">
        <v>25</v>
      </c>
      <c r="D565" s="39"/>
      <c r="E565" s="7" t="s">
        <v>1</v>
      </c>
      <c r="F565" s="21" t="s">
        <v>26</v>
      </c>
      <c r="G565" s="33"/>
      <c r="H565" s="33"/>
      <c r="I565" s="33"/>
      <c r="J565" s="33"/>
      <c r="K565" s="33"/>
      <c r="L565" s="37"/>
      <c r="M565" s="97"/>
    </row>
    <row r="566" spans="1:13" ht="12" thickBot="1">
      <c r="A566" s="40" t="s">
        <v>67</v>
      </c>
      <c r="B566" s="41"/>
      <c r="C566" s="41"/>
      <c r="D566" s="42"/>
      <c r="E566" s="16" t="s">
        <v>90</v>
      </c>
      <c r="F566" s="19" t="s">
        <v>59</v>
      </c>
      <c r="G566" s="87">
        <f>+MIN('PRECIO COTIZACIONES'!G566:J571)</f>
        <v>714000</v>
      </c>
      <c r="H566" s="87">
        <f>+AVERAGE('PRECIO COTIZACIONES'!G566:J571)</f>
        <v>1087065</v>
      </c>
      <c r="I566" s="87">
        <f>+MEDIAN('PRECIO COTIZACIONES'!G566:J571)</f>
        <v>746130</v>
      </c>
      <c r="J566" s="87">
        <f>+GEOMEAN('PRECIO COTIZACIONES'!G566:J571)</f>
        <v>960204.90914121585</v>
      </c>
      <c r="K566" s="87">
        <f t="shared" si="18"/>
        <v>174093.16081517085</v>
      </c>
      <c r="L566" s="90">
        <f t="shared" si="19"/>
        <v>0.16014972500740143</v>
      </c>
      <c r="M566" s="97"/>
    </row>
    <row r="567" spans="1:13" ht="12" thickBot="1">
      <c r="A567" s="43" t="s">
        <v>60</v>
      </c>
      <c r="B567" s="44"/>
      <c r="C567" s="44"/>
      <c r="D567" s="44"/>
      <c r="E567" s="44"/>
      <c r="F567" s="44"/>
      <c r="G567" s="88"/>
      <c r="H567" s="88">
        <f>+AVERAGE('PRECIO COTIZACIONES'!G567:J572)</f>
        <v>2034900</v>
      </c>
      <c r="I567" s="88">
        <f>+MEDIAN('PRECIO COTIZACIONES'!G567:J572)</f>
        <v>1915900</v>
      </c>
      <c r="J567" s="88">
        <f>+GEOMEAN('PRECIO COTIZACIONES'!G567:J572)</f>
        <v>1937172.7545670664</v>
      </c>
      <c r="K567" s="88" t="e">
        <f t="shared" si="18"/>
        <v>#DIV/0!</v>
      </c>
      <c r="L567" s="91" t="e">
        <f t="shared" si="19"/>
        <v>#DIV/0!</v>
      </c>
      <c r="M567" s="97"/>
    </row>
    <row r="568" spans="1:13" ht="12" thickBot="1">
      <c r="A568" s="9" t="s">
        <v>68</v>
      </c>
      <c r="B568" s="10">
        <v>73152101</v>
      </c>
      <c r="C568" s="45" t="s">
        <v>21</v>
      </c>
      <c r="D568" s="46"/>
      <c r="E568" s="11" t="s">
        <v>69</v>
      </c>
      <c r="F568" s="24" t="s">
        <v>89</v>
      </c>
      <c r="G568" s="88"/>
      <c r="H568" s="88">
        <f>+AVERAGE('PRECIO COTIZACIONES'!G568:J573)</f>
        <v>2034900</v>
      </c>
      <c r="I568" s="88">
        <f>+MEDIAN('PRECIO COTIZACIONES'!G568:J573)</f>
        <v>1915900</v>
      </c>
      <c r="J568" s="88">
        <f>+GEOMEAN('PRECIO COTIZACIONES'!G568:J573)</f>
        <v>1937172.7545670664</v>
      </c>
      <c r="K568" s="88" t="e">
        <f t="shared" si="18"/>
        <v>#DIV/0!</v>
      </c>
      <c r="L568" s="91" t="e">
        <f t="shared" si="19"/>
        <v>#DIV/0!</v>
      </c>
      <c r="M568" s="97"/>
    </row>
    <row r="569" spans="1:13" ht="12" thickBot="1">
      <c r="A569" s="28"/>
      <c r="B569" s="30"/>
      <c r="C569" s="30"/>
      <c r="D569" s="30"/>
      <c r="E569" s="30"/>
      <c r="F569" s="31"/>
      <c r="G569" s="88"/>
      <c r="H569" s="88">
        <f>+AVERAGE('PRECIO COTIZACIONES'!G569:J574)</f>
        <v>2034900</v>
      </c>
      <c r="I569" s="88">
        <f>+MEDIAN('PRECIO COTIZACIONES'!G569:J574)</f>
        <v>1915900</v>
      </c>
      <c r="J569" s="88">
        <f>+GEOMEAN('PRECIO COTIZACIONES'!G569:J574)</f>
        <v>1937172.7545670664</v>
      </c>
      <c r="K569" s="88" t="e">
        <f t="shared" si="18"/>
        <v>#DIV/0!</v>
      </c>
      <c r="L569" s="91" t="e">
        <f t="shared" si="19"/>
        <v>#DIV/0!</v>
      </c>
      <c r="M569" s="97"/>
    </row>
    <row r="570" spans="1:13" ht="12" thickBot="1">
      <c r="A570" s="75" t="s">
        <v>91</v>
      </c>
      <c r="B570" s="76"/>
      <c r="C570" s="76"/>
      <c r="D570" s="76"/>
      <c r="E570" s="76"/>
      <c r="F570" s="76"/>
      <c r="G570" s="89"/>
      <c r="H570" s="89">
        <f>+AVERAGE('PRECIO COTIZACIONES'!G570:J575)</f>
        <v>2034900</v>
      </c>
      <c r="I570" s="89">
        <f>+MEDIAN('PRECIO COTIZACIONES'!G570:J575)</f>
        <v>1915900</v>
      </c>
      <c r="J570" s="89">
        <f>+GEOMEAN('PRECIO COTIZACIONES'!G570:J575)</f>
        <v>1937172.7545670664</v>
      </c>
      <c r="K570" s="89" t="e">
        <f t="shared" si="18"/>
        <v>#DIV/0!</v>
      </c>
      <c r="L570" s="92" t="e">
        <f t="shared" si="19"/>
        <v>#DIV/0!</v>
      </c>
      <c r="M570" s="97"/>
    </row>
    <row r="571" spans="1:13" ht="34.5" thickBot="1">
      <c r="A571" s="6" t="s">
        <v>0</v>
      </c>
      <c r="B571" s="7" t="s">
        <v>24</v>
      </c>
      <c r="C571" s="38" t="s">
        <v>25</v>
      </c>
      <c r="D571" s="39"/>
      <c r="E571" s="7" t="s">
        <v>1</v>
      </c>
      <c r="F571" s="21" t="s">
        <v>26</v>
      </c>
      <c r="G571" s="33"/>
      <c r="H571" s="33"/>
      <c r="I571" s="33"/>
      <c r="J571" s="33"/>
      <c r="K571" s="33"/>
      <c r="L571" s="37"/>
      <c r="M571" s="97"/>
    </row>
    <row r="572" spans="1:13" ht="12" thickBot="1">
      <c r="A572" s="40" t="s">
        <v>27</v>
      </c>
      <c r="B572" s="41"/>
      <c r="C572" s="41"/>
      <c r="D572" s="42"/>
      <c r="E572" s="8">
        <v>1</v>
      </c>
      <c r="F572" s="22">
        <v>1</v>
      </c>
      <c r="G572" s="87">
        <f>+MIN('PRECIO COTIZACIONES'!G572:J577)</f>
        <v>1332800</v>
      </c>
      <c r="H572" s="87">
        <f>+AVERAGE('PRECIO COTIZACIONES'!G572:J577)</f>
        <v>2034900</v>
      </c>
      <c r="I572" s="87">
        <f>+MEDIAN('PRECIO COTIZACIONES'!G572:J577)</f>
        <v>1915900</v>
      </c>
      <c r="J572" s="87">
        <f>+GEOMEAN('PRECIO COTIZACIONES'!G572:J577)</f>
        <v>1937172.7545670664</v>
      </c>
      <c r="K572" s="87">
        <f t="shared" si="18"/>
        <v>427356.07311876729</v>
      </c>
      <c r="L572" s="90">
        <f t="shared" si="19"/>
        <v>0.21001330439764473</v>
      </c>
      <c r="M572" s="97"/>
    </row>
    <row r="573" spans="1:13" ht="12" thickBot="1">
      <c r="A573" s="43" t="s">
        <v>28</v>
      </c>
      <c r="B573" s="44"/>
      <c r="C573" s="44"/>
      <c r="D573" s="44"/>
      <c r="E573" s="44"/>
      <c r="F573" s="44"/>
      <c r="G573" s="88"/>
      <c r="H573" s="88" t="e">
        <f>+AVERAGE('PRECIO COTIZACIONES'!G573:J578)</f>
        <v>#DIV/0!</v>
      </c>
      <c r="I573" s="88" t="e">
        <f>+MEDIAN('PRECIO COTIZACIONES'!G573:J578)</f>
        <v>#NUM!</v>
      </c>
      <c r="J573" s="88" t="e">
        <f>+GEOMEAN('PRECIO COTIZACIONES'!G573:J578)</f>
        <v>#NUM!</v>
      </c>
      <c r="K573" s="88" t="e">
        <f t="shared" si="18"/>
        <v>#NUM!</v>
      </c>
      <c r="L573" s="91" t="e">
        <f t="shared" si="19"/>
        <v>#NUM!</v>
      </c>
      <c r="M573" s="97"/>
    </row>
    <row r="574" spans="1:13" ht="12" thickBot="1">
      <c r="A574" s="45" t="s">
        <v>29</v>
      </c>
      <c r="B574" s="46"/>
      <c r="C574" s="62" t="s">
        <v>92</v>
      </c>
      <c r="D574" s="63"/>
      <c r="E574" s="63"/>
      <c r="F574" s="63"/>
      <c r="G574" s="88"/>
      <c r="H574" s="88" t="e">
        <f>+AVERAGE('PRECIO COTIZACIONES'!G574:J579)</f>
        <v>#DIV/0!</v>
      </c>
      <c r="I574" s="88" t="e">
        <f>+MEDIAN('PRECIO COTIZACIONES'!G574:J579)</f>
        <v>#NUM!</v>
      </c>
      <c r="J574" s="88" t="e">
        <f>+GEOMEAN('PRECIO COTIZACIONES'!G574:J579)</f>
        <v>#NUM!</v>
      </c>
      <c r="K574" s="88" t="e">
        <f t="shared" si="18"/>
        <v>#NUM!</v>
      </c>
      <c r="L574" s="91" t="e">
        <f t="shared" si="19"/>
        <v>#NUM!</v>
      </c>
      <c r="M574" s="97"/>
    </row>
    <row r="575" spans="1:13" ht="12" thickBot="1">
      <c r="A575" s="45" t="s">
        <v>31</v>
      </c>
      <c r="B575" s="46"/>
      <c r="C575" s="66"/>
      <c r="D575" s="67"/>
      <c r="E575" s="67"/>
      <c r="F575" s="67"/>
      <c r="G575" s="88"/>
      <c r="H575" s="88">
        <f>+AVERAGE('PRECIO COTIZACIONES'!G575:J580)</f>
        <v>3790150</v>
      </c>
      <c r="I575" s="88">
        <f>+MEDIAN('PRECIO COTIZACIONES'!G575:J580)</f>
        <v>3909150</v>
      </c>
      <c r="J575" s="88">
        <f>+GEOMEAN('PRECIO COTIZACIONES'!G575:J580)</f>
        <v>3746673.489075908</v>
      </c>
      <c r="K575" s="88" t="e">
        <f t="shared" si="18"/>
        <v>#DIV/0!</v>
      </c>
      <c r="L575" s="91" t="e">
        <f t="shared" si="19"/>
        <v>#DIV/0!</v>
      </c>
      <c r="M575" s="97"/>
    </row>
    <row r="576" spans="1:13" ht="12" thickBot="1">
      <c r="A576" s="9" t="s">
        <v>32</v>
      </c>
      <c r="B576" s="10">
        <v>76111605</v>
      </c>
      <c r="C576" s="45" t="s">
        <v>14</v>
      </c>
      <c r="D576" s="46"/>
      <c r="E576" s="11" t="s">
        <v>16</v>
      </c>
      <c r="F576" s="19">
        <v>3</v>
      </c>
      <c r="G576" s="88"/>
      <c r="H576" s="88">
        <f>+AVERAGE('PRECIO COTIZACIONES'!G576:J581)</f>
        <v>3790150</v>
      </c>
      <c r="I576" s="88">
        <f>+MEDIAN('PRECIO COTIZACIONES'!G576:J581)</f>
        <v>3909150</v>
      </c>
      <c r="J576" s="88">
        <f>+GEOMEAN('PRECIO COTIZACIONES'!G576:J581)</f>
        <v>3746673.489075908</v>
      </c>
      <c r="K576" s="88" t="e">
        <f t="shared" si="18"/>
        <v>#DIV/0!</v>
      </c>
      <c r="L576" s="91" t="e">
        <f t="shared" si="19"/>
        <v>#DIV/0!</v>
      </c>
      <c r="M576" s="97"/>
    </row>
    <row r="577" spans="1:13" ht="12" thickBot="1">
      <c r="A577" s="9" t="s">
        <v>33</v>
      </c>
      <c r="B577" s="10">
        <v>76111605</v>
      </c>
      <c r="C577" s="45" t="s">
        <v>15</v>
      </c>
      <c r="D577" s="46"/>
      <c r="E577" s="11" t="s">
        <v>16</v>
      </c>
      <c r="F577" s="19">
        <v>3</v>
      </c>
      <c r="G577" s="88"/>
      <c r="H577" s="88">
        <f>+AVERAGE('PRECIO COTIZACIONES'!G577:J582)</f>
        <v>3790150</v>
      </c>
      <c r="I577" s="88">
        <f>+MEDIAN('PRECIO COTIZACIONES'!G577:J582)</f>
        <v>3909150</v>
      </c>
      <c r="J577" s="88">
        <f>+GEOMEAN('PRECIO COTIZACIONES'!G577:J582)</f>
        <v>3746673.489075908</v>
      </c>
      <c r="K577" s="88" t="e">
        <f t="shared" si="18"/>
        <v>#DIV/0!</v>
      </c>
      <c r="L577" s="91" t="e">
        <f t="shared" si="19"/>
        <v>#DIV/0!</v>
      </c>
      <c r="M577" s="97"/>
    </row>
    <row r="578" spans="1:13" ht="12" thickBot="1">
      <c r="A578" s="12"/>
      <c r="B578" s="13"/>
      <c r="C578" s="14"/>
      <c r="D578" s="14"/>
      <c r="E578" s="15"/>
      <c r="F578" s="23"/>
      <c r="G578" s="89"/>
      <c r="H578" s="89">
        <f>+AVERAGE('PRECIO COTIZACIONES'!G578:J583)</f>
        <v>3790150</v>
      </c>
      <c r="I578" s="89">
        <f>+MEDIAN('PRECIO COTIZACIONES'!G578:J583)</f>
        <v>3909150</v>
      </c>
      <c r="J578" s="89">
        <f>+GEOMEAN('PRECIO COTIZACIONES'!G578:J583)</f>
        <v>3746673.489075908</v>
      </c>
      <c r="K578" s="89" t="e">
        <f t="shared" si="18"/>
        <v>#DIV/0!</v>
      </c>
      <c r="L578" s="92" t="e">
        <f t="shared" si="19"/>
        <v>#DIV/0!</v>
      </c>
      <c r="M578" s="97"/>
    </row>
    <row r="579" spans="1:13" ht="34.5" thickBot="1">
      <c r="A579" s="6" t="s">
        <v>0</v>
      </c>
      <c r="B579" s="7" t="s">
        <v>24</v>
      </c>
      <c r="C579" s="38" t="s">
        <v>25</v>
      </c>
      <c r="D579" s="39"/>
      <c r="E579" s="7" t="s">
        <v>1</v>
      </c>
      <c r="F579" s="21" t="s">
        <v>26</v>
      </c>
      <c r="G579" s="33"/>
      <c r="H579" s="33"/>
      <c r="I579" s="33"/>
      <c r="J579" s="33"/>
      <c r="K579" s="33"/>
      <c r="L579" s="37"/>
      <c r="M579" s="97"/>
    </row>
    <row r="580" spans="1:13" ht="12" thickBot="1">
      <c r="A580" s="40" t="s">
        <v>34</v>
      </c>
      <c r="B580" s="41"/>
      <c r="C580" s="41"/>
      <c r="D580" s="41"/>
      <c r="E580" s="42"/>
      <c r="F580" s="22">
        <v>1</v>
      </c>
      <c r="G580" s="87">
        <f>+MIN('PRECIO COTIZACIONES'!G580:J585)</f>
        <v>2975000</v>
      </c>
      <c r="H580" s="87">
        <f>+AVERAGE('PRECIO COTIZACIONES'!G580:J585)</f>
        <v>3790150</v>
      </c>
      <c r="I580" s="87">
        <f>+MEDIAN('PRECIO COTIZACIONES'!G580:J585)</f>
        <v>3909150</v>
      </c>
      <c r="J580" s="87">
        <f>+GEOMEAN('PRECIO COTIZACIONES'!G580:J585)</f>
        <v>3746673.489075908</v>
      </c>
      <c r="K580" s="87">
        <f t="shared" si="18"/>
        <v>545655.55698745442</v>
      </c>
      <c r="L580" s="90">
        <f t="shared" si="19"/>
        <v>0.14396674458463501</v>
      </c>
      <c r="M580" s="97"/>
    </row>
    <row r="581" spans="1:13" ht="12" thickBot="1">
      <c r="A581" s="43" t="s">
        <v>28</v>
      </c>
      <c r="B581" s="44"/>
      <c r="C581" s="44"/>
      <c r="D581" s="44"/>
      <c r="E581" s="44"/>
      <c r="F581" s="44"/>
      <c r="G581" s="88"/>
      <c r="H581" s="88" t="e">
        <f>+AVERAGE('PRECIO COTIZACIONES'!G581:J586)</f>
        <v>#DIV/0!</v>
      </c>
      <c r="I581" s="88" t="e">
        <f>+MEDIAN('PRECIO COTIZACIONES'!G581:J586)</f>
        <v>#NUM!</v>
      </c>
      <c r="J581" s="88" t="e">
        <f>+GEOMEAN('PRECIO COTIZACIONES'!G581:J586)</f>
        <v>#NUM!</v>
      </c>
      <c r="K581" s="88" t="e">
        <f t="shared" si="18"/>
        <v>#NUM!</v>
      </c>
      <c r="L581" s="91" t="e">
        <f t="shared" si="19"/>
        <v>#NUM!</v>
      </c>
      <c r="M581" s="97"/>
    </row>
    <row r="582" spans="1:13" ht="12" thickBot="1">
      <c r="A582" s="45" t="s">
        <v>35</v>
      </c>
      <c r="B582" s="46"/>
      <c r="C582" s="62" t="s">
        <v>92</v>
      </c>
      <c r="D582" s="63"/>
      <c r="E582" s="63"/>
      <c r="F582" s="63"/>
      <c r="G582" s="88"/>
      <c r="H582" s="88" t="e">
        <f>+AVERAGE('PRECIO COTIZACIONES'!G582:J587)</f>
        <v>#DIV/0!</v>
      </c>
      <c r="I582" s="88" t="e">
        <f>+MEDIAN('PRECIO COTIZACIONES'!G582:J587)</f>
        <v>#NUM!</v>
      </c>
      <c r="J582" s="88" t="e">
        <f>+GEOMEAN('PRECIO COTIZACIONES'!G582:J587)</f>
        <v>#NUM!</v>
      </c>
      <c r="K582" s="88" t="e">
        <f t="shared" si="18"/>
        <v>#NUM!</v>
      </c>
      <c r="L582" s="91" t="e">
        <f t="shared" si="19"/>
        <v>#NUM!</v>
      </c>
      <c r="M582" s="97"/>
    </row>
    <row r="583" spans="1:13" ht="12" thickBot="1">
      <c r="A583" s="45" t="s">
        <v>31</v>
      </c>
      <c r="B583" s="46"/>
      <c r="C583" s="66"/>
      <c r="D583" s="67"/>
      <c r="E583" s="67"/>
      <c r="F583" s="67"/>
      <c r="G583" s="88"/>
      <c r="H583" s="88">
        <f>+AVERAGE('PRECIO COTIZACIONES'!G583:J588)</f>
        <v>5245820</v>
      </c>
      <c r="I583" s="88">
        <f>+MEDIAN('PRECIO COTIZACIONES'!G583:J588)</f>
        <v>4861150</v>
      </c>
      <c r="J583" s="88">
        <f>+GEOMEAN('PRECIO COTIZACIONES'!G583:J588)</f>
        <v>4097392.6910182377</v>
      </c>
      <c r="K583" s="88" t="e">
        <f t="shared" si="18"/>
        <v>#DIV/0!</v>
      </c>
      <c r="L583" s="91" t="e">
        <f t="shared" si="19"/>
        <v>#DIV/0!</v>
      </c>
      <c r="M583" s="97"/>
    </row>
    <row r="584" spans="1:13" ht="12" thickBot="1">
      <c r="A584" s="9" t="s">
        <v>37</v>
      </c>
      <c r="B584" s="10">
        <v>76111605</v>
      </c>
      <c r="C584" s="45" t="s">
        <v>17</v>
      </c>
      <c r="D584" s="46"/>
      <c r="E584" s="11" t="s">
        <v>16</v>
      </c>
      <c r="F584" s="19">
        <v>10</v>
      </c>
      <c r="G584" s="88"/>
      <c r="H584" s="88">
        <f>+AVERAGE('PRECIO COTIZACIONES'!G584:J589)</f>
        <v>5245820</v>
      </c>
      <c r="I584" s="88">
        <f>+MEDIAN('PRECIO COTIZACIONES'!G584:J589)</f>
        <v>4861150</v>
      </c>
      <c r="J584" s="88">
        <f>+GEOMEAN('PRECIO COTIZACIONES'!G584:J589)</f>
        <v>4097392.6910182377</v>
      </c>
      <c r="K584" s="88" t="e">
        <f t="shared" si="18"/>
        <v>#DIV/0!</v>
      </c>
      <c r="L584" s="91" t="e">
        <f t="shared" si="19"/>
        <v>#DIV/0!</v>
      </c>
      <c r="M584" s="97"/>
    </row>
    <row r="585" spans="1:13" ht="12" thickBot="1">
      <c r="A585" s="9" t="s">
        <v>38</v>
      </c>
      <c r="B585" s="10">
        <v>76111605</v>
      </c>
      <c r="C585" s="45" t="s">
        <v>15</v>
      </c>
      <c r="D585" s="46"/>
      <c r="E585" s="11" t="s">
        <v>16</v>
      </c>
      <c r="F585" s="19">
        <v>3</v>
      </c>
      <c r="G585" s="88"/>
      <c r="H585" s="88">
        <f>+AVERAGE('PRECIO COTIZACIONES'!G585:J590)</f>
        <v>5245820</v>
      </c>
      <c r="I585" s="88">
        <f>+MEDIAN('PRECIO COTIZACIONES'!G585:J590)</f>
        <v>4861150</v>
      </c>
      <c r="J585" s="88">
        <f>+GEOMEAN('PRECIO COTIZACIONES'!G585:J590)</f>
        <v>4097392.6910182377</v>
      </c>
      <c r="K585" s="88" t="e">
        <f t="shared" si="18"/>
        <v>#DIV/0!</v>
      </c>
      <c r="L585" s="91" t="e">
        <f t="shared" si="19"/>
        <v>#DIV/0!</v>
      </c>
      <c r="M585" s="97"/>
    </row>
    <row r="586" spans="1:13" ht="12" thickBot="1">
      <c r="A586" s="25"/>
      <c r="B586" s="26"/>
      <c r="C586" s="26"/>
      <c r="D586" s="26"/>
      <c r="E586" s="26"/>
      <c r="F586" s="27"/>
      <c r="G586" s="89"/>
      <c r="H586" s="89">
        <f>+AVERAGE('PRECIO COTIZACIONES'!G586:J591)</f>
        <v>5245820</v>
      </c>
      <c r="I586" s="89">
        <f>+MEDIAN('PRECIO COTIZACIONES'!G586:J591)</f>
        <v>4861150</v>
      </c>
      <c r="J586" s="89">
        <f>+GEOMEAN('PRECIO COTIZACIONES'!G586:J591)</f>
        <v>4097392.6910182377</v>
      </c>
      <c r="K586" s="89" t="e">
        <f t="shared" si="18"/>
        <v>#DIV/0!</v>
      </c>
      <c r="L586" s="92" t="e">
        <f t="shared" si="19"/>
        <v>#DIV/0!</v>
      </c>
      <c r="M586" s="97"/>
    </row>
    <row r="587" spans="1:13" ht="34.5" thickBot="1">
      <c r="A587" s="6" t="s">
        <v>0</v>
      </c>
      <c r="B587" s="7" t="s">
        <v>24</v>
      </c>
      <c r="C587" s="38" t="s">
        <v>25</v>
      </c>
      <c r="D587" s="39"/>
      <c r="E587" s="7" t="s">
        <v>1</v>
      </c>
      <c r="F587" s="21" t="s">
        <v>26</v>
      </c>
      <c r="G587" s="33"/>
      <c r="H587" s="33"/>
      <c r="I587" s="33"/>
      <c r="J587" s="33"/>
      <c r="K587" s="33"/>
      <c r="L587" s="37"/>
      <c r="M587" s="97"/>
    </row>
    <row r="588" spans="1:13" ht="12" thickBot="1">
      <c r="A588" s="40" t="s">
        <v>39</v>
      </c>
      <c r="B588" s="41"/>
      <c r="C588" s="41"/>
      <c r="D588" s="41"/>
      <c r="E588" s="42"/>
      <c r="F588" s="22">
        <v>1</v>
      </c>
      <c r="G588" s="87">
        <f>+MIN('PRECIO COTIZACIONES'!G588:J593)</f>
        <v>1428000</v>
      </c>
      <c r="H588" s="87">
        <f>+AVERAGE('PRECIO COTIZACIONES'!G588:J593)</f>
        <v>3732585</v>
      </c>
      <c r="I588" s="87">
        <f>+MEDIAN('PRECIO COTIZACIONES'!G588:J593)</f>
        <v>2737000</v>
      </c>
      <c r="J588" s="87">
        <f>+GEOMEAN('PRECIO COTIZACIONES'!G588:J593)</f>
        <v>2969033.3220493044</v>
      </c>
      <c r="K588" s="87">
        <f t="shared" si="18"/>
        <v>1089675.1120554954</v>
      </c>
      <c r="L588" s="90">
        <f t="shared" si="19"/>
        <v>0.29193577964212347</v>
      </c>
      <c r="M588" s="97"/>
    </row>
    <row r="589" spans="1:13" ht="12" thickBot="1">
      <c r="A589" s="43" t="s">
        <v>40</v>
      </c>
      <c r="B589" s="44"/>
      <c r="C589" s="44"/>
      <c r="D589" s="44"/>
      <c r="E589" s="44"/>
      <c r="F589" s="44"/>
      <c r="G589" s="88"/>
      <c r="H589" s="88">
        <f>+AVERAGE('PRECIO COTIZACIONES'!G589:J594)</f>
        <v>2219350</v>
      </c>
      <c r="I589" s="88">
        <f>+MEDIAN('PRECIO COTIZACIONES'!G589:J594)</f>
        <v>2159850</v>
      </c>
      <c r="J589" s="88">
        <f>+GEOMEAN('PRECIO COTIZACIONES'!G589:J594)</f>
        <v>2151406.8902310864</v>
      </c>
      <c r="K589" s="88" t="e">
        <f t="shared" si="18"/>
        <v>#DIV/0!</v>
      </c>
      <c r="L589" s="91" t="e">
        <f t="shared" si="19"/>
        <v>#DIV/0!</v>
      </c>
      <c r="M589" s="97"/>
    </row>
    <row r="590" spans="1:13" ht="12" thickBot="1">
      <c r="A590" s="9" t="s">
        <v>41</v>
      </c>
      <c r="B590" s="10">
        <v>76111605</v>
      </c>
      <c r="C590" s="60" t="s">
        <v>18</v>
      </c>
      <c r="D590" s="61"/>
      <c r="E590" s="11" t="s">
        <v>16</v>
      </c>
      <c r="F590" s="19">
        <v>16</v>
      </c>
      <c r="G590" s="88"/>
      <c r="H590" s="88">
        <f>+AVERAGE('PRECIO COTIZACIONES'!G590:J595)</f>
        <v>2219350</v>
      </c>
      <c r="I590" s="88">
        <f>+MEDIAN('PRECIO COTIZACIONES'!G590:J595)</f>
        <v>2159850</v>
      </c>
      <c r="J590" s="88">
        <f>+GEOMEAN('PRECIO COTIZACIONES'!G590:J595)</f>
        <v>2151406.8902310864</v>
      </c>
      <c r="K590" s="88" t="e">
        <f t="shared" si="18"/>
        <v>#DIV/0!</v>
      </c>
      <c r="L590" s="91" t="e">
        <f t="shared" si="19"/>
        <v>#DIV/0!</v>
      </c>
      <c r="M590" s="97"/>
    </row>
    <row r="591" spans="1:13" ht="12" thickBot="1">
      <c r="A591" s="25"/>
      <c r="B591" s="26"/>
      <c r="C591" s="26"/>
      <c r="D591" s="26"/>
      <c r="E591" s="26"/>
      <c r="F591" s="27"/>
      <c r="G591" s="89"/>
      <c r="H591" s="89">
        <f>+AVERAGE('PRECIO COTIZACIONES'!G591:J596)</f>
        <v>2219350</v>
      </c>
      <c r="I591" s="89">
        <f>+MEDIAN('PRECIO COTIZACIONES'!G591:J596)</f>
        <v>2159850</v>
      </c>
      <c r="J591" s="89">
        <f>+GEOMEAN('PRECIO COTIZACIONES'!G591:J596)</f>
        <v>2151406.8902310864</v>
      </c>
      <c r="K591" s="89" t="e">
        <f t="shared" si="18"/>
        <v>#DIV/0!</v>
      </c>
      <c r="L591" s="92" t="e">
        <f t="shared" si="19"/>
        <v>#DIV/0!</v>
      </c>
      <c r="M591" s="97"/>
    </row>
    <row r="592" spans="1:13" ht="34.5" thickBot="1">
      <c r="A592" s="6" t="s">
        <v>0</v>
      </c>
      <c r="B592" s="7" t="s">
        <v>24</v>
      </c>
      <c r="C592" s="38" t="s">
        <v>25</v>
      </c>
      <c r="D592" s="39"/>
      <c r="E592" s="7" t="s">
        <v>1</v>
      </c>
      <c r="F592" s="21" t="s">
        <v>26</v>
      </c>
      <c r="G592" s="33"/>
      <c r="H592" s="33"/>
      <c r="I592" s="33"/>
      <c r="J592" s="33"/>
      <c r="K592" s="33"/>
      <c r="L592" s="37"/>
      <c r="M592" s="97"/>
    </row>
    <row r="593" spans="1:13" ht="12" thickBot="1">
      <c r="A593" s="40" t="s">
        <v>93</v>
      </c>
      <c r="B593" s="41"/>
      <c r="C593" s="41"/>
      <c r="D593" s="41"/>
      <c r="E593" s="42"/>
      <c r="F593" s="22">
        <v>1</v>
      </c>
      <c r="G593" s="87">
        <f>+MIN('PRECIO COTIZACIONES'!G593:J598)</f>
        <v>1582700</v>
      </c>
      <c r="H593" s="87">
        <f>+AVERAGE('PRECIO COTIZACIONES'!G593:J598)</f>
        <v>2219350</v>
      </c>
      <c r="I593" s="87">
        <f>+MEDIAN('PRECIO COTIZACIONES'!G593:J598)</f>
        <v>2159850</v>
      </c>
      <c r="J593" s="87">
        <f>+GEOMEAN('PRECIO COTIZACIONES'!G593:J598)</f>
        <v>2151406.8902310864</v>
      </c>
      <c r="K593" s="87">
        <f t="shared" si="18"/>
        <v>402136.49858991441</v>
      </c>
      <c r="L593" s="90">
        <f t="shared" si="19"/>
        <v>0.18119561970392881</v>
      </c>
      <c r="M593" s="97"/>
    </row>
    <row r="594" spans="1:13" ht="12" thickBot="1">
      <c r="A594" s="43" t="s">
        <v>40</v>
      </c>
      <c r="B594" s="44"/>
      <c r="C594" s="44"/>
      <c r="D594" s="44"/>
      <c r="E594" s="44"/>
      <c r="F594" s="44"/>
      <c r="G594" s="88"/>
      <c r="H594" s="88" t="e">
        <f>+AVERAGE('PRECIO COTIZACIONES'!G594:J599)</f>
        <v>#DIV/0!</v>
      </c>
      <c r="I594" s="88" t="e">
        <f>+MEDIAN('PRECIO COTIZACIONES'!G594:J599)</f>
        <v>#NUM!</v>
      </c>
      <c r="J594" s="88" t="e">
        <f>+GEOMEAN('PRECIO COTIZACIONES'!G594:J599)</f>
        <v>#NUM!</v>
      </c>
      <c r="K594" s="88" t="e">
        <f t="shared" si="18"/>
        <v>#NUM!</v>
      </c>
      <c r="L594" s="91" t="e">
        <f t="shared" si="19"/>
        <v>#NUM!</v>
      </c>
      <c r="M594" s="97"/>
    </row>
    <row r="595" spans="1:13">
      <c r="A595" s="58" t="s">
        <v>43</v>
      </c>
      <c r="B595" s="59"/>
      <c r="C595" s="62"/>
      <c r="D595" s="63"/>
      <c r="E595" s="63"/>
      <c r="F595" s="63"/>
      <c r="G595" s="88"/>
      <c r="H595" s="88" t="e">
        <f>+AVERAGE('PRECIO COTIZACIONES'!G595:J600)</f>
        <v>#DIV/0!</v>
      </c>
      <c r="I595" s="88" t="e">
        <f>+MEDIAN('PRECIO COTIZACIONES'!G595:J600)</f>
        <v>#NUM!</v>
      </c>
      <c r="J595" s="88" t="e">
        <f>+GEOMEAN('PRECIO COTIZACIONES'!G595:J600)</f>
        <v>#NUM!</v>
      </c>
      <c r="K595" s="88" t="e">
        <f t="shared" si="18"/>
        <v>#NUM!</v>
      </c>
      <c r="L595" s="91" t="e">
        <f t="shared" si="19"/>
        <v>#NUM!</v>
      </c>
      <c r="M595" s="97"/>
    </row>
    <row r="596" spans="1:13">
      <c r="A596" s="49" t="s">
        <v>44</v>
      </c>
      <c r="B596" s="50"/>
      <c r="C596" s="64"/>
      <c r="D596" s="65"/>
      <c r="E596" s="65"/>
      <c r="F596" s="65"/>
      <c r="G596" s="88"/>
      <c r="H596" s="88" t="e">
        <f>+AVERAGE('PRECIO COTIZACIONES'!G596:J601)</f>
        <v>#DIV/0!</v>
      </c>
      <c r="I596" s="88" t="e">
        <f>+MEDIAN('PRECIO COTIZACIONES'!G596:J601)</f>
        <v>#NUM!</v>
      </c>
      <c r="J596" s="88" t="e">
        <f>+GEOMEAN('PRECIO COTIZACIONES'!G596:J601)</f>
        <v>#NUM!</v>
      </c>
      <c r="K596" s="88" t="e">
        <f t="shared" si="18"/>
        <v>#NUM!</v>
      </c>
      <c r="L596" s="91" t="e">
        <f t="shared" si="19"/>
        <v>#NUM!</v>
      </c>
      <c r="M596" s="97"/>
    </row>
    <row r="597" spans="1:13">
      <c r="A597" s="49" t="s">
        <v>45</v>
      </c>
      <c r="B597" s="50"/>
      <c r="C597" s="64"/>
      <c r="D597" s="65"/>
      <c r="E597" s="65"/>
      <c r="F597" s="65"/>
      <c r="G597" s="88"/>
      <c r="H597" s="88" t="e">
        <f>+AVERAGE('PRECIO COTIZACIONES'!G597:J602)</f>
        <v>#DIV/0!</v>
      </c>
      <c r="I597" s="88" t="e">
        <f>+MEDIAN('PRECIO COTIZACIONES'!G597:J602)</f>
        <v>#NUM!</v>
      </c>
      <c r="J597" s="88" t="e">
        <f>+GEOMEAN('PRECIO COTIZACIONES'!G597:J602)</f>
        <v>#NUM!</v>
      </c>
      <c r="K597" s="88" t="e">
        <f t="shared" si="18"/>
        <v>#NUM!</v>
      </c>
      <c r="L597" s="91" t="e">
        <f t="shared" si="19"/>
        <v>#NUM!</v>
      </c>
      <c r="M597" s="97"/>
    </row>
    <row r="598" spans="1:13">
      <c r="A598" s="49" t="s">
        <v>46</v>
      </c>
      <c r="B598" s="50"/>
      <c r="C598" s="64"/>
      <c r="D598" s="65"/>
      <c r="E598" s="65"/>
      <c r="F598" s="65"/>
      <c r="G598" s="88"/>
      <c r="H598" s="88" t="e">
        <f>+AVERAGE('PRECIO COTIZACIONES'!G598:J603)</f>
        <v>#DIV/0!</v>
      </c>
      <c r="I598" s="88" t="e">
        <f>+MEDIAN('PRECIO COTIZACIONES'!G598:J603)</f>
        <v>#NUM!</v>
      </c>
      <c r="J598" s="88" t="e">
        <f>+GEOMEAN('PRECIO COTIZACIONES'!G598:J603)</f>
        <v>#NUM!</v>
      </c>
      <c r="K598" s="88" t="e">
        <f t="shared" si="18"/>
        <v>#NUM!</v>
      </c>
      <c r="L598" s="91" t="e">
        <f t="shared" si="19"/>
        <v>#NUM!</v>
      </c>
      <c r="M598" s="97"/>
    </row>
    <row r="599" spans="1:13">
      <c r="A599" s="49" t="s">
        <v>47</v>
      </c>
      <c r="B599" s="50"/>
      <c r="C599" s="64"/>
      <c r="D599" s="65"/>
      <c r="E599" s="65"/>
      <c r="F599" s="65"/>
      <c r="G599" s="88"/>
      <c r="H599" s="88" t="e">
        <f>+AVERAGE('PRECIO COTIZACIONES'!G599:J604)</f>
        <v>#DIV/0!</v>
      </c>
      <c r="I599" s="88" t="e">
        <f>+MEDIAN('PRECIO COTIZACIONES'!G599:J604)</f>
        <v>#NUM!</v>
      </c>
      <c r="J599" s="88" t="e">
        <f>+GEOMEAN('PRECIO COTIZACIONES'!G599:J604)</f>
        <v>#NUM!</v>
      </c>
      <c r="K599" s="88" t="e">
        <f t="shared" si="18"/>
        <v>#NUM!</v>
      </c>
      <c r="L599" s="91" t="e">
        <f t="shared" si="19"/>
        <v>#NUM!</v>
      </c>
      <c r="M599" s="97"/>
    </row>
    <row r="600" spans="1:13" ht="12" thickBot="1">
      <c r="A600" s="51" t="s">
        <v>48</v>
      </c>
      <c r="B600" s="52"/>
      <c r="C600" s="66"/>
      <c r="D600" s="67"/>
      <c r="E600" s="67"/>
      <c r="F600" s="67"/>
      <c r="G600" s="88"/>
      <c r="H600" s="88" t="e">
        <f>+AVERAGE('PRECIO COTIZACIONES'!G600:J605)</f>
        <v>#DIV/0!</v>
      </c>
      <c r="I600" s="88" t="e">
        <f>+MEDIAN('PRECIO COTIZACIONES'!G600:J605)</f>
        <v>#NUM!</v>
      </c>
      <c r="J600" s="88" t="e">
        <f>+GEOMEAN('PRECIO COTIZACIONES'!G600:J605)</f>
        <v>#NUM!</v>
      </c>
      <c r="K600" s="88" t="e">
        <f t="shared" si="18"/>
        <v>#NUM!</v>
      </c>
      <c r="L600" s="91" t="e">
        <f t="shared" si="19"/>
        <v>#NUM!</v>
      </c>
      <c r="M600" s="97"/>
    </row>
    <row r="601" spans="1:13">
      <c r="A601" s="68" t="s">
        <v>49</v>
      </c>
      <c r="B601" s="68">
        <v>76111605</v>
      </c>
      <c r="C601" s="58" t="s">
        <v>50</v>
      </c>
      <c r="D601" s="59"/>
      <c r="E601" s="53" t="s">
        <v>5</v>
      </c>
      <c r="F601" s="62" t="s">
        <v>101</v>
      </c>
      <c r="G601" s="88"/>
      <c r="H601" s="88" t="e">
        <f>+AVERAGE('PRECIO COTIZACIONES'!G601:J606)</f>
        <v>#DIV/0!</v>
      </c>
      <c r="I601" s="88" t="e">
        <f>+MEDIAN('PRECIO COTIZACIONES'!G601:J606)</f>
        <v>#NUM!</v>
      </c>
      <c r="J601" s="88" t="e">
        <f>+GEOMEAN('PRECIO COTIZACIONES'!G601:J606)</f>
        <v>#NUM!</v>
      </c>
      <c r="K601" s="88" t="e">
        <f t="shared" si="18"/>
        <v>#NUM!</v>
      </c>
      <c r="L601" s="91" t="e">
        <f t="shared" si="19"/>
        <v>#NUM!</v>
      </c>
      <c r="M601" s="97"/>
    </row>
    <row r="602" spans="1:13">
      <c r="A602" s="69"/>
      <c r="B602" s="69"/>
      <c r="C602" s="49" t="s">
        <v>51</v>
      </c>
      <c r="D602" s="50"/>
      <c r="E602" s="54"/>
      <c r="F602" s="64"/>
      <c r="G602" s="88"/>
      <c r="H602" s="88" t="e">
        <f>+AVERAGE('PRECIO COTIZACIONES'!G602:J607)</f>
        <v>#DIV/0!</v>
      </c>
      <c r="I602" s="88" t="e">
        <f>+MEDIAN('PRECIO COTIZACIONES'!G602:J607)</f>
        <v>#NUM!</v>
      </c>
      <c r="J602" s="88" t="e">
        <f>+GEOMEAN('PRECIO COTIZACIONES'!G602:J607)</f>
        <v>#NUM!</v>
      </c>
      <c r="K602" s="88" t="e">
        <f t="shared" ref="K602:K665" si="20">+STDEVA(J602,G602)</f>
        <v>#NUM!</v>
      </c>
      <c r="L602" s="91" t="e">
        <f t="shared" ref="L602:M665" si="21">+K602/H602</f>
        <v>#NUM!</v>
      </c>
      <c r="M602" s="97"/>
    </row>
    <row r="603" spans="1:13">
      <c r="A603" s="69"/>
      <c r="B603" s="69"/>
      <c r="C603" s="49" t="s">
        <v>52</v>
      </c>
      <c r="D603" s="50"/>
      <c r="E603" s="54"/>
      <c r="F603" s="64"/>
      <c r="G603" s="88"/>
      <c r="H603" s="88" t="e">
        <f>+AVERAGE('PRECIO COTIZACIONES'!G603:J608)</f>
        <v>#DIV/0!</v>
      </c>
      <c r="I603" s="88" t="e">
        <f>+MEDIAN('PRECIO COTIZACIONES'!G603:J608)</f>
        <v>#NUM!</v>
      </c>
      <c r="J603" s="88" t="e">
        <f>+GEOMEAN('PRECIO COTIZACIONES'!G603:J608)</f>
        <v>#NUM!</v>
      </c>
      <c r="K603" s="88" t="e">
        <f t="shared" si="20"/>
        <v>#NUM!</v>
      </c>
      <c r="L603" s="91" t="e">
        <f t="shared" si="21"/>
        <v>#NUM!</v>
      </c>
      <c r="M603" s="97"/>
    </row>
    <row r="604" spans="1:13">
      <c r="A604" s="69"/>
      <c r="B604" s="69"/>
      <c r="C604" s="49" t="s">
        <v>53</v>
      </c>
      <c r="D604" s="50"/>
      <c r="E604" s="54"/>
      <c r="F604" s="64"/>
      <c r="G604" s="88"/>
      <c r="H604" s="88" t="e">
        <f>+AVERAGE('PRECIO COTIZACIONES'!G604:J609)</f>
        <v>#DIV/0!</v>
      </c>
      <c r="I604" s="88" t="e">
        <f>+MEDIAN('PRECIO COTIZACIONES'!G604:J609)</f>
        <v>#NUM!</v>
      </c>
      <c r="J604" s="88" t="e">
        <f>+GEOMEAN('PRECIO COTIZACIONES'!G604:J609)</f>
        <v>#NUM!</v>
      </c>
      <c r="K604" s="88" t="e">
        <f t="shared" si="20"/>
        <v>#NUM!</v>
      </c>
      <c r="L604" s="91" t="e">
        <f t="shared" si="21"/>
        <v>#NUM!</v>
      </c>
      <c r="M604" s="97"/>
    </row>
    <row r="605" spans="1:13">
      <c r="A605" s="69"/>
      <c r="B605" s="69"/>
      <c r="C605" s="49" t="s">
        <v>54</v>
      </c>
      <c r="D605" s="50"/>
      <c r="E605" s="54"/>
      <c r="F605" s="64"/>
      <c r="G605" s="88"/>
      <c r="H605" s="88" t="e">
        <f>+AVERAGE('PRECIO COTIZACIONES'!G605:J610)</f>
        <v>#DIV/0!</v>
      </c>
      <c r="I605" s="88" t="e">
        <f>+MEDIAN('PRECIO COTIZACIONES'!G605:J610)</f>
        <v>#NUM!</v>
      </c>
      <c r="J605" s="88" t="e">
        <f>+GEOMEAN('PRECIO COTIZACIONES'!G605:J610)</f>
        <v>#NUM!</v>
      </c>
      <c r="K605" s="88" t="e">
        <f t="shared" si="20"/>
        <v>#NUM!</v>
      </c>
      <c r="L605" s="91" t="e">
        <f t="shared" si="21"/>
        <v>#NUM!</v>
      </c>
      <c r="M605" s="97"/>
    </row>
    <row r="606" spans="1:13">
      <c r="A606" s="69"/>
      <c r="B606" s="69"/>
      <c r="C606" s="49" t="s">
        <v>55</v>
      </c>
      <c r="D606" s="50"/>
      <c r="E606" s="54"/>
      <c r="F606" s="64"/>
      <c r="G606" s="88"/>
      <c r="H606" s="88" t="e">
        <f>+AVERAGE('PRECIO COTIZACIONES'!G606:J611)</f>
        <v>#DIV/0!</v>
      </c>
      <c r="I606" s="88" t="e">
        <f>+MEDIAN('PRECIO COTIZACIONES'!G606:J611)</f>
        <v>#NUM!</v>
      </c>
      <c r="J606" s="88" t="e">
        <f>+GEOMEAN('PRECIO COTIZACIONES'!G606:J611)</f>
        <v>#NUM!</v>
      </c>
      <c r="K606" s="88" t="e">
        <f t="shared" si="20"/>
        <v>#NUM!</v>
      </c>
      <c r="L606" s="91" t="e">
        <f t="shared" si="21"/>
        <v>#NUM!</v>
      </c>
      <c r="M606" s="97"/>
    </row>
    <row r="607" spans="1:13">
      <c r="A607" s="69"/>
      <c r="B607" s="69"/>
      <c r="C607" s="49" t="s">
        <v>56</v>
      </c>
      <c r="D607" s="50"/>
      <c r="E607" s="54"/>
      <c r="F607" s="64"/>
      <c r="G607" s="88"/>
      <c r="H607" s="88">
        <f>+AVERAGE('PRECIO COTIZACIONES'!G607:J612)</f>
        <v>846090</v>
      </c>
      <c r="I607" s="88">
        <f>+MEDIAN('PRECIO COTIZACIONES'!G607:J612)</f>
        <v>740180</v>
      </c>
      <c r="J607" s="88">
        <f>+GEOMEAN('PRECIO COTIZACIONES'!G607:J612)</f>
        <v>808017.02890403767</v>
      </c>
      <c r="K607" s="88" t="e">
        <f t="shared" si="20"/>
        <v>#DIV/0!</v>
      </c>
      <c r="L607" s="91" t="e">
        <f t="shared" si="21"/>
        <v>#DIV/0!</v>
      </c>
      <c r="M607" s="97"/>
    </row>
    <row r="608" spans="1:13">
      <c r="A608" s="69"/>
      <c r="B608" s="69"/>
      <c r="C608" s="49" t="s">
        <v>57</v>
      </c>
      <c r="D608" s="50"/>
      <c r="E608" s="54"/>
      <c r="F608" s="64"/>
      <c r="G608" s="88"/>
      <c r="H608" s="88">
        <f>+AVERAGE('PRECIO COTIZACIONES'!G608:J613)</f>
        <v>846090</v>
      </c>
      <c r="I608" s="88">
        <f>+MEDIAN('PRECIO COTIZACIONES'!G608:J613)</f>
        <v>740180</v>
      </c>
      <c r="J608" s="88">
        <f>+GEOMEAN('PRECIO COTIZACIONES'!G608:J613)</f>
        <v>808017.02890403767</v>
      </c>
      <c r="K608" s="88" t="e">
        <f t="shared" si="20"/>
        <v>#DIV/0!</v>
      </c>
      <c r="L608" s="91" t="e">
        <f t="shared" si="21"/>
        <v>#DIV/0!</v>
      </c>
      <c r="M608" s="97"/>
    </row>
    <row r="609" spans="1:13" ht="12" thickBot="1">
      <c r="A609" s="70"/>
      <c r="B609" s="70"/>
      <c r="C609" s="51" t="s">
        <v>55</v>
      </c>
      <c r="D609" s="52"/>
      <c r="E609" s="55"/>
      <c r="F609" s="66"/>
      <c r="G609" s="88"/>
      <c r="H609" s="88">
        <f>+AVERAGE('PRECIO COTIZACIONES'!G609:J614)</f>
        <v>846090</v>
      </c>
      <c r="I609" s="88">
        <f>+MEDIAN('PRECIO COTIZACIONES'!G609:J614)</f>
        <v>740180</v>
      </c>
      <c r="J609" s="88">
        <f>+GEOMEAN('PRECIO COTIZACIONES'!G609:J614)</f>
        <v>808017.02890403767</v>
      </c>
      <c r="K609" s="88" t="e">
        <f t="shared" si="20"/>
        <v>#DIV/0!</v>
      </c>
      <c r="L609" s="91" t="e">
        <f t="shared" si="21"/>
        <v>#DIV/0!</v>
      </c>
      <c r="M609" s="97"/>
    </row>
    <row r="610" spans="1:13" ht="12" thickBot="1">
      <c r="A610" s="25"/>
      <c r="B610" s="26"/>
      <c r="C610" s="26"/>
      <c r="D610" s="26"/>
      <c r="E610" s="26"/>
      <c r="F610" s="27"/>
      <c r="G610" s="89"/>
      <c r="H610" s="89">
        <f>+AVERAGE('PRECIO COTIZACIONES'!G610:J615)</f>
        <v>846090</v>
      </c>
      <c r="I610" s="89">
        <f>+MEDIAN('PRECIO COTIZACIONES'!G610:J615)</f>
        <v>740180</v>
      </c>
      <c r="J610" s="89">
        <f>+GEOMEAN('PRECIO COTIZACIONES'!G610:J615)</f>
        <v>808017.02890403767</v>
      </c>
      <c r="K610" s="89" t="e">
        <f t="shared" si="20"/>
        <v>#DIV/0!</v>
      </c>
      <c r="L610" s="92" t="e">
        <f t="shared" si="21"/>
        <v>#DIV/0!</v>
      </c>
      <c r="M610" s="97"/>
    </row>
    <row r="611" spans="1:13" ht="34.5" thickBot="1">
      <c r="A611" s="6" t="s">
        <v>0</v>
      </c>
      <c r="B611" s="7" t="s">
        <v>24</v>
      </c>
      <c r="C611" s="38" t="s">
        <v>25</v>
      </c>
      <c r="D611" s="39"/>
      <c r="E611" s="7" t="s">
        <v>1</v>
      </c>
      <c r="F611" s="21" t="s">
        <v>26</v>
      </c>
      <c r="G611" s="33"/>
      <c r="H611" s="33"/>
      <c r="I611" s="33"/>
      <c r="J611" s="33"/>
      <c r="K611" s="33"/>
      <c r="L611" s="37"/>
      <c r="M611" s="97"/>
    </row>
    <row r="612" spans="1:13" ht="12" thickBot="1">
      <c r="A612" s="40" t="s">
        <v>58</v>
      </c>
      <c r="B612" s="41"/>
      <c r="C612" s="41"/>
      <c r="D612" s="42"/>
      <c r="E612" s="16"/>
      <c r="F612" s="19" t="s">
        <v>59</v>
      </c>
      <c r="G612" s="87">
        <f>+MIN('PRECIO COTIZACIONES'!G612:J617)</f>
        <v>595000</v>
      </c>
      <c r="H612" s="87">
        <f>+AVERAGE('PRECIO COTIZACIONES'!G612:J617)</f>
        <v>846090</v>
      </c>
      <c r="I612" s="87">
        <f>+MEDIAN('PRECIO COTIZACIONES'!G612:J617)</f>
        <v>740180</v>
      </c>
      <c r="J612" s="87">
        <f>+GEOMEAN('PRECIO COTIZACIONES'!G612:J617)</f>
        <v>808017.02890403767</v>
      </c>
      <c r="K612" s="87">
        <f t="shared" si="20"/>
        <v>150625.78564625647</v>
      </c>
      <c r="L612" s="90">
        <f t="shared" si="21"/>
        <v>0.1780257249775514</v>
      </c>
      <c r="M612" s="97"/>
    </row>
    <row r="613" spans="1:13" ht="12" thickBot="1">
      <c r="A613" s="43" t="s">
        <v>60</v>
      </c>
      <c r="B613" s="44"/>
      <c r="C613" s="44"/>
      <c r="D613" s="44"/>
      <c r="E613" s="44"/>
      <c r="F613" s="44"/>
      <c r="G613" s="88"/>
      <c r="H613" s="88" t="e">
        <f>+AVERAGE('PRECIO COTIZACIONES'!G613:J618)</f>
        <v>#DIV/0!</v>
      </c>
      <c r="I613" s="88" t="e">
        <f>+MEDIAN('PRECIO COTIZACIONES'!G613:J618)</f>
        <v>#NUM!</v>
      </c>
      <c r="J613" s="88" t="e">
        <f>+GEOMEAN('PRECIO COTIZACIONES'!G613:J618)</f>
        <v>#NUM!</v>
      </c>
      <c r="K613" s="88" t="e">
        <f t="shared" si="20"/>
        <v>#NUM!</v>
      </c>
      <c r="L613" s="91" t="e">
        <f t="shared" si="21"/>
        <v>#NUM!</v>
      </c>
      <c r="M613" s="97"/>
    </row>
    <row r="614" spans="1:13">
      <c r="A614" s="58" t="s">
        <v>61</v>
      </c>
      <c r="B614" s="59"/>
      <c r="C614" s="71"/>
      <c r="D614" s="72"/>
      <c r="E614" s="72"/>
      <c r="F614" s="72"/>
      <c r="G614" s="88"/>
      <c r="H614" s="88">
        <f>+AVERAGE('PRECIO COTIZACIONES'!G614:J619)</f>
        <v>1209040</v>
      </c>
      <c r="I614" s="88">
        <f>+MEDIAN('PRECIO COTIZACIONES'!G614:J619)</f>
        <v>811580</v>
      </c>
      <c r="J614" s="88">
        <f>+GEOMEAN('PRECIO COTIZACIONES'!G614:J619)</f>
        <v>1041138.3396401278</v>
      </c>
      <c r="K614" s="88" t="e">
        <f t="shared" si="20"/>
        <v>#DIV/0!</v>
      </c>
      <c r="L614" s="91" t="e">
        <f t="shared" si="21"/>
        <v>#DIV/0!</v>
      </c>
      <c r="M614" s="97"/>
    </row>
    <row r="615" spans="1:13" ht="12" thickBot="1">
      <c r="A615" s="51" t="s">
        <v>62</v>
      </c>
      <c r="B615" s="52"/>
      <c r="C615" s="73"/>
      <c r="D615" s="74"/>
      <c r="E615" s="74"/>
      <c r="F615" s="74"/>
      <c r="G615" s="88"/>
      <c r="H615" s="88">
        <f>+AVERAGE('PRECIO COTIZACIONES'!G615:J620)</f>
        <v>1209040</v>
      </c>
      <c r="I615" s="88">
        <f>+MEDIAN('PRECIO COTIZACIONES'!G615:J620)</f>
        <v>811580</v>
      </c>
      <c r="J615" s="88">
        <f>+GEOMEAN('PRECIO COTIZACIONES'!G615:J620)</f>
        <v>1041138.3396401278</v>
      </c>
      <c r="K615" s="88" t="e">
        <f t="shared" si="20"/>
        <v>#DIV/0!</v>
      </c>
      <c r="L615" s="91" t="e">
        <f t="shared" si="21"/>
        <v>#DIV/0!</v>
      </c>
      <c r="M615" s="97"/>
    </row>
    <row r="616" spans="1:13" ht="12" thickBot="1">
      <c r="A616" s="9" t="s">
        <v>63</v>
      </c>
      <c r="B616" s="10">
        <v>73152101</v>
      </c>
      <c r="C616" s="45" t="s">
        <v>19</v>
      </c>
      <c r="D616" s="46"/>
      <c r="E616" s="11" t="s">
        <v>5</v>
      </c>
      <c r="F616" s="24" t="s">
        <v>89</v>
      </c>
      <c r="G616" s="88"/>
      <c r="H616" s="88">
        <f>+AVERAGE('PRECIO COTIZACIONES'!G616:J621)</f>
        <v>1209040</v>
      </c>
      <c r="I616" s="88">
        <f>+MEDIAN('PRECIO COTIZACIONES'!G616:J621)</f>
        <v>811580</v>
      </c>
      <c r="J616" s="88">
        <f>+GEOMEAN('PRECIO COTIZACIONES'!G616:J621)</f>
        <v>1041138.3396401278</v>
      </c>
      <c r="K616" s="88" t="e">
        <f t="shared" si="20"/>
        <v>#DIV/0!</v>
      </c>
      <c r="L616" s="91" t="e">
        <f t="shared" si="21"/>
        <v>#DIV/0!</v>
      </c>
      <c r="M616" s="97"/>
    </row>
    <row r="617" spans="1:13" ht="12" thickBot="1">
      <c r="A617" s="25"/>
      <c r="B617" s="26"/>
      <c r="C617" s="26"/>
      <c r="D617" s="26"/>
      <c r="E617" s="26"/>
      <c r="F617" s="27"/>
      <c r="G617" s="89"/>
      <c r="H617" s="89">
        <f>+AVERAGE('PRECIO COTIZACIONES'!G617:J622)</f>
        <v>1209040</v>
      </c>
      <c r="I617" s="89">
        <f>+MEDIAN('PRECIO COTIZACIONES'!G617:J622)</f>
        <v>811580</v>
      </c>
      <c r="J617" s="89">
        <f>+GEOMEAN('PRECIO COTIZACIONES'!G617:J622)</f>
        <v>1041138.3396401278</v>
      </c>
      <c r="K617" s="89" t="e">
        <f t="shared" si="20"/>
        <v>#DIV/0!</v>
      </c>
      <c r="L617" s="92" t="e">
        <f t="shared" si="21"/>
        <v>#DIV/0!</v>
      </c>
      <c r="M617" s="97"/>
    </row>
    <row r="618" spans="1:13" ht="34.5" thickBot="1">
      <c r="A618" s="6" t="s">
        <v>0</v>
      </c>
      <c r="B618" s="7" t="s">
        <v>24</v>
      </c>
      <c r="C618" s="38" t="s">
        <v>25</v>
      </c>
      <c r="D618" s="39"/>
      <c r="E618" s="7" t="s">
        <v>1</v>
      </c>
      <c r="F618" s="21" t="s">
        <v>26</v>
      </c>
      <c r="G618" s="33"/>
      <c r="H618" s="33"/>
      <c r="I618" s="33"/>
      <c r="J618" s="33"/>
      <c r="K618" s="33"/>
      <c r="L618" s="37"/>
      <c r="M618" s="97"/>
    </row>
    <row r="619" spans="1:13" ht="12" thickBot="1">
      <c r="A619" s="40" t="s">
        <v>64</v>
      </c>
      <c r="B619" s="41"/>
      <c r="C619" s="41"/>
      <c r="D619" s="42"/>
      <c r="E619" s="16" t="s">
        <v>89</v>
      </c>
      <c r="F619" s="19" t="s">
        <v>59</v>
      </c>
      <c r="G619" s="87">
        <f>+MIN('PRECIO COTIZACIONES'!G619:J624)</f>
        <v>714000</v>
      </c>
      <c r="H619" s="87">
        <f>+AVERAGE('PRECIO COTIZACIONES'!G619:J624)</f>
        <v>1148052.5</v>
      </c>
      <c r="I619" s="87">
        <f>+MEDIAN('PRECIO COTIZACIONES'!G619:J624)</f>
        <v>787780</v>
      </c>
      <c r="J619" s="87">
        <f>+GEOMEAN('PRECIO COTIZACIONES'!G619:J624)</f>
        <v>999853.06161334785</v>
      </c>
      <c r="K619" s="87">
        <f t="shared" si="20"/>
        <v>202128.63828973446</v>
      </c>
      <c r="L619" s="90">
        <f t="shared" si="21"/>
        <v>0.17606219078808197</v>
      </c>
      <c r="M619" s="97"/>
    </row>
    <row r="620" spans="1:13" ht="12" thickBot="1">
      <c r="A620" s="43" t="s">
        <v>60</v>
      </c>
      <c r="B620" s="44"/>
      <c r="C620" s="44"/>
      <c r="D620" s="44"/>
      <c r="E620" s="44"/>
      <c r="F620" s="44"/>
      <c r="G620" s="88"/>
      <c r="H620" s="88">
        <f>+AVERAGE('PRECIO COTIZACIONES'!G620:J625)</f>
        <v>1087065</v>
      </c>
      <c r="I620" s="88">
        <f>+MEDIAN('PRECIO COTIZACIONES'!G620:J625)</f>
        <v>746130</v>
      </c>
      <c r="J620" s="88">
        <f>+GEOMEAN('PRECIO COTIZACIONES'!G620:J625)</f>
        <v>960204.90914121585</v>
      </c>
      <c r="K620" s="88" t="e">
        <f t="shared" si="20"/>
        <v>#DIV/0!</v>
      </c>
      <c r="L620" s="91" t="e">
        <f t="shared" si="21"/>
        <v>#DIV/0!</v>
      </c>
      <c r="M620" s="97"/>
    </row>
    <row r="621" spans="1:13" ht="12" thickBot="1">
      <c r="A621" s="9" t="s">
        <v>65</v>
      </c>
      <c r="B621" s="10">
        <v>73152101</v>
      </c>
      <c r="C621" s="45" t="s">
        <v>20</v>
      </c>
      <c r="D621" s="46"/>
      <c r="E621" s="11" t="s">
        <v>66</v>
      </c>
      <c r="F621" s="24" t="s">
        <v>89</v>
      </c>
      <c r="G621" s="88"/>
      <c r="H621" s="88">
        <f>+AVERAGE('PRECIO COTIZACIONES'!G621:J626)</f>
        <v>1087065</v>
      </c>
      <c r="I621" s="88">
        <f>+MEDIAN('PRECIO COTIZACIONES'!G621:J626)</f>
        <v>746130</v>
      </c>
      <c r="J621" s="88">
        <f>+GEOMEAN('PRECIO COTIZACIONES'!G621:J626)</f>
        <v>960204.90914121585</v>
      </c>
      <c r="K621" s="88" t="e">
        <f t="shared" si="20"/>
        <v>#DIV/0!</v>
      </c>
      <c r="L621" s="91" t="e">
        <f t="shared" si="21"/>
        <v>#DIV/0!</v>
      </c>
      <c r="M621" s="97"/>
    </row>
    <row r="622" spans="1:13" ht="12" thickBot="1">
      <c r="A622" s="56"/>
      <c r="B622" s="57"/>
      <c r="C622" s="57"/>
      <c r="D622" s="57"/>
      <c r="E622" s="57"/>
      <c r="F622" s="57"/>
      <c r="G622" s="89"/>
      <c r="H622" s="89">
        <f>+AVERAGE('PRECIO COTIZACIONES'!G622:J627)</f>
        <v>1087065</v>
      </c>
      <c r="I622" s="89">
        <f>+MEDIAN('PRECIO COTIZACIONES'!G622:J627)</f>
        <v>746130</v>
      </c>
      <c r="J622" s="89">
        <f>+GEOMEAN('PRECIO COTIZACIONES'!G622:J627)</f>
        <v>960204.90914121585</v>
      </c>
      <c r="K622" s="89" t="e">
        <f t="shared" si="20"/>
        <v>#DIV/0!</v>
      </c>
      <c r="L622" s="92" t="e">
        <f t="shared" si="21"/>
        <v>#DIV/0!</v>
      </c>
      <c r="M622" s="97"/>
    </row>
    <row r="623" spans="1:13" ht="34.5" thickBot="1">
      <c r="A623" s="6" t="s">
        <v>0</v>
      </c>
      <c r="B623" s="7" t="s">
        <v>24</v>
      </c>
      <c r="C623" s="38" t="s">
        <v>25</v>
      </c>
      <c r="D623" s="39"/>
      <c r="E623" s="7" t="s">
        <v>1</v>
      </c>
      <c r="F623" s="21" t="s">
        <v>26</v>
      </c>
      <c r="G623" s="33"/>
      <c r="H623" s="33"/>
      <c r="I623" s="33"/>
      <c r="J623" s="33"/>
      <c r="K623" s="33"/>
      <c r="L623" s="37"/>
      <c r="M623" s="97"/>
    </row>
    <row r="624" spans="1:13" ht="12" thickBot="1">
      <c r="A624" s="40" t="s">
        <v>67</v>
      </c>
      <c r="B624" s="41"/>
      <c r="C624" s="41"/>
      <c r="D624" s="42"/>
      <c r="E624" s="16" t="s">
        <v>89</v>
      </c>
      <c r="F624" s="19" t="s">
        <v>59</v>
      </c>
      <c r="G624" s="87">
        <f>+MIN('PRECIO COTIZACIONES'!G624:J629)</f>
        <v>714000</v>
      </c>
      <c r="H624" s="87">
        <f>+AVERAGE('PRECIO COTIZACIONES'!G624:J629)</f>
        <v>1087065</v>
      </c>
      <c r="I624" s="87">
        <f>+MEDIAN('PRECIO COTIZACIONES'!G624:J629)</f>
        <v>746130</v>
      </c>
      <c r="J624" s="87">
        <f>+GEOMEAN('PRECIO COTIZACIONES'!G624:J629)</f>
        <v>960204.90914121585</v>
      </c>
      <c r="K624" s="87">
        <f t="shared" si="20"/>
        <v>174093.16081517085</v>
      </c>
      <c r="L624" s="90">
        <f t="shared" si="21"/>
        <v>0.16014972500740143</v>
      </c>
      <c r="M624" s="97"/>
    </row>
    <row r="625" spans="1:13" ht="12" thickBot="1">
      <c r="A625" s="43" t="s">
        <v>60</v>
      </c>
      <c r="B625" s="44"/>
      <c r="C625" s="44"/>
      <c r="D625" s="44"/>
      <c r="E625" s="44"/>
      <c r="F625" s="44"/>
      <c r="G625" s="88"/>
      <c r="H625" s="88">
        <f>+AVERAGE('PRECIO COTIZACIONES'!G625:J630)</f>
        <v>2064650</v>
      </c>
      <c r="I625" s="88">
        <f>+MEDIAN('PRECIO COTIZACIONES'!G625:J630)</f>
        <v>1975400</v>
      </c>
      <c r="J625" s="88">
        <f>+GEOMEAN('PRECIO COTIZACIONES'!G625:J630)</f>
        <v>1962173.7026955492</v>
      </c>
      <c r="K625" s="88" t="e">
        <f t="shared" si="20"/>
        <v>#DIV/0!</v>
      </c>
      <c r="L625" s="91" t="e">
        <f t="shared" si="21"/>
        <v>#DIV/0!</v>
      </c>
      <c r="M625" s="97"/>
    </row>
    <row r="626" spans="1:13" ht="12" thickBot="1">
      <c r="A626" s="9" t="s">
        <v>68</v>
      </c>
      <c r="B626" s="10">
        <v>73152101</v>
      </c>
      <c r="C626" s="45" t="s">
        <v>21</v>
      </c>
      <c r="D626" s="46"/>
      <c r="E626" s="11" t="s">
        <v>69</v>
      </c>
      <c r="F626" s="24" t="s">
        <v>89</v>
      </c>
      <c r="G626" s="88"/>
      <c r="H626" s="88">
        <f>+AVERAGE('PRECIO COTIZACIONES'!G626:J631)</f>
        <v>2064650</v>
      </c>
      <c r="I626" s="88">
        <f>+MEDIAN('PRECIO COTIZACIONES'!G626:J631)</f>
        <v>1975400</v>
      </c>
      <c r="J626" s="88">
        <f>+GEOMEAN('PRECIO COTIZACIONES'!G626:J631)</f>
        <v>1962173.7026955492</v>
      </c>
      <c r="K626" s="88" t="e">
        <f t="shared" si="20"/>
        <v>#DIV/0!</v>
      </c>
      <c r="L626" s="91" t="e">
        <f t="shared" si="21"/>
        <v>#DIV/0!</v>
      </c>
      <c r="M626" s="97"/>
    </row>
    <row r="627" spans="1:13" ht="12" thickBot="1">
      <c r="A627" s="28"/>
      <c r="B627" s="30"/>
      <c r="C627" s="30"/>
      <c r="D627" s="30"/>
      <c r="E627" s="30"/>
      <c r="F627" s="31"/>
      <c r="G627" s="89"/>
      <c r="H627" s="89">
        <f>+AVERAGE('PRECIO COTIZACIONES'!G627:J632)</f>
        <v>2064650</v>
      </c>
      <c r="I627" s="89">
        <f>+MEDIAN('PRECIO COTIZACIONES'!G627:J632)</f>
        <v>1975400</v>
      </c>
      <c r="J627" s="89">
        <f>+GEOMEAN('PRECIO COTIZACIONES'!G627:J632)</f>
        <v>1962173.7026955492</v>
      </c>
      <c r="K627" s="89" t="e">
        <f t="shared" si="20"/>
        <v>#DIV/0!</v>
      </c>
      <c r="L627" s="92" t="e">
        <f t="shared" si="21"/>
        <v>#DIV/0!</v>
      </c>
      <c r="M627" s="97"/>
    </row>
    <row r="628" spans="1:13" ht="12" thickBot="1">
      <c r="A628" s="75" t="s">
        <v>94</v>
      </c>
      <c r="B628" s="76"/>
      <c r="C628" s="76"/>
      <c r="D628" s="76"/>
      <c r="E628" s="76"/>
      <c r="F628" s="76"/>
      <c r="G628" s="33"/>
      <c r="H628" s="33"/>
      <c r="I628" s="33"/>
      <c r="J628" s="33"/>
      <c r="K628" s="33"/>
      <c r="L628" s="37"/>
      <c r="M628" s="97"/>
    </row>
    <row r="629" spans="1:13" ht="34.5" thickBot="1">
      <c r="A629" s="6" t="s">
        <v>0</v>
      </c>
      <c r="B629" s="7" t="s">
        <v>24</v>
      </c>
      <c r="C629" s="38" t="s">
        <v>25</v>
      </c>
      <c r="D629" s="39"/>
      <c r="E629" s="7" t="s">
        <v>1</v>
      </c>
      <c r="F629" s="21" t="s">
        <v>26</v>
      </c>
      <c r="G629" s="33"/>
      <c r="H629" s="33"/>
      <c r="I629" s="33"/>
      <c r="J629" s="33"/>
      <c r="K629" s="33"/>
      <c r="L629" s="37"/>
      <c r="M629" s="97"/>
    </row>
    <row r="630" spans="1:13" ht="12" thickBot="1">
      <c r="A630" s="40" t="s">
        <v>27</v>
      </c>
      <c r="B630" s="41"/>
      <c r="C630" s="41"/>
      <c r="D630" s="42"/>
      <c r="E630" s="8"/>
      <c r="F630" s="22">
        <v>1</v>
      </c>
      <c r="G630" s="87">
        <f>+MIN('PRECIO COTIZACIONES'!G630:J635)</f>
        <v>1332800</v>
      </c>
      <c r="H630" s="87">
        <f>+AVERAGE('PRECIO COTIZACIONES'!G630:J635)</f>
        <v>2064650</v>
      </c>
      <c r="I630" s="87">
        <f>+MEDIAN('PRECIO COTIZACIONES'!G630:J635)</f>
        <v>1975400</v>
      </c>
      <c r="J630" s="87">
        <f>+GEOMEAN('PRECIO COTIZACIONES'!G630:J635)</f>
        <v>1962173.7026955492</v>
      </c>
      <c r="K630" s="87">
        <f t="shared" si="20"/>
        <v>445034.41307650757</v>
      </c>
      <c r="L630" s="90">
        <f t="shared" si="21"/>
        <v>0.21554956679171169</v>
      </c>
      <c r="M630" s="97"/>
    </row>
    <row r="631" spans="1:13" ht="12" thickBot="1">
      <c r="A631" s="43" t="s">
        <v>28</v>
      </c>
      <c r="B631" s="44"/>
      <c r="C631" s="44"/>
      <c r="D631" s="44"/>
      <c r="E631" s="44"/>
      <c r="F631" s="44"/>
      <c r="G631" s="88"/>
      <c r="H631" s="88" t="e">
        <f>+AVERAGE('PRECIO COTIZACIONES'!G631:J636)</f>
        <v>#DIV/0!</v>
      </c>
      <c r="I631" s="88" t="e">
        <f>+MEDIAN('PRECIO COTIZACIONES'!G631:J636)</f>
        <v>#NUM!</v>
      </c>
      <c r="J631" s="88" t="e">
        <f>+GEOMEAN('PRECIO COTIZACIONES'!G631:J636)</f>
        <v>#NUM!</v>
      </c>
      <c r="K631" s="88" t="e">
        <f t="shared" si="20"/>
        <v>#NUM!</v>
      </c>
      <c r="L631" s="91" t="e">
        <f t="shared" si="21"/>
        <v>#NUM!</v>
      </c>
      <c r="M631" s="97"/>
    </row>
    <row r="632" spans="1:13" ht="12" thickBot="1">
      <c r="A632" s="45" t="s">
        <v>29</v>
      </c>
      <c r="B632" s="46"/>
      <c r="C632" s="62" t="s">
        <v>95</v>
      </c>
      <c r="D632" s="63"/>
      <c r="E632" s="63"/>
      <c r="F632" s="63"/>
      <c r="G632" s="88"/>
      <c r="H632" s="88" t="e">
        <f>+AVERAGE('PRECIO COTIZACIONES'!G632:J637)</f>
        <v>#DIV/0!</v>
      </c>
      <c r="I632" s="88" t="e">
        <f>+MEDIAN('PRECIO COTIZACIONES'!G632:J637)</f>
        <v>#NUM!</v>
      </c>
      <c r="J632" s="88" t="e">
        <f>+GEOMEAN('PRECIO COTIZACIONES'!G632:J637)</f>
        <v>#NUM!</v>
      </c>
      <c r="K632" s="88" t="e">
        <f t="shared" si="20"/>
        <v>#NUM!</v>
      </c>
      <c r="L632" s="91" t="e">
        <f t="shared" si="21"/>
        <v>#NUM!</v>
      </c>
      <c r="M632" s="97"/>
    </row>
    <row r="633" spans="1:13" ht="12" thickBot="1">
      <c r="A633" s="45" t="s">
        <v>31</v>
      </c>
      <c r="B633" s="46"/>
      <c r="C633" s="66"/>
      <c r="D633" s="67"/>
      <c r="E633" s="67"/>
      <c r="F633" s="67"/>
      <c r="G633" s="88"/>
      <c r="H633" s="88">
        <f>+AVERAGE('PRECIO COTIZACIONES'!G633:J638)</f>
        <v>3790150</v>
      </c>
      <c r="I633" s="88">
        <f>+MEDIAN('PRECIO COTIZACIONES'!G633:J638)</f>
        <v>3909150</v>
      </c>
      <c r="J633" s="88">
        <f>+GEOMEAN('PRECIO COTIZACIONES'!G633:J638)</f>
        <v>3746673.489075908</v>
      </c>
      <c r="K633" s="88" t="e">
        <f t="shared" si="20"/>
        <v>#DIV/0!</v>
      </c>
      <c r="L633" s="91" t="e">
        <f t="shared" si="21"/>
        <v>#DIV/0!</v>
      </c>
      <c r="M633" s="97"/>
    </row>
    <row r="634" spans="1:13" ht="12" thickBot="1">
      <c r="A634" s="9" t="s">
        <v>32</v>
      </c>
      <c r="B634" s="10">
        <v>76111605</v>
      </c>
      <c r="C634" s="45" t="s">
        <v>14</v>
      </c>
      <c r="D634" s="46"/>
      <c r="E634" s="11" t="s">
        <v>16</v>
      </c>
      <c r="F634" s="19">
        <v>3</v>
      </c>
      <c r="G634" s="88"/>
      <c r="H634" s="88">
        <f>+AVERAGE('PRECIO COTIZACIONES'!G634:J639)</f>
        <v>3790150</v>
      </c>
      <c r="I634" s="88">
        <f>+MEDIAN('PRECIO COTIZACIONES'!G634:J639)</f>
        <v>3909150</v>
      </c>
      <c r="J634" s="88">
        <f>+GEOMEAN('PRECIO COTIZACIONES'!G634:J639)</f>
        <v>3746673.489075908</v>
      </c>
      <c r="K634" s="88" t="e">
        <f t="shared" si="20"/>
        <v>#DIV/0!</v>
      </c>
      <c r="L634" s="91" t="e">
        <f t="shared" si="21"/>
        <v>#DIV/0!</v>
      </c>
      <c r="M634" s="97"/>
    </row>
    <row r="635" spans="1:13" ht="12" thickBot="1">
      <c r="A635" s="9" t="s">
        <v>33</v>
      </c>
      <c r="B635" s="10">
        <v>76111605</v>
      </c>
      <c r="C635" s="45" t="s">
        <v>15</v>
      </c>
      <c r="D635" s="46"/>
      <c r="E635" s="11" t="s">
        <v>16</v>
      </c>
      <c r="F635" s="19">
        <v>3</v>
      </c>
      <c r="G635" s="88"/>
      <c r="H635" s="88">
        <f>+AVERAGE('PRECIO COTIZACIONES'!G635:J640)</f>
        <v>3790150</v>
      </c>
      <c r="I635" s="88">
        <f>+MEDIAN('PRECIO COTIZACIONES'!G635:J640)</f>
        <v>3909150</v>
      </c>
      <c r="J635" s="88">
        <f>+GEOMEAN('PRECIO COTIZACIONES'!G635:J640)</f>
        <v>3746673.489075908</v>
      </c>
      <c r="K635" s="88" t="e">
        <f t="shared" si="20"/>
        <v>#DIV/0!</v>
      </c>
      <c r="L635" s="91" t="e">
        <f t="shared" si="21"/>
        <v>#DIV/0!</v>
      </c>
      <c r="M635" s="97"/>
    </row>
    <row r="636" spans="1:13" ht="12" thickBot="1">
      <c r="A636" s="12"/>
      <c r="B636" s="13"/>
      <c r="C636" s="14"/>
      <c r="D636" s="14"/>
      <c r="E636" s="15"/>
      <c r="F636" s="23"/>
      <c r="G636" s="89"/>
      <c r="H636" s="89">
        <f>+AVERAGE('PRECIO COTIZACIONES'!G636:J641)</f>
        <v>3790150</v>
      </c>
      <c r="I636" s="89">
        <f>+MEDIAN('PRECIO COTIZACIONES'!G636:J641)</f>
        <v>3909150</v>
      </c>
      <c r="J636" s="89">
        <f>+GEOMEAN('PRECIO COTIZACIONES'!G636:J641)</f>
        <v>3746673.489075908</v>
      </c>
      <c r="K636" s="89" t="e">
        <f t="shared" si="20"/>
        <v>#DIV/0!</v>
      </c>
      <c r="L636" s="92" t="e">
        <f t="shared" si="21"/>
        <v>#DIV/0!</v>
      </c>
      <c r="M636" s="97"/>
    </row>
    <row r="637" spans="1:13" ht="34.5" thickBot="1">
      <c r="A637" s="6" t="s">
        <v>0</v>
      </c>
      <c r="B637" s="7" t="s">
        <v>24</v>
      </c>
      <c r="C637" s="38" t="s">
        <v>25</v>
      </c>
      <c r="D637" s="39"/>
      <c r="E637" s="7" t="s">
        <v>1</v>
      </c>
      <c r="F637" s="21" t="s">
        <v>26</v>
      </c>
      <c r="G637" s="33"/>
      <c r="H637" s="33"/>
      <c r="I637" s="33"/>
      <c r="J637" s="33"/>
      <c r="K637" s="33"/>
      <c r="L637" s="37"/>
      <c r="M637" s="97"/>
    </row>
    <row r="638" spans="1:13" ht="12" thickBot="1">
      <c r="A638" s="40" t="s">
        <v>34</v>
      </c>
      <c r="B638" s="41"/>
      <c r="C638" s="41"/>
      <c r="D638" s="41"/>
      <c r="E638" s="42"/>
      <c r="F638" s="22">
        <v>1</v>
      </c>
      <c r="G638" s="87">
        <f>+MIN('PRECIO COTIZACIONES'!G638:J643)</f>
        <v>2975000</v>
      </c>
      <c r="H638" s="87">
        <f>+AVERAGE('PRECIO COTIZACIONES'!G638:J643)</f>
        <v>3790150</v>
      </c>
      <c r="I638" s="87">
        <f>+MEDIAN('PRECIO COTIZACIONES'!G638:J643)</f>
        <v>3909150</v>
      </c>
      <c r="J638" s="87">
        <f>+GEOMEAN('PRECIO COTIZACIONES'!G638:J643)</f>
        <v>3746673.489075908</v>
      </c>
      <c r="K638" s="87">
        <f t="shared" si="20"/>
        <v>545655.55698745442</v>
      </c>
      <c r="L638" s="90">
        <f t="shared" si="21"/>
        <v>0.14396674458463501</v>
      </c>
      <c r="M638" s="97"/>
    </row>
    <row r="639" spans="1:13" ht="12" thickBot="1">
      <c r="A639" s="43" t="s">
        <v>28</v>
      </c>
      <c r="B639" s="44"/>
      <c r="C639" s="44"/>
      <c r="D639" s="44"/>
      <c r="E639" s="44"/>
      <c r="F639" s="44"/>
      <c r="G639" s="88"/>
      <c r="H639" s="88" t="e">
        <f>+AVERAGE('PRECIO COTIZACIONES'!G639:J644)</f>
        <v>#DIV/0!</v>
      </c>
      <c r="I639" s="88" t="e">
        <f>+MEDIAN('PRECIO COTIZACIONES'!G639:J644)</f>
        <v>#NUM!</v>
      </c>
      <c r="J639" s="88" t="e">
        <f>+GEOMEAN('PRECIO COTIZACIONES'!G639:J644)</f>
        <v>#NUM!</v>
      </c>
      <c r="K639" s="88" t="e">
        <f t="shared" si="20"/>
        <v>#NUM!</v>
      </c>
      <c r="L639" s="91" t="e">
        <f t="shared" si="21"/>
        <v>#NUM!</v>
      </c>
      <c r="M639" s="97"/>
    </row>
    <row r="640" spans="1:13" ht="12" thickBot="1">
      <c r="A640" s="45" t="s">
        <v>35</v>
      </c>
      <c r="B640" s="46"/>
      <c r="C640" s="62" t="s">
        <v>95</v>
      </c>
      <c r="D640" s="63"/>
      <c r="E640" s="63"/>
      <c r="F640" s="63"/>
      <c r="G640" s="88"/>
      <c r="H640" s="88" t="e">
        <f>+AVERAGE('PRECIO COTIZACIONES'!G640:J645)</f>
        <v>#DIV/0!</v>
      </c>
      <c r="I640" s="88" t="e">
        <f>+MEDIAN('PRECIO COTIZACIONES'!G640:J645)</f>
        <v>#NUM!</v>
      </c>
      <c r="J640" s="88" t="e">
        <f>+GEOMEAN('PRECIO COTIZACIONES'!G640:J645)</f>
        <v>#NUM!</v>
      </c>
      <c r="K640" s="88" t="e">
        <f t="shared" si="20"/>
        <v>#NUM!</v>
      </c>
      <c r="L640" s="91" t="e">
        <f t="shared" si="21"/>
        <v>#NUM!</v>
      </c>
      <c r="M640" s="97"/>
    </row>
    <row r="641" spans="1:13" ht="12" thickBot="1">
      <c r="A641" s="45" t="s">
        <v>31</v>
      </c>
      <c r="B641" s="46"/>
      <c r="C641" s="66"/>
      <c r="D641" s="67"/>
      <c r="E641" s="67"/>
      <c r="F641" s="67"/>
      <c r="G641" s="88"/>
      <c r="H641" s="88">
        <f>+AVERAGE('PRECIO COTIZACIONES'!G641:J646)</f>
        <v>4439295</v>
      </c>
      <c r="I641" s="88">
        <f>+MEDIAN('PRECIO COTIZACIONES'!G641:J646)</f>
        <v>4819500</v>
      </c>
      <c r="J641" s="88">
        <f>+GEOMEAN('PRECIO COTIZACIONES'!G641:J646)</f>
        <v>3709770.062169781</v>
      </c>
      <c r="K641" s="88" t="e">
        <f t="shared" si="20"/>
        <v>#DIV/0!</v>
      </c>
      <c r="L641" s="91" t="e">
        <f t="shared" si="21"/>
        <v>#DIV/0!</v>
      </c>
      <c r="M641" s="97"/>
    </row>
    <row r="642" spans="1:13" ht="12" thickBot="1">
      <c r="A642" s="9" t="s">
        <v>37</v>
      </c>
      <c r="B642" s="10">
        <v>76111605</v>
      </c>
      <c r="C642" s="45" t="s">
        <v>17</v>
      </c>
      <c r="D642" s="46"/>
      <c r="E642" s="11" t="s">
        <v>16</v>
      </c>
      <c r="F642" s="19">
        <v>10</v>
      </c>
      <c r="G642" s="88"/>
      <c r="H642" s="88">
        <f>+AVERAGE('PRECIO COTIZACIONES'!G642:J647)</f>
        <v>4439295</v>
      </c>
      <c r="I642" s="88">
        <f>+MEDIAN('PRECIO COTIZACIONES'!G642:J647)</f>
        <v>4819500</v>
      </c>
      <c r="J642" s="88">
        <f>+GEOMEAN('PRECIO COTIZACIONES'!G642:J647)</f>
        <v>3709770.062169781</v>
      </c>
      <c r="K642" s="88" t="e">
        <f t="shared" si="20"/>
        <v>#DIV/0!</v>
      </c>
      <c r="L642" s="91" t="e">
        <f t="shared" si="21"/>
        <v>#DIV/0!</v>
      </c>
      <c r="M642" s="97"/>
    </row>
    <row r="643" spans="1:13" ht="12" thickBot="1">
      <c r="A643" s="9" t="s">
        <v>38</v>
      </c>
      <c r="B643" s="10">
        <v>76111605</v>
      </c>
      <c r="C643" s="45" t="s">
        <v>15</v>
      </c>
      <c r="D643" s="46"/>
      <c r="E643" s="11" t="s">
        <v>16</v>
      </c>
      <c r="F643" s="19">
        <v>3</v>
      </c>
      <c r="G643" s="88"/>
      <c r="H643" s="88">
        <f>+AVERAGE('PRECIO COTIZACIONES'!G643:J648)</f>
        <v>4439295</v>
      </c>
      <c r="I643" s="88">
        <f>+MEDIAN('PRECIO COTIZACIONES'!G643:J648)</f>
        <v>4819500</v>
      </c>
      <c r="J643" s="88">
        <f>+GEOMEAN('PRECIO COTIZACIONES'!G643:J648)</f>
        <v>3709770.062169781</v>
      </c>
      <c r="K643" s="88" t="e">
        <f t="shared" si="20"/>
        <v>#DIV/0!</v>
      </c>
      <c r="L643" s="91" t="e">
        <f t="shared" si="21"/>
        <v>#DIV/0!</v>
      </c>
      <c r="M643" s="97"/>
    </row>
    <row r="644" spans="1:13" ht="12" thickBot="1">
      <c r="A644" s="25"/>
      <c r="B644" s="26"/>
      <c r="C644" s="26"/>
      <c r="D644" s="26"/>
      <c r="E644" s="26"/>
      <c r="F644" s="27"/>
      <c r="G644" s="89"/>
      <c r="H644" s="89">
        <f>+AVERAGE('PRECIO COTIZACIONES'!G644:J649)</f>
        <v>4439295</v>
      </c>
      <c r="I644" s="89">
        <f>+MEDIAN('PRECIO COTIZACIONES'!G644:J649)</f>
        <v>4819500</v>
      </c>
      <c r="J644" s="89">
        <f>+GEOMEAN('PRECIO COTIZACIONES'!G644:J649)</f>
        <v>3709770.062169781</v>
      </c>
      <c r="K644" s="89" t="e">
        <f t="shared" si="20"/>
        <v>#DIV/0!</v>
      </c>
      <c r="L644" s="92" t="e">
        <f t="shared" si="21"/>
        <v>#DIV/0!</v>
      </c>
      <c r="M644" s="97"/>
    </row>
    <row r="645" spans="1:13" ht="34.5" thickBot="1">
      <c r="A645" s="6" t="s">
        <v>0</v>
      </c>
      <c r="B645" s="7" t="s">
        <v>24</v>
      </c>
      <c r="C645" s="38" t="s">
        <v>25</v>
      </c>
      <c r="D645" s="39"/>
      <c r="E645" s="7" t="s">
        <v>1</v>
      </c>
      <c r="F645" s="21" t="s">
        <v>26</v>
      </c>
      <c r="G645" s="33"/>
      <c r="H645" s="33"/>
      <c r="I645" s="33"/>
      <c r="J645" s="33"/>
      <c r="K645" s="33"/>
      <c r="L645" s="37"/>
      <c r="M645" s="97"/>
    </row>
    <row r="646" spans="1:13" ht="12" thickBot="1">
      <c r="A646" s="40" t="s">
        <v>39</v>
      </c>
      <c r="B646" s="41"/>
      <c r="C646" s="41"/>
      <c r="D646" s="41"/>
      <c r="E646" s="42"/>
      <c r="F646" s="22">
        <v>1</v>
      </c>
      <c r="G646" s="87">
        <f>+MIN('PRECIO COTIZACIONES'!G646:J651)</f>
        <v>1428000</v>
      </c>
      <c r="H646" s="87">
        <f>+AVERAGE('PRECIO COTIZACIONES'!G646:J651)</f>
        <v>4046297.5</v>
      </c>
      <c r="I646" s="87">
        <f>+MEDIAN('PRECIO COTIZACIONES'!G646:J651)</f>
        <v>4010300</v>
      </c>
      <c r="J646" s="87">
        <f>+GEOMEAN('PRECIO COTIZACIONES'!G646:J651)</f>
        <v>3610130.2812000127</v>
      </c>
      <c r="K646" s="87">
        <f t="shared" si="20"/>
        <v>1542999.1192690374</v>
      </c>
      <c r="L646" s="90">
        <f t="shared" si="21"/>
        <v>0.38133605333494075</v>
      </c>
      <c r="M646" s="97"/>
    </row>
    <row r="647" spans="1:13" ht="12" thickBot="1">
      <c r="A647" s="43" t="s">
        <v>40</v>
      </c>
      <c r="B647" s="44"/>
      <c r="C647" s="44"/>
      <c r="D647" s="44"/>
      <c r="E647" s="44"/>
      <c r="F647" s="44"/>
      <c r="G647" s="88"/>
      <c r="H647" s="88">
        <f>+AVERAGE('PRECIO COTIZACIONES'!G647:J652)</f>
        <v>3653300</v>
      </c>
      <c r="I647" s="88">
        <f>+MEDIAN('PRECIO COTIZACIONES'!G647:J652)</f>
        <v>4010300</v>
      </c>
      <c r="J647" s="88">
        <f>+GEOMEAN('PRECIO COTIZACIONES'!G647:J652)</f>
        <v>3513166.7000446059</v>
      </c>
      <c r="K647" s="88" t="e">
        <f t="shared" si="20"/>
        <v>#DIV/0!</v>
      </c>
      <c r="L647" s="91" t="e">
        <f t="shared" si="21"/>
        <v>#DIV/0!</v>
      </c>
      <c r="M647" s="97"/>
    </row>
    <row r="648" spans="1:13" ht="12" thickBot="1">
      <c r="A648" s="9" t="s">
        <v>41</v>
      </c>
      <c r="B648" s="10">
        <v>76111605</v>
      </c>
      <c r="C648" s="60" t="s">
        <v>18</v>
      </c>
      <c r="D648" s="61"/>
      <c r="E648" s="11" t="s">
        <v>16</v>
      </c>
      <c r="F648" s="19">
        <v>16</v>
      </c>
      <c r="G648" s="88"/>
      <c r="H648" s="88">
        <f>+AVERAGE('PRECIO COTIZACIONES'!G648:J653)</f>
        <v>3653300</v>
      </c>
      <c r="I648" s="88">
        <f>+MEDIAN('PRECIO COTIZACIONES'!G648:J653)</f>
        <v>4010300</v>
      </c>
      <c r="J648" s="88">
        <f>+GEOMEAN('PRECIO COTIZACIONES'!G648:J653)</f>
        <v>3513166.7000446059</v>
      </c>
      <c r="K648" s="88" t="e">
        <f t="shared" si="20"/>
        <v>#DIV/0!</v>
      </c>
      <c r="L648" s="91" t="e">
        <f t="shared" si="21"/>
        <v>#DIV/0!</v>
      </c>
      <c r="M648" s="97"/>
    </row>
    <row r="649" spans="1:13" ht="12" thickBot="1">
      <c r="A649" s="25"/>
      <c r="B649" s="26"/>
      <c r="C649" s="26"/>
      <c r="D649" s="26"/>
      <c r="E649" s="26"/>
      <c r="F649" s="27"/>
      <c r="G649" s="89"/>
      <c r="H649" s="89">
        <f>+AVERAGE('PRECIO COTIZACIONES'!G649:J654)</f>
        <v>3653300</v>
      </c>
      <c r="I649" s="89">
        <f>+MEDIAN('PRECIO COTIZACIONES'!G649:J654)</f>
        <v>4010300</v>
      </c>
      <c r="J649" s="89">
        <f>+GEOMEAN('PRECIO COTIZACIONES'!G649:J654)</f>
        <v>3513166.7000446059</v>
      </c>
      <c r="K649" s="89" t="e">
        <f t="shared" si="20"/>
        <v>#DIV/0!</v>
      </c>
      <c r="L649" s="92" t="e">
        <f t="shared" si="21"/>
        <v>#DIV/0!</v>
      </c>
      <c r="M649" s="97"/>
    </row>
    <row r="650" spans="1:13" ht="34.5" thickBot="1">
      <c r="A650" s="6" t="s">
        <v>0</v>
      </c>
      <c r="B650" s="7" t="s">
        <v>24</v>
      </c>
      <c r="C650" s="38" t="s">
        <v>25</v>
      </c>
      <c r="D650" s="39"/>
      <c r="E650" s="7" t="s">
        <v>1</v>
      </c>
      <c r="F650" s="21" t="s">
        <v>26</v>
      </c>
      <c r="G650" s="33"/>
      <c r="H650" s="33"/>
      <c r="I650" s="33"/>
      <c r="J650" s="33"/>
      <c r="K650" s="33"/>
      <c r="L650" s="37"/>
      <c r="M650" s="97"/>
    </row>
    <row r="651" spans="1:13" ht="12" thickBot="1">
      <c r="A651" s="40" t="s">
        <v>96</v>
      </c>
      <c r="B651" s="41"/>
      <c r="C651" s="41"/>
      <c r="D651" s="41"/>
      <c r="E651" s="42"/>
      <c r="F651" s="22">
        <v>1</v>
      </c>
      <c r="G651" s="87">
        <f>+MIN('PRECIO COTIZACIONES'!G651:J656)</f>
        <v>2142000</v>
      </c>
      <c r="H651" s="87">
        <f>+AVERAGE('PRECIO COTIZACIONES'!G651:J656)</f>
        <v>3653300</v>
      </c>
      <c r="I651" s="87">
        <f>+MEDIAN('PRECIO COTIZACIONES'!G651:J656)</f>
        <v>4010300</v>
      </c>
      <c r="J651" s="87">
        <f>+GEOMEAN('PRECIO COTIZACIONES'!G651:J656)</f>
        <v>3513166.7000446059</v>
      </c>
      <c r="K651" s="87">
        <f t="shared" si="20"/>
        <v>969561.27173872176</v>
      </c>
      <c r="L651" s="90">
        <f t="shared" si="21"/>
        <v>0.26539328052410743</v>
      </c>
      <c r="M651" s="97"/>
    </row>
    <row r="652" spans="1:13" ht="12" thickBot="1">
      <c r="A652" s="43" t="s">
        <v>40</v>
      </c>
      <c r="B652" s="44"/>
      <c r="C652" s="44"/>
      <c r="D652" s="44"/>
      <c r="E652" s="44"/>
      <c r="F652" s="44"/>
      <c r="G652" s="88"/>
      <c r="H652" s="88" t="e">
        <f>+AVERAGE('PRECIO COTIZACIONES'!G652:J657)</f>
        <v>#DIV/0!</v>
      </c>
      <c r="I652" s="88" t="e">
        <f>+MEDIAN('PRECIO COTIZACIONES'!G652:J657)</f>
        <v>#NUM!</v>
      </c>
      <c r="J652" s="88" t="e">
        <f>+GEOMEAN('PRECIO COTIZACIONES'!G652:J657)</f>
        <v>#NUM!</v>
      </c>
      <c r="K652" s="88" t="e">
        <f t="shared" si="20"/>
        <v>#NUM!</v>
      </c>
      <c r="L652" s="91" t="e">
        <f t="shared" si="21"/>
        <v>#NUM!</v>
      </c>
      <c r="M652" s="97"/>
    </row>
    <row r="653" spans="1:13">
      <c r="A653" s="58" t="s">
        <v>43</v>
      </c>
      <c r="B653" s="59"/>
      <c r="C653" s="62"/>
      <c r="D653" s="63"/>
      <c r="E653" s="63"/>
      <c r="F653" s="63"/>
      <c r="G653" s="88"/>
      <c r="H653" s="88" t="e">
        <f>+AVERAGE('PRECIO COTIZACIONES'!G653:J658)</f>
        <v>#DIV/0!</v>
      </c>
      <c r="I653" s="88" t="e">
        <f>+MEDIAN('PRECIO COTIZACIONES'!G653:J658)</f>
        <v>#NUM!</v>
      </c>
      <c r="J653" s="88" t="e">
        <f>+GEOMEAN('PRECIO COTIZACIONES'!G653:J658)</f>
        <v>#NUM!</v>
      </c>
      <c r="K653" s="88" t="e">
        <f t="shared" si="20"/>
        <v>#NUM!</v>
      </c>
      <c r="L653" s="91" t="e">
        <f t="shared" si="21"/>
        <v>#NUM!</v>
      </c>
      <c r="M653" s="97"/>
    </row>
    <row r="654" spans="1:13">
      <c r="A654" s="49" t="s">
        <v>44</v>
      </c>
      <c r="B654" s="50"/>
      <c r="C654" s="64"/>
      <c r="D654" s="65"/>
      <c r="E654" s="65"/>
      <c r="F654" s="65"/>
      <c r="G654" s="88"/>
      <c r="H654" s="88" t="e">
        <f>+AVERAGE('PRECIO COTIZACIONES'!G654:J659)</f>
        <v>#DIV/0!</v>
      </c>
      <c r="I654" s="88" t="e">
        <f>+MEDIAN('PRECIO COTIZACIONES'!G654:J659)</f>
        <v>#NUM!</v>
      </c>
      <c r="J654" s="88" t="e">
        <f>+GEOMEAN('PRECIO COTIZACIONES'!G654:J659)</f>
        <v>#NUM!</v>
      </c>
      <c r="K654" s="88" t="e">
        <f t="shared" si="20"/>
        <v>#NUM!</v>
      </c>
      <c r="L654" s="91" t="e">
        <f t="shared" si="21"/>
        <v>#NUM!</v>
      </c>
      <c r="M654" s="97"/>
    </row>
    <row r="655" spans="1:13">
      <c r="A655" s="49" t="s">
        <v>45</v>
      </c>
      <c r="B655" s="50"/>
      <c r="C655" s="64"/>
      <c r="D655" s="65"/>
      <c r="E655" s="65"/>
      <c r="F655" s="65"/>
      <c r="G655" s="88"/>
      <c r="H655" s="88" t="e">
        <f>+AVERAGE('PRECIO COTIZACIONES'!G655:J660)</f>
        <v>#DIV/0!</v>
      </c>
      <c r="I655" s="88" t="e">
        <f>+MEDIAN('PRECIO COTIZACIONES'!G655:J660)</f>
        <v>#NUM!</v>
      </c>
      <c r="J655" s="88" t="e">
        <f>+GEOMEAN('PRECIO COTIZACIONES'!G655:J660)</f>
        <v>#NUM!</v>
      </c>
      <c r="K655" s="88" t="e">
        <f t="shared" si="20"/>
        <v>#NUM!</v>
      </c>
      <c r="L655" s="91" t="e">
        <f t="shared" si="21"/>
        <v>#NUM!</v>
      </c>
      <c r="M655" s="97"/>
    </row>
    <row r="656" spans="1:13">
      <c r="A656" s="49" t="s">
        <v>46</v>
      </c>
      <c r="B656" s="50"/>
      <c r="C656" s="64"/>
      <c r="D656" s="65"/>
      <c r="E656" s="65"/>
      <c r="F656" s="65"/>
      <c r="G656" s="88"/>
      <c r="H656" s="88" t="e">
        <f>+AVERAGE('PRECIO COTIZACIONES'!G656:J661)</f>
        <v>#DIV/0!</v>
      </c>
      <c r="I656" s="88" t="e">
        <f>+MEDIAN('PRECIO COTIZACIONES'!G656:J661)</f>
        <v>#NUM!</v>
      </c>
      <c r="J656" s="88" t="e">
        <f>+GEOMEAN('PRECIO COTIZACIONES'!G656:J661)</f>
        <v>#NUM!</v>
      </c>
      <c r="K656" s="88" t="e">
        <f t="shared" si="20"/>
        <v>#NUM!</v>
      </c>
      <c r="L656" s="91" t="e">
        <f t="shared" si="21"/>
        <v>#NUM!</v>
      </c>
      <c r="M656" s="97"/>
    </row>
    <row r="657" spans="1:13">
      <c r="A657" s="49" t="s">
        <v>47</v>
      </c>
      <c r="B657" s="50"/>
      <c r="C657" s="64"/>
      <c r="D657" s="65"/>
      <c r="E657" s="65"/>
      <c r="F657" s="65"/>
      <c r="G657" s="88"/>
      <c r="H657" s="88" t="e">
        <f>+AVERAGE('PRECIO COTIZACIONES'!G657:J662)</f>
        <v>#DIV/0!</v>
      </c>
      <c r="I657" s="88" t="e">
        <f>+MEDIAN('PRECIO COTIZACIONES'!G657:J662)</f>
        <v>#NUM!</v>
      </c>
      <c r="J657" s="88" t="e">
        <f>+GEOMEAN('PRECIO COTIZACIONES'!G657:J662)</f>
        <v>#NUM!</v>
      </c>
      <c r="K657" s="88" t="e">
        <f t="shared" si="20"/>
        <v>#NUM!</v>
      </c>
      <c r="L657" s="91" t="e">
        <f t="shared" si="21"/>
        <v>#NUM!</v>
      </c>
      <c r="M657" s="97"/>
    </row>
    <row r="658" spans="1:13" ht="12" thickBot="1">
      <c r="A658" s="51" t="s">
        <v>48</v>
      </c>
      <c r="B658" s="52"/>
      <c r="C658" s="66"/>
      <c r="D658" s="67"/>
      <c r="E658" s="67"/>
      <c r="F658" s="67"/>
      <c r="G658" s="88"/>
      <c r="H658" s="88" t="e">
        <f>+AVERAGE('PRECIO COTIZACIONES'!G658:J663)</f>
        <v>#DIV/0!</v>
      </c>
      <c r="I658" s="88" t="e">
        <f>+MEDIAN('PRECIO COTIZACIONES'!G658:J663)</f>
        <v>#NUM!</v>
      </c>
      <c r="J658" s="88" t="e">
        <f>+GEOMEAN('PRECIO COTIZACIONES'!G658:J663)</f>
        <v>#NUM!</v>
      </c>
      <c r="K658" s="88" t="e">
        <f t="shared" si="20"/>
        <v>#NUM!</v>
      </c>
      <c r="L658" s="91" t="e">
        <f t="shared" si="21"/>
        <v>#NUM!</v>
      </c>
      <c r="M658" s="97"/>
    </row>
    <row r="659" spans="1:13">
      <c r="A659" s="68" t="s">
        <v>49</v>
      </c>
      <c r="B659" s="68">
        <v>76111605</v>
      </c>
      <c r="C659" s="58" t="s">
        <v>97</v>
      </c>
      <c r="D659" s="59"/>
      <c r="E659" s="53" t="s">
        <v>5</v>
      </c>
      <c r="F659" s="62">
        <v>2</v>
      </c>
      <c r="G659" s="88"/>
      <c r="H659" s="88" t="e">
        <f>+AVERAGE('PRECIO COTIZACIONES'!G659:J664)</f>
        <v>#DIV/0!</v>
      </c>
      <c r="I659" s="88" t="e">
        <f>+MEDIAN('PRECIO COTIZACIONES'!G659:J664)</f>
        <v>#NUM!</v>
      </c>
      <c r="J659" s="88" t="e">
        <f>+GEOMEAN('PRECIO COTIZACIONES'!G659:J664)</f>
        <v>#NUM!</v>
      </c>
      <c r="K659" s="88" t="e">
        <f t="shared" si="20"/>
        <v>#NUM!</v>
      </c>
      <c r="L659" s="91" t="e">
        <f t="shared" si="21"/>
        <v>#NUM!</v>
      </c>
      <c r="M659" s="97"/>
    </row>
    <row r="660" spans="1:13">
      <c r="A660" s="69"/>
      <c r="B660" s="69"/>
      <c r="C660" s="49" t="s">
        <v>51</v>
      </c>
      <c r="D660" s="50"/>
      <c r="E660" s="54"/>
      <c r="F660" s="64"/>
      <c r="G660" s="88"/>
      <c r="H660" s="88" t="e">
        <f>+AVERAGE('PRECIO COTIZACIONES'!G660:J665)</f>
        <v>#DIV/0!</v>
      </c>
      <c r="I660" s="88" t="e">
        <f>+MEDIAN('PRECIO COTIZACIONES'!G660:J665)</f>
        <v>#NUM!</v>
      </c>
      <c r="J660" s="88" t="e">
        <f>+GEOMEAN('PRECIO COTIZACIONES'!G660:J665)</f>
        <v>#NUM!</v>
      </c>
      <c r="K660" s="88" t="e">
        <f t="shared" si="20"/>
        <v>#NUM!</v>
      </c>
      <c r="L660" s="91" t="e">
        <f t="shared" si="21"/>
        <v>#NUM!</v>
      </c>
      <c r="M660" s="97"/>
    </row>
    <row r="661" spans="1:13">
      <c r="A661" s="69"/>
      <c r="B661" s="69"/>
      <c r="C661" s="49" t="s">
        <v>52</v>
      </c>
      <c r="D661" s="50"/>
      <c r="E661" s="54"/>
      <c r="F661" s="64"/>
      <c r="G661" s="88"/>
      <c r="H661" s="88" t="e">
        <f>+AVERAGE('PRECIO COTIZACIONES'!G661:J666)</f>
        <v>#DIV/0!</v>
      </c>
      <c r="I661" s="88" t="e">
        <f>+MEDIAN('PRECIO COTIZACIONES'!G661:J666)</f>
        <v>#NUM!</v>
      </c>
      <c r="J661" s="88" t="e">
        <f>+GEOMEAN('PRECIO COTIZACIONES'!G661:J666)</f>
        <v>#NUM!</v>
      </c>
      <c r="K661" s="88" t="e">
        <f t="shared" si="20"/>
        <v>#NUM!</v>
      </c>
      <c r="L661" s="91" t="e">
        <f t="shared" si="21"/>
        <v>#NUM!</v>
      </c>
      <c r="M661" s="97"/>
    </row>
    <row r="662" spans="1:13">
      <c r="A662" s="69"/>
      <c r="B662" s="69"/>
      <c r="C662" s="49" t="s">
        <v>53</v>
      </c>
      <c r="D662" s="50"/>
      <c r="E662" s="54"/>
      <c r="F662" s="64"/>
      <c r="G662" s="88"/>
      <c r="H662" s="88" t="e">
        <f>+AVERAGE('PRECIO COTIZACIONES'!G662:J667)</f>
        <v>#DIV/0!</v>
      </c>
      <c r="I662" s="88" t="e">
        <f>+MEDIAN('PRECIO COTIZACIONES'!G662:J667)</f>
        <v>#NUM!</v>
      </c>
      <c r="J662" s="88" t="e">
        <f>+GEOMEAN('PRECIO COTIZACIONES'!G662:J667)</f>
        <v>#NUM!</v>
      </c>
      <c r="K662" s="88" t="e">
        <f t="shared" si="20"/>
        <v>#NUM!</v>
      </c>
      <c r="L662" s="91" t="e">
        <f t="shared" si="21"/>
        <v>#NUM!</v>
      </c>
      <c r="M662" s="97"/>
    </row>
    <row r="663" spans="1:13">
      <c r="A663" s="69"/>
      <c r="B663" s="69"/>
      <c r="C663" s="49" t="s">
        <v>54</v>
      </c>
      <c r="D663" s="50"/>
      <c r="E663" s="54"/>
      <c r="F663" s="64"/>
      <c r="G663" s="88"/>
      <c r="H663" s="88" t="e">
        <f>+AVERAGE('PRECIO COTIZACIONES'!G663:J668)</f>
        <v>#DIV/0!</v>
      </c>
      <c r="I663" s="88" t="e">
        <f>+MEDIAN('PRECIO COTIZACIONES'!G663:J668)</f>
        <v>#NUM!</v>
      </c>
      <c r="J663" s="88" t="e">
        <f>+GEOMEAN('PRECIO COTIZACIONES'!G663:J668)</f>
        <v>#NUM!</v>
      </c>
      <c r="K663" s="88" t="e">
        <f t="shared" si="20"/>
        <v>#NUM!</v>
      </c>
      <c r="L663" s="91" t="e">
        <f t="shared" si="21"/>
        <v>#NUM!</v>
      </c>
      <c r="M663" s="97"/>
    </row>
    <row r="664" spans="1:13">
      <c r="A664" s="69"/>
      <c r="B664" s="69"/>
      <c r="C664" s="49" t="s">
        <v>55</v>
      </c>
      <c r="D664" s="50"/>
      <c r="E664" s="54"/>
      <c r="F664" s="64"/>
      <c r="G664" s="88"/>
      <c r="H664" s="88" t="e">
        <f>+AVERAGE('PRECIO COTIZACIONES'!G664:J669)</f>
        <v>#DIV/0!</v>
      </c>
      <c r="I664" s="88" t="e">
        <f>+MEDIAN('PRECIO COTIZACIONES'!G664:J669)</f>
        <v>#NUM!</v>
      </c>
      <c r="J664" s="88" t="e">
        <f>+GEOMEAN('PRECIO COTIZACIONES'!G664:J669)</f>
        <v>#NUM!</v>
      </c>
      <c r="K664" s="88" t="e">
        <f t="shared" si="20"/>
        <v>#NUM!</v>
      </c>
      <c r="L664" s="91" t="e">
        <f t="shared" si="21"/>
        <v>#NUM!</v>
      </c>
      <c r="M664" s="97"/>
    </row>
    <row r="665" spans="1:13">
      <c r="A665" s="69"/>
      <c r="B665" s="69"/>
      <c r="C665" s="49" t="s">
        <v>56</v>
      </c>
      <c r="D665" s="50"/>
      <c r="E665" s="54"/>
      <c r="F665" s="64"/>
      <c r="G665" s="88"/>
      <c r="H665" s="88">
        <f>+AVERAGE('PRECIO COTIZACIONES'!G665:J670)</f>
        <v>846090</v>
      </c>
      <c r="I665" s="88">
        <f>+MEDIAN('PRECIO COTIZACIONES'!G665:J670)</f>
        <v>740180</v>
      </c>
      <c r="J665" s="88">
        <f>+GEOMEAN('PRECIO COTIZACIONES'!G665:J670)</f>
        <v>808017.02890403767</v>
      </c>
      <c r="K665" s="88" t="e">
        <f t="shared" si="20"/>
        <v>#DIV/0!</v>
      </c>
      <c r="L665" s="91" t="e">
        <f t="shared" si="21"/>
        <v>#DIV/0!</v>
      </c>
      <c r="M665" s="97"/>
    </row>
    <row r="666" spans="1:13">
      <c r="A666" s="69"/>
      <c r="B666" s="69"/>
      <c r="C666" s="49" t="s">
        <v>57</v>
      </c>
      <c r="D666" s="50"/>
      <c r="E666" s="54"/>
      <c r="F666" s="64"/>
      <c r="G666" s="88"/>
      <c r="H666" s="88">
        <f>+AVERAGE('PRECIO COTIZACIONES'!G666:J671)</f>
        <v>846090</v>
      </c>
      <c r="I666" s="88">
        <f>+MEDIAN('PRECIO COTIZACIONES'!G666:J671)</f>
        <v>740180</v>
      </c>
      <c r="J666" s="88">
        <f>+GEOMEAN('PRECIO COTIZACIONES'!G666:J671)</f>
        <v>808017.02890403767</v>
      </c>
      <c r="K666" s="88" t="e">
        <f t="shared" ref="K666:K684" si="22">+STDEVA(J666,G666)</f>
        <v>#DIV/0!</v>
      </c>
      <c r="L666" s="91" t="e">
        <f t="shared" ref="L666:M684" si="23">+K666/H666</f>
        <v>#DIV/0!</v>
      </c>
      <c r="M666" s="97"/>
    </row>
    <row r="667" spans="1:13" ht="12" thickBot="1">
      <c r="A667" s="70"/>
      <c r="B667" s="70"/>
      <c r="C667" s="51" t="s">
        <v>55</v>
      </c>
      <c r="D667" s="52"/>
      <c r="E667" s="55"/>
      <c r="F667" s="66"/>
      <c r="G667" s="89"/>
      <c r="H667" s="89">
        <f>+AVERAGE('PRECIO COTIZACIONES'!G667:J672)</f>
        <v>846090</v>
      </c>
      <c r="I667" s="89">
        <f>+MEDIAN('PRECIO COTIZACIONES'!G667:J672)</f>
        <v>740180</v>
      </c>
      <c r="J667" s="89">
        <f>+GEOMEAN('PRECIO COTIZACIONES'!G667:J672)</f>
        <v>808017.02890403767</v>
      </c>
      <c r="K667" s="89" t="e">
        <f t="shared" si="22"/>
        <v>#DIV/0!</v>
      </c>
      <c r="L667" s="92" t="e">
        <f t="shared" si="23"/>
        <v>#DIV/0!</v>
      </c>
      <c r="M667" s="97"/>
    </row>
    <row r="668" spans="1:13" ht="12" thickBot="1">
      <c r="A668" s="25"/>
      <c r="B668" s="26"/>
      <c r="C668" s="26"/>
      <c r="D668" s="26"/>
      <c r="E668" s="26"/>
      <c r="F668" s="27"/>
      <c r="G668" s="33"/>
      <c r="H668" s="33"/>
      <c r="I668" s="33"/>
      <c r="J668" s="33"/>
      <c r="K668" s="33"/>
      <c r="L668" s="37"/>
      <c r="M668" s="97"/>
    </row>
    <row r="669" spans="1:13" ht="34.5" thickBot="1">
      <c r="A669" s="6" t="s">
        <v>0</v>
      </c>
      <c r="B669" s="7" t="s">
        <v>24</v>
      </c>
      <c r="C669" s="38" t="s">
        <v>25</v>
      </c>
      <c r="D669" s="39"/>
      <c r="E669" s="7" t="s">
        <v>1</v>
      </c>
      <c r="F669" s="21" t="s">
        <v>26</v>
      </c>
      <c r="G669" s="33"/>
      <c r="H669" s="33"/>
      <c r="I669" s="33"/>
      <c r="J669" s="33"/>
      <c r="K669" s="33"/>
      <c r="L669" s="37"/>
      <c r="M669" s="97"/>
    </row>
    <row r="670" spans="1:13" ht="12" thickBot="1">
      <c r="A670" s="40" t="s">
        <v>58</v>
      </c>
      <c r="B670" s="41"/>
      <c r="C670" s="41"/>
      <c r="D670" s="42"/>
      <c r="E670" s="8">
        <v>1</v>
      </c>
      <c r="F670" s="19" t="s">
        <v>59</v>
      </c>
      <c r="G670" s="87">
        <f>+MIN('PRECIO COTIZACIONES'!G670:J675)</f>
        <v>595000</v>
      </c>
      <c r="H670" s="87">
        <f>+AVERAGE('PRECIO COTIZACIONES'!G670:J675)</f>
        <v>846090</v>
      </c>
      <c r="I670" s="87">
        <f>+MEDIAN('PRECIO COTIZACIONES'!G670:J675)</f>
        <v>740180</v>
      </c>
      <c r="J670" s="87">
        <f>+GEOMEAN('PRECIO COTIZACIONES'!G670:J675)</f>
        <v>808017.02890403767</v>
      </c>
      <c r="K670" s="87">
        <f t="shared" si="22"/>
        <v>150625.78564625647</v>
      </c>
      <c r="L670" s="90">
        <f t="shared" si="23"/>
        <v>0.1780257249775514</v>
      </c>
      <c r="M670" s="97"/>
    </row>
    <row r="671" spans="1:13" ht="12" thickBot="1">
      <c r="A671" s="43" t="s">
        <v>60</v>
      </c>
      <c r="B671" s="44"/>
      <c r="C671" s="44"/>
      <c r="D671" s="44"/>
      <c r="E671" s="44"/>
      <c r="F671" s="44"/>
      <c r="G671" s="88"/>
      <c r="H671" s="88" t="e">
        <f>+AVERAGE('PRECIO COTIZACIONES'!G671:J676)</f>
        <v>#DIV/0!</v>
      </c>
      <c r="I671" s="88" t="e">
        <f>+MEDIAN('PRECIO COTIZACIONES'!G671:J676)</f>
        <v>#NUM!</v>
      </c>
      <c r="J671" s="88" t="e">
        <f>+GEOMEAN('PRECIO COTIZACIONES'!G671:J676)</f>
        <v>#NUM!</v>
      </c>
      <c r="K671" s="88" t="e">
        <f t="shared" si="22"/>
        <v>#NUM!</v>
      </c>
      <c r="L671" s="91" t="e">
        <f t="shared" si="23"/>
        <v>#NUM!</v>
      </c>
      <c r="M671" s="97"/>
    </row>
    <row r="672" spans="1:13" ht="12" thickBot="1">
      <c r="A672" s="45"/>
      <c r="B672" s="46"/>
      <c r="C672" s="47"/>
      <c r="D672" s="48"/>
      <c r="E672" s="48"/>
      <c r="F672" s="48"/>
      <c r="G672" s="88"/>
      <c r="H672" s="88">
        <f>+AVERAGE('PRECIO COTIZACIONES'!G672:J677)</f>
        <v>1209040</v>
      </c>
      <c r="I672" s="88">
        <f>+MEDIAN('PRECIO COTIZACIONES'!G672:J677)</f>
        <v>811580</v>
      </c>
      <c r="J672" s="88">
        <f>+GEOMEAN('PRECIO COTIZACIONES'!G672:J677)</f>
        <v>1041138.3396401278</v>
      </c>
      <c r="K672" s="88" t="e">
        <f t="shared" si="22"/>
        <v>#DIV/0!</v>
      </c>
      <c r="L672" s="91" t="e">
        <f t="shared" si="23"/>
        <v>#DIV/0!</v>
      </c>
      <c r="M672" s="97"/>
    </row>
    <row r="673" spans="1:13" ht="12" thickBot="1">
      <c r="A673" s="17"/>
      <c r="B673" s="18"/>
      <c r="C673" s="45" t="s">
        <v>98</v>
      </c>
      <c r="D673" s="46"/>
      <c r="E673" s="11" t="s">
        <v>99</v>
      </c>
      <c r="F673" s="20">
        <v>1</v>
      </c>
      <c r="G673" s="88"/>
      <c r="H673" s="88">
        <f>+AVERAGE('PRECIO COTIZACIONES'!G673:J678)</f>
        <v>1209040</v>
      </c>
      <c r="I673" s="88">
        <f>+MEDIAN('PRECIO COTIZACIONES'!G673:J678)</f>
        <v>811580</v>
      </c>
      <c r="J673" s="88">
        <f>+GEOMEAN('PRECIO COTIZACIONES'!G673:J678)</f>
        <v>1041138.3396401278</v>
      </c>
      <c r="K673" s="88" t="e">
        <f t="shared" si="22"/>
        <v>#DIV/0!</v>
      </c>
      <c r="L673" s="91" t="e">
        <f t="shared" si="23"/>
        <v>#DIV/0!</v>
      </c>
      <c r="M673" s="97"/>
    </row>
    <row r="674" spans="1:13" ht="12" thickBot="1">
      <c r="A674" s="9" t="s">
        <v>63</v>
      </c>
      <c r="B674" s="10">
        <v>73152101</v>
      </c>
      <c r="C674" s="45" t="s">
        <v>100</v>
      </c>
      <c r="D674" s="46"/>
      <c r="E674" s="11" t="s">
        <v>5</v>
      </c>
      <c r="F674" s="19">
        <v>1</v>
      </c>
      <c r="G674" s="89"/>
      <c r="H674" s="89">
        <f>+AVERAGE('PRECIO COTIZACIONES'!G674:J679)</f>
        <v>1209040</v>
      </c>
      <c r="I674" s="89">
        <f>+MEDIAN('PRECIO COTIZACIONES'!G674:J679)</f>
        <v>811580</v>
      </c>
      <c r="J674" s="89">
        <f>+GEOMEAN('PRECIO COTIZACIONES'!G674:J679)</f>
        <v>1041138.3396401278</v>
      </c>
      <c r="K674" s="89" t="e">
        <f t="shared" si="22"/>
        <v>#DIV/0!</v>
      </c>
      <c r="L674" s="92" t="e">
        <f t="shared" si="23"/>
        <v>#DIV/0!</v>
      </c>
      <c r="M674" s="97"/>
    </row>
    <row r="675" spans="1:13" ht="12" thickBot="1">
      <c r="A675" s="25"/>
      <c r="B675" s="26"/>
      <c r="C675" s="26"/>
      <c r="D675" s="26"/>
      <c r="E675" s="26"/>
      <c r="F675" s="27"/>
      <c r="G675" s="33"/>
      <c r="H675" s="33"/>
      <c r="I675" s="33"/>
      <c r="J675" s="33"/>
      <c r="K675" s="33"/>
      <c r="L675" s="37"/>
      <c r="M675" s="97"/>
    </row>
    <row r="676" spans="1:13" ht="34.5" thickBot="1">
      <c r="A676" s="6" t="s">
        <v>0</v>
      </c>
      <c r="B676" s="7" t="s">
        <v>24</v>
      </c>
      <c r="C676" s="38" t="s">
        <v>25</v>
      </c>
      <c r="D676" s="39"/>
      <c r="E676" s="7" t="s">
        <v>1</v>
      </c>
      <c r="F676" s="21" t="s">
        <v>26</v>
      </c>
      <c r="G676" s="33"/>
      <c r="H676" s="33"/>
      <c r="I676" s="33"/>
      <c r="J676" s="33"/>
      <c r="K676" s="33"/>
      <c r="L676" s="37"/>
      <c r="M676" s="97"/>
    </row>
    <row r="677" spans="1:13" ht="12" thickBot="1">
      <c r="A677" s="40" t="s">
        <v>64</v>
      </c>
      <c r="B677" s="41"/>
      <c r="C677" s="41"/>
      <c r="D677" s="42"/>
      <c r="E677" s="16" t="s">
        <v>89</v>
      </c>
      <c r="F677" s="19" t="s">
        <v>59</v>
      </c>
      <c r="G677" s="87">
        <f>+MIN('PRECIO COTIZACIONES'!G677:J682)</f>
        <v>714000</v>
      </c>
      <c r="H677" s="87">
        <f>+AVERAGE('PRECIO COTIZACIONES'!G677:J682)</f>
        <v>1148042.5</v>
      </c>
      <c r="I677" s="87">
        <f>+MEDIAN('PRECIO COTIZACIONES'!G677:J682)</f>
        <v>787740</v>
      </c>
      <c r="J677" s="87">
        <f>+GEOMEAN('PRECIO COTIZACIONES'!G677:J682)</f>
        <v>999840.1743348001</v>
      </c>
      <c r="K677" s="87">
        <f t="shared" si="22"/>
        <v>202119.52560768224</v>
      </c>
      <c r="L677" s="90">
        <f t="shared" si="23"/>
        <v>0.17605578679158851</v>
      </c>
      <c r="M677" s="97"/>
    </row>
    <row r="678" spans="1:13" ht="12" thickBot="1">
      <c r="A678" s="43" t="s">
        <v>60</v>
      </c>
      <c r="B678" s="44"/>
      <c r="C678" s="44"/>
      <c r="D678" s="44"/>
      <c r="E678" s="44"/>
      <c r="F678" s="44"/>
      <c r="G678" s="88"/>
      <c r="H678" s="88">
        <f>+AVERAGE('PRECIO COTIZACIONES'!G678:J683)</f>
        <v>1087045</v>
      </c>
      <c r="I678" s="88">
        <f>+MEDIAN('PRECIO COTIZACIONES'!G678:J683)</f>
        <v>746090</v>
      </c>
      <c r="J678" s="88">
        <f>+GEOMEAN('PRECIO COTIZACIONES'!G678:J683)</f>
        <v>960180.15680738993</v>
      </c>
      <c r="K678" s="88" t="e">
        <f t="shared" si="22"/>
        <v>#DIV/0!</v>
      </c>
      <c r="L678" s="91" t="e">
        <f t="shared" si="23"/>
        <v>#DIV/0!</v>
      </c>
      <c r="M678" s="97"/>
    </row>
    <row r="679" spans="1:13" ht="12" thickBot="1">
      <c r="A679" s="9" t="s">
        <v>65</v>
      </c>
      <c r="B679" s="10">
        <v>73152101</v>
      </c>
      <c r="C679" s="45" t="s">
        <v>20</v>
      </c>
      <c r="D679" s="46"/>
      <c r="E679" s="11" t="s">
        <v>66</v>
      </c>
      <c r="F679" s="24" t="s">
        <v>89</v>
      </c>
      <c r="G679" s="89"/>
      <c r="H679" s="89">
        <f>+AVERAGE('PRECIO COTIZACIONES'!G679:J684)</f>
        <v>1087045</v>
      </c>
      <c r="I679" s="89">
        <f>+MEDIAN('PRECIO COTIZACIONES'!G679:J684)</f>
        <v>746090</v>
      </c>
      <c r="J679" s="89">
        <f>+GEOMEAN('PRECIO COTIZACIONES'!G679:J684)</f>
        <v>960180.15680738993</v>
      </c>
      <c r="K679" s="89" t="e">
        <f t="shared" si="22"/>
        <v>#DIV/0!</v>
      </c>
      <c r="L679" s="92" t="e">
        <f t="shared" si="23"/>
        <v>#DIV/0!</v>
      </c>
      <c r="M679" s="97"/>
    </row>
    <row r="680" spans="1:13" ht="12" thickBot="1">
      <c r="A680" s="56"/>
      <c r="B680" s="57"/>
      <c r="C680" s="57"/>
      <c r="D680" s="57"/>
      <c r="E680" s="57"/>
      <c r="F680" s="57"/>
      <c r="G680" s="33"/>
      <c r="H680" s="33"/>
      <c r="I680" s="33"/>
      <c r="J680" s="33"/>
      <c r="K680" s="33"/>
      <c r="L680" s="37"/>
      <c r="M680" s="97"/>
    </row>
    <row r="681" spans="1:13" ht="34.5" thickBot="1">
      <c r="A681" s="6" t="s">
        <v>0</v>
      </c>
      <c r="B681" s="7" t="s">
        <v>24</v>
      </c>
      <c r="C681" s="38" t="s">
        <v>25</v>
      </c>
      <c r="D681" s="39"/>
      <c r="E681" s="7" t="s">
        <v>1</v>
      </c>
      <c r="F681" s="21" t="s">
        <v>26</v>
      </c>
      <c r="G681" s="33"/>
      <c r="H681" s="33"/>
      <c r="I681" s="33"/>
      <c r="J681" s="33"/>
      <c r="K681" s="33"/>
      <c r="L681" s="37"/>
      <c r="M681" s="97"/>
    </row>
    <row r="682" spans="1:13" ht="12" thickBot="1">
      <c r="A682" s="40" t="s">
        <v>67</v>
      </c>
      <c r="B682" s="41"/>
      <c r="C682" s="41"/>
      <c r="D682" s="42"/>
      <c r="E682" s="16" t="s">
        <v>89</v>
      </c>
      <c r="F682" s="19" t="s">
        <v>59</v>
      </c>
      <c r="G682" s="87">
        <f>+MIN('PRECIO COTIZACIONES'!G682:J687)</f>
        <v>714000</v>
      </c>
      <c r="H682" s="87">
        <f>+AVERAGE('PRECIO COTIZACIONES'!G682:J687)</f>
        <v>1087045</v>
      </c>
      <c r="I682" s="87">
        <f>+MEDIAN('PRECIO COTIZACIONES'!G682:J687)</f>
        <v>746090</v>
      </c>
      <c r="J682" s="87">
        <f>+GEOMEAN('PRECIO COTIZACIONES'!G682:J687)</f>
        <v>960180.15680738993</v>
      </c>
      <c r="K682" s="87">
        <f t="shared" si="22"/>
        <v>174075.65827207279</v>
      </c>
      <c r="L682" s="90">
        <f t="shared" si="23"/>
        <v>0.1601365704934688</v>
      </c>
      <c r="M682" s="97"/>
    </row>
    <row r="683" spans="1:13" ht="12" thickBot="1">
      <c r="A683" s="43" t="s">
        <v>60</v>
      </c>
      <c r="B683" s="44"/>
      <c r="C683" s="44"/>
      <c r="D683" s="44"/>
      <c r="E683" s="44"/>
      <c r="F683" s="44"/>
      <c r="G683" s="88"/>
      <c r="H683" s="88" t="e">
        <f>+AVERAGE('PRECIO COTIZACIONES'!G683:J688)</f>
        <v>#DIV/0!</v>
      </c>
      <c r="I683" s="88" t="e">
        <f>+MEDIAN('PRECIO COTIZACIONES'!G683:J688)</f>
        <v>#NUM!</v>
      </c>
      <c r="J683" s="88" t="e">
        <f>+GEOMEAN('PRECIO COTIZACIONES'!G683:J688)</f>
        <v>#NUM!</v>
      </c>
      <c r="K683" s="88" t="e">
        <f t="shared" si="22"/>
        <v>#NUM!</v>
      </c>
      <c r="L683" s="91" t="e">
        <f t="shared" si="23"/>
        <v>#NUM!</v>
      </c>
      <c r="M683" s="97"/>
    </row>
    <row r="684" spans="1:13" ht="12" thickBot="1">
      <c r="A684" s="9" t="s">
        <v>68</v>
      </c>
      <c r="B684" s="10">
        <v>73152101</v>
      </c>
      <c r="C684" s="45" t="s">
        <v>21</v>
      </c>
      <c r="D684" s="46"/>
      <c r="E684" s="11" t="s">
        <v>69</v>
      </c>
      <c r="F684" s="24" t="s">
        <v>89</v>
      </c>
      <c r="G684" s="89"/>
      <c r="H684" s="89" t="e">
        <f>+AVERAGE('PRECIO COTIZACIONES'!G684:J689)</f>
        <v>#DIV/0!</v>
      </c>
      <c r="I684" s="89" t="e">
        <f>+MEDIAN('PRECIO COTIZACIONES'!G684:J689)</f>
        <v>#NUM!</v>
      </c>
      <c r="J684" s="89" t="e">
        <f>+GEOMEAN('PRECIO COTIZACIONES'!G684:J689)</f>
        <v>#NUM!</v>
      </c>
      <c r="K684" s="89" t="e">
        <f t="shared" si="22"/>
        <v>#NUM!</v>
      </c>
      <c r="L684" s="92" t="e">
        <f t="shared" si="23"/>
        <v>#NUM!</v>
      </c>
      <c r="M684" s="98"/>
    </row>
  </sheetData>
  <autoFilter ref="A1:L2" xr:uid="{567B1B77-C6F5-4A4C-B62A-5C37A3CD9F37}"/>
  <mergeCells count="1217">
    <mergeCell ref="M4:M684"/>
    <mergeCell ref="M1:M3"/>
    <mergeCell ref="H682:H684"/>
    <mergeCell ref="I682:I684"/>
    <mergeCell ref="J682:J684"/>
    <mergeCell ref="K682:K684"/>
    <mergeCell ref="L682:L684"/>
    <mergeCell ref="H677:H679"/>
    <mergeCell ref="I677:I679"/>
    <mergeCell ref="J677:J679"/>
    <mergeCell ref="K677:K679"/>
    <mergeCell ref="L677:L679"/>
    <mergeCell ref="H670:H674"/>
    <mergeCell ref="I670:I674"/>
    <mergeCell ref="J670:J674"/>
    <mergeCell ref="K670:K674"/>
    <mergeCell ref="L670:L674"/>
    <mergeCell ref="G1:G3"/>
    <mergeCell ref="H1:H3"/>
    <mergeCell ref="I1:I3"/>
    <mergeCell ref="J1:J3"/>
    <mergeCell ref="K1:K3"/>
    <mergeCell ref="L1:L3"/>
    <mergeCell ref="I456:I462"/>
    <mergeCell ref="J456:J462"/>
    <mergeCell ref="K456:K462"/>
    <mergeCell ref="H497:H500"/>
    <mergeCell ref="I497:I500"/>
    <mergeCell ref="J497:J500"/>
    <mergeCell ref="K497:K500"/>
    <mergeCell ref="L497:L500"/>
    <mergeCell ref="H502:H505"/>
    <mergeCell ref="I502:I505"/>
    <mergeCell ref="J502:J505"/>
    <mergeCell ref="K502:K505"/>
    <mergeCell ref="L502:L505"/>
    <mergeCell ref="H651:H667"/>
    <mergeCell ref="I651:I667"/>
    <mergeCell ref="J651:J667"/>
    <mergeCell ref="K651:K667"/>
    <mergeCell ref="L651:L667"/>
    <mergeCell ref="H392:H395"/>
    <mergeCell ref="I392:I395"/>
    <mergeCell ref="J392:J395"/>
    <mergeCell ref="K392:K395"/>
    <mergeCell ref="L392:L395"/>
    <mergeCell ref="H399:H405"/>
    <mergeCell ref="I399:I405"/>
    <mergeCell ref="J399:J405"/>
    <mergeCell ref="K399:K405"/>
    <mergeCell ref="H445:H449"/>
    <mergeCell ref="I445:I449"/>
    <mergeCell ref="J445:J449"/>
    <mergeCell ref="K445:K449"/>
    <mergeCell ref="L445:L449"/>
    <mergeCell ref="H451:H454"/>
    <mergeCell ref="I451:I454"/>
    <mergeCell ref="J451:J454"/>
    <mergeCell ref="K451:K454"/>
    <mergeCell ref="L451:L454"/>
    <mergeCell ref="H330:H334"/>
    <mergeCell ref="I330:I334"/>
    <mergeCell ref="J330:J334"/>
    <mergeCell ref="K330:K334"/>
    <mergeCell ref="L330:L334"/>
    <mergeCell ref="H336:H340"/>
    <mergeCell ref="I336:I340"/>
    <mergeCell ref="J336:J340"/>
    <mergeCell ref="K336:K340"/>
    <mergeCell ref="L336:L340"/>
    <mergeCell ref="H342:H348"/>
    <mergeCell ref="I342:I348"/>
    <mergeCell ref="J342:J348"/>
    <mergeCell ref="K342:K348"/>
    <mergeCell ref="L342:L348"/>
    <mergeCell ref="H350:H356"/>
    <mergeCell ref="I350:I356"/>
    <mergeCell ref="J350:J356"/>
    <mergeCell ref="K350:K356"/>
    <mergeCell ref="L350:L356"/>
    <mergeCell ref="H269:H273"/>
    <mergeCell ref="I269:I273"/>
    <mergeCell ref="J269:J273"/>
    <mergeCell ref="K269:K273"/>
    <mergeCell ref="L269:L273"/>
    <mergeCell ref="H275:H278"/>
    <mergeCell ref="I275:I278"/>
    <mergeCell ref="J275:J278"/>
    <mergeCell ref="K275:K278"/>
    <mergeCell ref="L275:L278"/>
    <mergeCell ref="H280:H284"/>
    <mergeCell ref="I280:I284"/>
    <mergeCell ref="J280:J284"/>
    <mergeCell ref="K280:K284"/>
    <mergeCell ref="L280:L284"/>
    <mergeCell ref="H286:H292"/>
    <mergeCell ref="I286:I292"/>
    <mergeCell ref="J286:J292"/>
    <mergeCell ref="K286:K292"/>
    <mergeCell ref="H224:H226"/>
    <mergeCell ref="I224:I226"/>
    <mergeCell ref="J224:J226"/>
    <mergeCell ref="K224:K226"/>
    <mergeCell ref="L224:L226"/>
    <mergeCell ref="H229:H235"/>
    <mergeCell ref="I229:I235"/>
    <mergeCell ref="J229:J235"/>
    <mergeCell ref="K229:K235"/>
    <mergeCell ref="L229:L235"/>
    <mergeCell ref="H238:H244"/>
    <mergeCell ref="I238:I244"/>
    <mergeCell ref="J238:J244"/>
    <mergeCell ref="K238:K244"/>
    <mergeCell ref="L238:L244"/>
    <mergeCell ref="H251:H267"/>
    <mergeCell ref="I251:I267"/>
    <mergeCell ref="J251:J267"/>
    <mergeCell ref="K251:K267"/>
    <mergeCell ref="L251:L267"/>
    <mergeCell ref="H246:H249"/>
    <mergeCell ref="I246:I249"/>
    <mergeCell ref="J246:J249"/>
    <mergeCell ref="K246:K249"/>
    <mergeCell ref="L246:L249"/>
    <mergeCell ref="H190:H193"/>
    <mergeCell ref="I190:I193"/>
    <mergeCell ref="J190:J193"/>
    <mergeCell ref="K190:K193"/>
    <mergeCell ref="L190:L193"/>
    <mergeCell ref="H214:H216"/>
    <mergeCell ref="I214:I216"/>
    <mergeCell ref="J214:J216"/>
    <mergeCell ref="K214:K216"/>
    <mergeCell ref="L214:L216"/>
    <mergeCell ref="H195:H211"/>
    <mergeCell ref="I195:I211"/>
    <mergeCell ref="J195:J211"/>
    <mergeCell ref="K195:K211"/>
    <mergeCell ref="L195:L211"/>
    <mergeCell ref="H218:H221"/>
    <mergeCell ref="I218:I221"/>
    <mergeCell ref="J218:J221"/>
    <mergeCell ref="K218:K221"/>
    <mergeCell ref="L218:L221"/>
    <mergeCell ref="L118:L123"/>
    <mergeCell ref="H139:H155"/>
    <mergeCell ref="I139:I155"/>
    <mergeCell ref="J139:J155"/>
    <mergeCell ref="K139:K155"/>
    <mergeCell ref="L139:L155"/>
    <mergeCell ref="H134:H136"/>
    <mergeCell ref="I134:I136"/>
    <mergeCell ref="J134:J136"/>
    <mergeCell ref="K134:K136"/>
    <mergeCell ref="L134:L136"/>
    <mergeCell ref="H126:H131"/>
    <mergeCell ref="I126:I131"/>
    <mergeCell ref="J126:J131"/>
    <mergeCell ref="K126:K131"/>
    <mergeCell ref="L126:L131"/>
    <mergeCell ref="H168:H170"/>
    <mergeCell ref="I168:I170"/>
    <mergeCell ref="J168:J170"/>
    <mergeCell ref="K168:K170"/>
    <mergeCell ref="L168:L170"/>
    <mergeCell ref="H158:H160"/>
    <mergeCell ref="I158:I160"/>
    <mergeCell ref="J158:J160"/>
    <mergeCell ref="K158:K160"/>
    <mergeCell ref="L158:L160"/>
    <mergeCell ref="G445:G449"/>
    <mergeCell ref="G451:G454"/>
    <mergeCell ref="G456:G462"/>
    <mergeCell ref="G497:G500"/>
    <mergeCell ref="G502:G505"/>
    <mergeCell ref="G651:G667"/>
    <mergeCell ref="G670:G674"/>
    <mergeCell ref="G677:G679"/>
    <mergeCell ref="G682:G684"/>
    <mergeCell ref="H44:H48"/>
    <mergeCell ref="I44:I48"/>
    <mergeCell ref="J44:J48"/>
    <mergeCell ref="K44:K48"/>
    <mergeCell ref="L44:L48"/>
    <mergeCell ref="J12:J17"/>
    <mergeCell ref="K12:K17"/>
    <mergeCell ref="L12:L17"/>
    <mergeCell ref="H70:H75"/>
    <mergeCell ref="I70:I75"/>
    <mergeCell ref="J70:J75"/>
    <mergeCell ref="K70:K75"/>
    <mergeCell ref="L70:L75"/>
    <mergeCell ref="H62:H67"/>
    <mergeCell ref="I62:I67"/>
    <mergeCell ref="J62:J67"/>
    <mergeCell ref="K62:K67"/>
    <mergeCell ref="L62:L67"/>
    <mergeCell ref="H56:H58"/>
    <mergeCell ref="I56:I58"/>
    <mergeCell ref="J56:J58"/>
    <mergeCell ref="K56:K58"/>
    <mergeCell ref="L56:L58"/>
    <mergeCell ref="G224:G226"/>
    <mergeCell ref="G251:G267"/>
    <mergeCell ref="G168:G170"/>
    <mergeCell ref="G195:G211"/>
    <mergeCell ref="G214:G216"/>
    <mergeCell ref="G190:G193"/>
    <mergeCell ref="G218:G221"/>
    <mergeCell ref="G229:G235"/>
    <mergeCell ref="G238:G244"/>
    <mergeCell ref="G246:G249"/>
    <mergeCell ref="G269:G273"/>
    <mergeCell ref="G275:G278"/>
    <mergeCell ref="G280:G284"/>
    <mergeCell ref="G286:G292"/>
    <mergeCell ref="G407:G412"/>
    <mergeCell ref="G307:G323"/>
    <mergeCell ref="G330:G334"/>
    <mergeCell ref="G336:G340"/>
    <mergeCell ref="G342:G348"/>
    <mergeCell ref="G350:G356"/>
    <mergeCell ref="G358:G361"/>
    <mergeCell ref="G392:G395"/>
    <mergeCell ref="G399:G405"/>
    <mergeCell ref="G118:G123"/>
    <mergeCell ref="G126:G131"/>
    <mergeCell ref="G134:G136"/>
    <mergeCell ref="G139:G155"/>
    <mergeCell ref="G158:G160"/>
    <mergeCell ref="G70:G75"/>
    <mergeCell ref="G83:G99"/>
    <mergeCell ref="G102:G104"/>
    <mergeCell ref="G12:G17"/>
    <mergeCell ref="G25:G41"/>
    <mergeCell ref="H51:H53"/>
    <mergeCell ref="I51:I53"/>
    <mergeCell ref="J51:J53"/>
    <mergeCell ref="K51:K53"/>
    <mergeCell ref="L51:L53"/>
    <mergeCell ref="J25:J41"/>
    <mergeCell ref="K25:K41"/>
    <mergeCell ref="L25:L41"/>
    <mergeCell ref="H102:H104"/>
    <mergeCell ref="I102:I104"/>
    <mergeCell ref="J102:J104"/>
    <mergeCell ref="K102:K104"/>
    <mergeCell ref="L102:L104"/>
    <mergeCell ref="H83:H99"/>
    <mergeCell ref="I83:I99"/>
    <mergeCell ref="J83:J99"/>
    <mergeCell ref="K83:K99"/>
    <mergeCell ref="L83:L99"/>
    <mergeCell ref="H118:H123"/>
    <mergeCell ref="I118:I123"/>
    <mergeCell ref="J118:J123"/>
    <mergeCell ref="K118:K123"/>
    <mergeCell ref="C684:D684"/>
    <mergeCell ref="A678:F678"/>
    <mergeCell ref="C679:D679"/>
    <mergeCell ref="A680:F680"/>
    <mergeCell ref="C681:D681"/>
    <mergeCell ref="A682:D682"/>
    <mergeCell ref="A683:F683"/>
    <mergeCell ref="A672:B672"/>
    <mergeCell ref="C672:F672"/>
    <mergeCell ref="C673:D673"/>
    <mergeCell ref="C674:D674"/>
    <mergeCell ref="C676:D676"/>
    <mergeCell ref="A677:D677"/>
    <mergeCell ref="C665:D665"/>
    <mergeCell ref="C666:D666"/>
    <mergeCell ref="C667:D667"/>
    <mergeCell ref="C669:D669"/>
    <mergeCell ref="A670:D670"/>
    <mergeCell ref="A671:F671"/>
    <mergeCell ref="A659:A667"/>
    <mergeCell ref="B659:B667"/>
    <mergeCell ref="C659:D659"/>
    <mergeCell ref="E659:E667"/>
    <mergeCell ref="F659:F667"/>
    <mergeCell ref="C660:D660"/>
    <mergeCell ref="C661:D661"/>
    <mergeCell ref="C662:D662"/>
    <mergeCell ref="C663:D663"/>
    <mergeCell ref="C664:D664"/>
    <mergeCell ref="C650:D650"/>
    <mergeCell ref="A651:E651"/>
    <mergeCell ref="A652:F652"/>
    <mergeCell ref="A653:B653"/>
    <mergeCell ref="C653:F658"/>
    <mergeCell ref="A654:B654"/>
    <mergeCell ref="A655:B655"/>
    <mergeCell ref="A656:B656"/>
    <mergeCell ref="A657:B657"/>
    <mergeCell ref="A658:B658"/>
    <mergeCell ref="C642:D642"/>
    <mergeCell ref="C643:D643"/>
    <mergeCell ref="C645:D645"/>
    <mergeCell ref="A646:E646"/>
    <mergeCell ref="A647:F647"/>
    <mergeCell ref="C648:D648"/>
    <mergeCell ref="C634:D634"/>
    <mergeCell ref="C635:D635"/>
    <mergeCell ref="C637:D637"/>
    <mergeCell ref="A638:E638"/>
    <mergeCell ref="A639:F639"/>
    <mergeCell ref="A640:B640"/>
    <mergeCell ref="C640:F641"/>
    <mergeCell ref="A641:B641"/>
    <mergeCell ref="C626:D626"/>
    <mergeCell ref="A628:F628"/>
    <mergeCell ref="C629:D629"/>
    <mergeCell ref="A630:D630"/>
    <mergeCell ref="A631:F631"/>
    <mergeCell ref="A632:B632"/>
    <mergeCell ref="C632:F633"/>
    <mergeCell ref="A633:B633"/>
    <mergeCell ref="A620:F620"/>
    <mergeCell ref="C621:D621"/>
    <mergeCell ref="A622:F622"/>
    <mergeCell ref="C623:D623"/>
    <mergeCell ref="A624:D624"/>
    <mergeCell ref="A625:F625"/>
    <mergeCell ref="A614:B614"/>
    <mergeCell ref="C614:F615"/>
    <mergeCell ref="A615:B615"/>
    <mergeCell ref="C616:D616"/>
    <mergeCell ref="C618:D618"/>
    <mergeCell ref="A619:D619"/>
    <mergeCell ref="C607:D607"/>
    <mergeCell ref="C608:D608"/>
    <mergeCell ref="C609:D609"/>
    <mergeCell ref="C611:D611"/>
    <mergeCell ref="A612:D612"/>
    <mergeCell ref="A613:F613"/>
    <mergeCell ref="A601:A609"/>
    <mergeCell ref="B601:B609"/>
    <mergeCell ref="C601:D601"/>
    <mergeCell ref="E601:E609"/>
    <mergeCell ref="F601:F609"/>
    <mergeCell ref="C602:D602"/>
    <mergeCell ref="C603:D603"/>
    <mergeCell ref="C604:D604"/>
    <mergeCell ref="C605:D605"/>
    <mergeCell ref="C606:D606"/>
    <mergeCell ref="C592:D592"/>
    <mergeCell ref="A593:E593"/>
    <mergeCell ref="A594:F594"/>
    <mergeCell ref="A595:B595"/>
    <mergeCell ref="C595:F600"/>
    <mergeCell ref="A596:B596"/>
    <mergeCell ref="A597:B597"/>
    <mergeCell ref="A598:B598"/>
    <mergeCell ref="A599:B599"/>
    <mergeCell ref="A600:B600"/>
    <mergeCell ref="C584:D584"/>
    <mergeCell ref="C585:D585"/>
    <mergeCell ref="C587:D587"/>
    <mergeCell ref="A588:E588"/>
    <mergeCell ref="A589:F589"/>
    <mergeCell ref="C590:D590"/>
    <mergeCell ref="C576:D576"/>
    <mergeCell ref="C577:D577"/>
    <mergeCell ref="C579:D579"/>
    <mergeCell ref="A580:E580"/>
    <mergeCell ref="A581:F581"/>
    <mergeCell ref="A582:B582"/>
    <mergeCell ref="C582:F583"/>
    <mergeCell ref="A583:B583"/>
    <mergeCell ref="C568:D568"/>
    <mergeCell ref="A570:F570"/>
    <mergeCell ref="C571:D571"/>
    <mergeCell ref="A572:D572"/>
    <mergeCell ref="A573:F573"/>
    <mergeCell ref="A574:B574"/>
    <mergeCell ref="C574:F575"/>
    <mergeCell ref="A575:B575"/>
    <mergeCell ref="A562:F562"/>
    <mergeCell ref="C563:D563"/>
    <mergeCell ref="A564:F564"/>
    <mergeCell ref="C565:D565"/>
    <mergeCell ref="A566:D566"/>
    <mergeCell ref="A567:F567"/>
    <mergeCell ref="A556:B556"/>
    <mergeCell ref="C556:F557"/>
    <mergeCell ref="A557:B557"/>
    <mergeCell ref="C558:D558"/>
    <mergeCell ref="C560:D560"/>
    <mergeCell ref="A561:D561"/>
    <mergeCell ref="C549:D549"/>
    <mergeCell ref="C550:D550"/>
    <mergeCell ref="C551:D551"/>
    <mergeCell ref="C553:D553"/>
    <mergeCell ref="A554:D554"/>
    <mergeCell ref="A555:F555"/>
    <mergeCell ref="A543:A551"/>
    <mergeCell ref="B543:B551"/>
    <mergeCell ref="C543:D543"/>
    <mergeCell ref="E543:E551"/>
    <mergeCell ref="F543:F551"/>
    <mergeCell ref="C544:D544"/>
    <mergeCell ref="C545:D545"/>
    <mergeCell ref="C546:D546"/>
    <mergeCell ref="C547:D547"/>
    <mergeCell ref="C548:D548"/>
    <mergeCell ref="C534:D534"/>
    <mergeCell ref="A535:E535"/>
    <mergeCell ref="A536:F536"/>
    <mergeCell ref="A537:B537"/>
    <mergeCell ref="C537:F542"/>
    <mergeCell ref="A538:B538"/>
    <mergeCell ref="A539:B539"/>
    <mergeCell ref="A540:B540"/>
    <mergeCell ref="A541:B541"/>
    <mergeCell ref="A542:B542"/>
    <mergeCell ref="C526:D526"/>
    <mergeCell ref="C527:D527"/>
    <mergeCell ref="C529:D529"/>
    <mergeCell ref="A530:E530"/>
    <mergeCell ref="A531:F531"/>
    <mergeCell ref="C532:D532"/>
    <mergeCell ref="C518:D518"/>
    <mergeCell ref="C519:D519"/>
    <mergeCell ref="C521:D521"/>
    <mergeCell ref="A522:E522"/>
    <mergeCell ref="A523:F523"/>
    <mergeCell ref="A524:B524"/>
    <mergeCell ref="C524:F525"/>
    <mergeCell ref="A525:B525"/>
    <mergeCell ref="C513:D513"/>
    <mergeCell ref="A514:D514"/>
    <mergeCell ref="A515:F515"/>
    <mergeCell ref="A516:B516"/>
    <mergeCell ref="C516:F517"/>
    <mergeCell ref="A517:B517"/>
    <mergeCell ref="C506:D506"/>
    <mergeCell ref="A507:D507"/>
    <mergeCell ref="A508:F508"/>
    <mergeCell ref="C509:D509"/>
    <mergeCell ref="A511:F511"/>
    <mergeCell ref="A512:F512"/>
    <mergeCell ref="C499:D499"/>
    <mergeCell ref="C501:D501"/>
    <mergeCell ref="A502:D502"/>
    <mergeCell ref="A503:F503"/>
    <mergeCell ref="C504:D504"/>
    <mergeCell ref="A505:F505"/>
    <mergeCell ref="C492:D492"/>
    <mergeCell ref="C493:D493"/>
    <mergeCell ref="C494:D494"/>
    <mergeCell ref="C496:D496"/>
    <mergeCell ref="A497:D497"/>
    <mergeCell ref="A498:F498"/>
    <mergeCell ref="A486:A494"/>
    <mergeCell ref="B486:B494"/>
    <mergeCell ref="C486:D486"/>
    <mergeCell ref="E486:E494"/>
    <mergeCell ref="F486:F494"/>
    <mergeCell ref="C487:D487"/>
    <mergeCell ref="C488:D488"/>
    <mergeCell ref="C489:D489"/>
    <mergeCell ref="C490:D490"/>
    <mergeCell ref="C491:D491"/>
    <mergeCell ref="C477:D477"/>
    <mergeCell ref="A478:E478"/>
    <mergeCell ref="A479:F479"/>
    <mergeCell ref="A480:B480"/>
    <mergeCell ref="C480:F485"/>
    <mergeCell ref="A481:B481"/>
    <mergeCell ref="A482:B482"/>
    <mergeCell ref="A483:B483"/>
    <mergeCell ref="A484:B484"/>
    <mergeCell ref="A485:B485"/>
    <mergeCell ref="C469:D469"/>
    <mergeCell ref="C470:D470"/>
    <mergeCell ref="C472:D472"/>
    <mergeCell ref="A473:E473"/>
    <mergeCell ref="A474:F474"/>
    <mergeCell ref="C475:D475"/>
    <mergeCell ref="C462:D462"/>
    <mergeCell ref="C464:D464"/>
    <mergeCell ref="A465:E465"/>
    <mergeCell ref="A466:F466"/>
    <mergeCell ref="A467:B467"/>
    <mergeCell ref="C467:F468"/>
    <mergeCell ref="A468:B468"/>
    <mergeCell ref="A457:D457"/>
    <mergeCell ref="A458:F458"/>
    <mergeCell ref="A459:B459"/>
    <mergeCell ref="C459:F460"/>
    <mergeCell ref="A460:B460"/>
    <mergeCell ref="C461:D461"/>
    <mergeCell ref="C450:D450"/>
    <mergeCell ref="A451:D451"/>
    <mergeCell ref="A452:F452"/>
    <mergeCell ref="C453:D453"/>
    <mergeCell ref="A455:F455"/>
    <mergeCell ref="C456:D456"/>
    <mergeCell ref="C443:D443"/>
    <mergeCell ref="C445:D445"/>
    <mergeCell ref="A446:D446"/>
    <mergeCell ref="A447:F447"/>
    <mergeCell ref="C448:D448"/>
    <mergeCell ref="A449:F449"/>
    <mergeCell ref="C438:D438"/>
    <mergeCell ref="A439:D439"/>
    <mergeCell ref="A440:F440"/>
    <mergeCell ref="A441:B441"/>
    <mergeCell ref="C441:F442"/>
    <mergeCell ref="A442:B442"/>
    <mergeCell ref="E428:E436"/>
    <mergeCell ref="F428:F436"/>
    <mergeCell ref="C429:D429"/>
    <mergeCell ref="C430:D430"/>
    <mergeCell ref="C431:D431"/>
    <mergeCell ref="C432:D432"/>
    <mergeCell ref="C433:D433"/>
    <mergeCell ref="C434:D434"/>
    <mergeCell ref="C435:D435"/>
    <mergeCell ref="C436:D436"/>
    <mergeCell ref="A425:B425"/>
    <mergeCell ref="A426:B426"/>
    <mergeCell ref="A427:B427"/>
    <mergeCell ref="A428:A436"/>
    <mergeCell ref="B428:B436"/>
    <mergeCell ref="C428:D428"/>
    <mergeCell ref="C419:D419"/>
    <mergeCell ref="A420:E420"/>
    <mergeCell ref="A421:F421"/>
    <mergeCell ref="A422:B422"/>
    <mergeCell ref="C422:C427"/>
    <mergeCell ref="D422:D427"/>
    <mergeCell ref="E422:E427"/>
    <mergeCell ref="F422:F427"/>
    <mergeCell ref="A423:B423"/>
    <mergeCell ref="A424:B424"/>
    <mergeCell ref="C411:D411"/>
    <mergeCell ref="C412:D412"/>
    <mergeCell ref="C414:D414"/>
    <mergeCell ref="A415:E415"/>
    <mergeCell ref="A416:F416"/>
    <mergeCell ref="C417:D417"/>
    <mergeCell ref="C403:D403"/>
    <mergeCell ref="C404:D404"/>
    <mergeCell ref="C406:D406"/>
    <mergeCell ref="A407:E407"/>
    <mergeCell ref="A408:F408"/>
    <mergeCell ref="A409:B409"/>
    <mergeCell ref="C409:F410"/>
    <mergeCell ref="A410:B410"/>
    <mergeCell ref="C398:D398"/>
    <mergeCell ref="A399:D399"/>
    <mergeCell ref="A400:F400"/>
    <mergeCell ref="A401:B401"/>
    <mergeCell ref="C401:F402"/>
    <mergeCell ref="A402:B402"/>
    <mergeCell ref="C391:D391"/>
    <mergeCell ref="A392:D392"/>
    <mergeCell ref="A393:F393"/>
    <mergeCell ref="C394:D394"/>
    <mergeCell ref="A396:F396"/>
    <mergeCell ref="A397:F397"/>
    <mergeCell ref="C384:D384"/>
    <mergeCell ref="C386:D386"/>
    <mergeCell ref="A387:D387"/>
    <mergeCell ref="A388:F388"/>
    <mergeCell ref="C389:D389"/>
    <mergeCell ref="A390:F390"/>
    <mergeCell ref="C377:D377"/>
    <mergeCell ref="C378:D378"/>
    <mergeCell ref="C379:D379"/>
    <mergeCell ref="C381:D381"/>
    <mergeCell ref="A382:D382"/>
    <mergeCell ref="A383:F383"/>
    <mergeCell ref="A371:A379"/>
    <mergeCell ref="B371:B379"/>
    <mergeCell ref="C371:D371"/>
    <mergeCell ref="E371:E379"/>
    <mergeCell ref="F371:F379"/>
    <mergeCell ref="C372:D372"/>
    <mergeCell ref="C373:D373"/>
    <mergeCell ref="C374:D374"/>
    <mergeCell ref="C375:D375"/>
    <mergeCell ref="C376:D376"/>
    <mergeCell ref="C362:D362"/>
    <mergeCell ref="A363:E363"/>
    <mergeCell ref="A364:F364"/>
    <mergeCell ref="A365:B365"/>
    <mergeCell ref="C365:F370"/>
    <mergeCell ref="A366:B366"/>
    <mergeCell ref="A367:B367"/>
    <mergeCell ref="A368:B368"/>
    <mergeCell ref="A369:B369"/>
    <mergeCell ref="A370:B370"/>
    <mergeCell ref="C354:D354"/>
    <mergeCell ref="C355:D355"/>
    <mergeCell ref="C357:D357"/>
    <mergeCell ref="A358:E358"/>
    <mergeCell ref="A359:F359"/>
    <mergeCell ref="C360:D360"/>
    <mergeCell ref="C347:D347"/>
    <mergeCell ref="C349:D349"/>
    <mergeCell ref="A350:E350"/>
    <mergeCell ref="A351:F351"/>
    <mergeCell ref="A352:B352"/>
    <mergeCell ref="C352:F353"/>
    <mergeCell ref="A353:B353"/>
    <mergeCell ref="A342:D342"/>
    <mergeCell ref="A343:F343"/>
    <mergeCell ref="A344:B344"/>
    <mergeCell ref="C344:F345"/>
    <mergeCell ref="A345:B345"/>
    <mergeCell ref="C346:D346"/>
    <mergeCell ref="C335:D335"/>
    <mergeCell ref="A336:D336"/>
    <mergeCell ref="A337:F337"/>
    <mergeCell ref="C338:D338"/>
    <mergeCell ref="A340:F340"/>
    <mergeCell ref="C341:D341"/>
    <mergeCell ref="C328:D328"/>
    <mergeCell ref="C330:D330"/>
    <mergeCell ref="A331:D331"/>
    <mergeCell ref="A332:F332"/>
    <mergeCell ref="C333:D333"/>
    <mergeCell ref="A334:F334"/>
    <mergeCell ref="C321:D321"/>
    <mergeCell ref="C322:D322"/>
    <mergeCell ref="C323:D323"/>
    <mergeCell ref="C325:D325"/>
    <mergeCell ref="A326:D326"/>
    <mergeCell ref="A327:F327"/>
    <mergeCell ref="A315:A323"/>
    <mergeCell ref="B315:B323"/>
    <mergeCell ref="C315:D315"/>
    <mergeCell ref="E315:E323"/>
    <mergeCell ref="F315:F323"/>
    <mergeCell ref="C316:D316"/>
    <mergeCell ref="C317:D317"/>
    <mergeCell ref="C318:D318"/>
    <mergeCell ref="C319:D319"/>
    <mergeCell ref="C320:D320"/>
    <mergeCell ref="C306:D306"/>
    <mergeCell ref="A307:E307"/>
    <mergeCell ref="A308:F308"/>
    <mergeCell ref="A309:B309"/>
    <mergeCell ref="C309:F314"/>
    <mergeCell ref="A310:B310"/>
    <mergeCell ref="A311:B311"/>
    <mergeCell ref="A312:B312"/>
    <mergeCell ref="A313:B313"/>
    <mergeCell ref="A314:B314"/>
    <mergeCell ref="C298:D298"/>
    <mergeCell ref="C299:D299"/>
    <mergeCell ref="C301:D301"/>
    <mergeCell ref="A302:E302"/>
    <mergeCell ref="A303:F303"/>
    <mergeCell ref="C304:D304"/>
    <mergeCell ref="C291:D291"/>
    <mergeCell ref="C293:D293"/>
    <mergeCell ref="A294:E294"/>
    <mergeCell ref="A295:F295"/>
    <mergeCell ref="A296:B296"/>
    <mergeCell ref="C296:F297"/>
    <mergeCell ref="A297:B297"/>
    <mergeCell ref="A286:D286"/>
    <mergeCell ref="A287:F287"/>
    <mergeCell ref="A288:B288"/>
    <mergeCell ref="C288:F289"/>
    <mergeCell ref="A289:B289"/>
    <mergeCell ref="C290:D290"/>
    <mergeCell ref="C279:D279"/>
    <mergeCell ref="A280:D280"/>
    <mergeCell ref="A281:F281"/>
    <mergeCell ref="C282:D282"/>
    <mergeCell ref="A284:F284"/>
    <mergeCell ref="C285:D285"/>
    <mergeCell ref="C272:D272"/>
    <mergeCell ref="C274:D274"/>
    <mergeCell ref="A275:D275"/>
    <mergeCell ref="A276:F276"/>
    <mergeCell ref="C277:D277"/>
    <mergeCell ref="A278:F278"/>
    <mergeCell ref="C265:D265"/>
    <mergeCell ref="C266:D266"/>
    <mergeCell ref="C267:D267"/>
    <mergeCell ref="C269:D269"/>
    <mergeCell ref="A270:D270"/>
    <mergeCell ref="A271:F271"/>
    <mergeCell ref="A259:A267"/>
    <mergeCell ref="B259:B267"/>
    <mergeCell ref="C259:D259"/>
    <mergeCell ref="E259:E267"/>
    <mergeCell ref="F259:F267"/>
    <mergeCell ref="C260:D260"/>
    <mergeCell ref="C261:D261"/>
    <mergeCell ref="C262:D262"/>
    <mergeCell ref="C263:D263"/>
    <mergeCell ref="C264:D264"/>
    <mergeCell ref="C250:D250"/>
    <mergeCell ref="A251:E251"/>
    <mergeCell ref="A252:F252"/>
    <mergeCell ref="A253:B253"/>
    <mergeCell ref="C253:F258"/>
    <mergeCell ref="A254:B254"/>
    <mergeCell ref="A255:B255"/>
    <mergeCell ref="A256:B256"/>
    <mergeCell ref="A257:B257"/>
    <mergeCell ref="A258:B258"/>
    <mergeCell ref="C242:D242"/>
    <mergeCell ref="C243:D243"/>
    <mergeCell ref="C245:D245"/>
    <mergeCell ref="A246:E246"/>
    <mergeCell ref="A247:F247"/>
    <mergeCell ref="C248:D248"/>
    <mergeCell ref="C235:D235"/>
    <mergeCell ref="C237:D237"/>
    <mergeCell ref="A238:E238"/>
    <mergeCell ref="A239:F239"/>
    <mergeCell ref="A240:B240"/>
    <mergeCell ref="C240:F241"/>
    <mergeCell ref="A241:B241"/>
    <mergeCell ref="A230:D230"/>
    <mergeCell ref="A231:F231"/>
    <mergeCell ref="A232:B232"/>
    <mergeCell ref="C232:F233"/>
    <mergeCell ref="A233:B233"/>
    <mergeCell ref="C234:D234"/>
    <mergeCell ref="C223:D223"/>
    <mergeCell ref="A224:D224"/>
    <mergeCell ref="A225:F225"/>
    <mergeCell ref="C226:D226"/>
    <mergeCell ref="A228:F228"/>
    <mergeCell ref="C229:D229"/>
    <mergeCell ref="C216:D216"/>
    <mergeCell ref="C218:D218"/>
    <mergeCell ref="A219:D219"/>
    <mergeCell ref="A220:F220"/>
    <mergeCell ref="C221:D221"/>
    <mergeCell ref="A222:F222"/>
    <mergeCell ref="C209:D209"/>
    <mergeCell ref="C210:D210"/>
    <mergeCell ref="C211:D211"/>
    <mergeCell ref="C213:D213"/>
    <mergeCell ref="A214:D214"/>
    <mergeCell ref="A215:F215"/>
    <mergeCell ref="A203:A211"/>
    <mergeCell ref="B203:B211"/>
    <mergeCell ref="C203:D203"/>
    <mergeCell ref="E203:E211"/>
    <mergeCell ref="F203:F211"/>
    <mergeCell ref="C204:D204"/>
    <mergeCell ref="C205:D205"/>
    <mergeCell ref="C206:D206"/>
    <mergeCell ref="C207:D207"/>
    <mergeCell ref="C208:D208"/>
    <mergeCell ref="C194:D194"/>
    <mergeCell ref="A195:E195"/>
    <mergeCell ref="A196:F196"/>
    <mergeCell ref="A197:B197"/>
    <mergeCell ref="C197:F202"/>
    <mergeCell ref="A198:B198"/>
    <mergeCell ref="A199:B199"/>
    <mergeCell ref="A200:B200"/>
    <mergeCell ref="A201:B201"/>
    <mergeCell ref="A202:B202"/>
    <mergeCell ref="C186:D186"/>
    <mergeCell ref="C187:D187"/>
    <mergeCell ref="C189:D189"/>
    <mergeCell ref="A190:E190"/>
    <mergeCell ref="A191:F191"/>
    <mergeCell ref="C192:D192"/>
    <mergeCell ref="C179:D179"/>
    <mergeCell ref="C181:D181"/>
    <mergeCell ref="A182:E182"/>
    <mergeCell ref="A183:F183"/>
    <mergeCell ref="A184:B184"/>
    <mergeCell ref="C184:F185"/>
    <mergeCell ref="A185:B185"/>
    <mergeCell ref="A174:D174"/>
    <mergeCell ref="A175:F175"/>
    <mergeCell ref="A176:B176"/>
    <mergeCell ref="C176:F177"/>
    <mergeCell ref="A177:B177"/>
    <mergeCell ref="C178:D178"/>
    <mergeCell ref="C167:D167"/>
    <mergeCell ref="A168:D168"/>
    <mergeCell ref="A169:F169"/>
    <mergeCell ref="C170:D170"/>
    <mergeCell ref="A172:F172"/>
    <mergeCell ref="C173:D173"/>
    <mergeCell ref="C160:D160"/>
    <mergeCell ref="C162:D162"/>
    <mergeCell ref="A163:D163"/>
    <mergeCell ref="A164:F164"/>
    <mergeCell ref="C165:D165"/>
    <mergeCell ref="A166:F166"/>
    <mergeCell ref="C153:D153"/>
    <mergeCell ref="C154:D154"/>
    <mergeCell ref="C155:D155"/>
    <mergeCell ref="C157:D157"/>
    <mergeCell ref="A158:D158"/>
    <mergeCell ref="A159:F159"/>
    <mergeCell ref="A147:A155"/>
    <mergeCell ref="B147:B155"/>
    <mergeCell ref="C147:D147"/>
    <mergeCell ref="E147:E155"/>
    <mergeCell ref="F147:F155"/>
    <mergeCell ref="C148:D148"/>
    <mergeCell ref="C149:D149"/>
    <mergeCell ref="C150:D150"/>
    <mergeCell ref="C151:D151"/>
    <mergeCell ref="C152:D152"/>
    <mergeCell ref="C138:D138"/>
    <mergeCell ref="A139:E139"/>
    <mergeCell ref="A140:F140"/>
    <mergeCell ref="A141:B141"/>
    <mergeCell ref="C141:F146"/>
    <mergeCell ref="A142:B142"/>
    <mergeCell ref="A143:B143"/>
    <mergeCell ref="A144:B144"/>
    <mergeCell ref="A145:B145"/>
    <mergeCell ref="A146:B146"/>
    <mergeCell ref="C130:D130"/>
    <mergeCell ref="C131:D131"/>
    <mergeCell ref="C133:D133"/>
    <mergeCell ref="A134:E134"/>
    <mergeCell ref="A135:F135"/>
    <mergeCell ref="C136:D136"/>
    <mergeCell ref="C123:D123"/>
    <mergeCell ref="C125:D125"/>
    <mergeCell ref="A126:E126"/>
    <mergeCell ref="A127:F127"/>
    <mergeCell ref="A128:B128"/>
    <mergeCell ref="C128:F129"/>
    <mergeCell ref="A129:B129"/>
    <mergeCell ref="A118:D118"/>
    <mergeCell ref="A119:F119"/>
    <mergeCell ref="A120:B120"/>
    <mergeCell ref="C120:F121"/>
    <mergeCell ref="A121:B121"/>
    <mergeCell ref="C122:D122"/>
    <mergeCell ref="C111:D111"/>
    <mergeCell ref="A112:D112"/>
    <mergeCell ref="A113:F113"/>
    <mergeCell ref="C114:D114"/>
    <mergeCell ref="A116:F116"/>
    <mergeCell ref="C117:D117"/>
    <mergeCell ref="C104:D104"/>
    <mergeCell ref="C106:D106"/>
    <mergeCell ref="A107:D107"/>
    <mergeCell ref="A108:F108"/>
    <mergeCell ref="C109:D109"/>
    <mergeCell ref="A110:F110"/>
    <mergeCell ref="C97:D97"/>
    <mergeCell ref="C98:D98"/>
    <mergeCell ref="C99:D99"/>
    <mergeCell ref="C101:D101"/>
    <mergeCell ref="A102:D102"/>
    <mergeCell ref="A103:F103"/>
    <mergeCell ref="A91:A99"/>
    <mergeCell ref="B91:B99"/>
    <mergeCell ref="C91:D91"/>
    <mergeCell ref="E91:E99"/>
    <mergeCell ref="F91:F99"/>
    <mergeCell ref="C92:D92"/>
    <mergeCell ref="C93:D93"/>
    <mergeCell ref="C94:D94"/>
    <mergeCell ref="C95:D95"/>
    <mergeCell ref="C96:D96"/>
    <mergeCell ref="C82:D82"/>
    <mergeCell ref="A83:E83"/>
    <mergeCell ref="A84:F84"/>
    <mergeCell ref="A85:B85"/>
    <mergeCell ref="C85:F90"/>
    <mergeCell ref="A86:B86"/>
    <mergeCell ref="A87:B87"/>
    <mergeCell ref="A88:B88"/>
    <mergeCell ref="A89:B89"/>
    <mergeCell ref="A90:B90"/>
    <mergeCell ref="C74:D74"/>
    <mergeCell ref="C75:D75"/>
    <mergeCell ref="C77:D77"/>
    <mergeCell ref="A78:E78"/>
    <mergeCell ref="A79:F79"/>
    <mergeCell ref="C80:D80"/>
    <mergeCell ref="C66:D66"/>
    <mergeCell ref="C67:D67"/>
    <mergeCell ref="C69:D69"/>
    <mergeCell ref="A70:E70"/>
    <mergeCell ref="A71:F71"/>
    <mergeCell ref="A72:B72"/>
    <mergeCell ref="C72:F73"/>
    <mergeCell ref="A73:B73"/>
    <mergeCell ref="C58:D58"/>
    <mergeCell ref="A60:F60"/>
    <mergeCell ref="C61:D61"/>
    <mergeCell ref="A62:D62"/>
    <mergeCell ref="A63:F63"/>
    <mergeCell ref="A64:B64"/>
    <mergeCell ref="C64:F65"/>
    <mergeCell ref="A65:B65"/>
    <mergeCell ref="A52:F52"/>
    <mergeCell ref="C53:D53"/>
    <mergeCell ref="A54:F54"/>
    <mergeCell ref="C55:D55"/>
    <mergeCell ref="A56:D56"/>
    <mergeCell ref="A57:F57"/>
    <mergeCell ref="A46:B46"/>
    <mergeCell ref="C46:F47"/>
    <mergeCell ref="A47:B47"/>
    <mergeCell ref="C48:D48"/>
    <mergeCell ref="C50:D50"/>
    <mergeCell ref="A51:D51"/>
    <mergeCell ref="C39:D39"/>
    <mergeCell ref="C40:D40"/>
    <mergeCell ref="C41:D41"/>
    <mergeCell ref="C43:D43"/>
    <mergeCell ref="A44:D44"/>
    <mergeCell ref="A45:F45"/>
    <mergeCell ref="A33:A41"/>
    <mergeCell ref="B33:B41"/>
    <mergeCell ref="C33:D33"/>
    <mergeCell ref="E33:E41"/>
    <mergeCell ref="F33:F41"/>
    <mergeCell ref="C34:D34"/>
    <mergeCell ref="C35:D35"/>
    <mergeCell ref="C36:D36"/>
    <mergeCell ref="C37:D37"/>
    <mergeCell ref="C38:D38"/>
    <mergeCell ref="C24:D24"/>
    <mergeCell ref="A25:E25"/>
    <mergeCell ref="A26:F26"/>
    <mergeCell ref="A27:B27"/>
    <mergeCell ref="C27:F32"/>
    <mergeCell ref="A28:B28"/>
    <mergeCell ref="A29:B29"/>
    <mergeCell ref="A30:B30"/>
    <mergeCell ref="A31:B31"/>
    <mergeCell ref="A32:B32"/>
    <mergeCell ref="C16:D16"/>
    <mergeCell ref="C17:D17"/>
    <mergeCell ref="C19:D19"/>
    <mergeCell ref="A20:E20"/>
    <mergeCell ref="A21:F21"/>
    <mergeCell ref="C22:D22"/>
    <mergeCell ref="C8:D8"/>
    <mergeCell ref="C9:D9"/>
    <mergeCell ref="C11:D11"/>
    <mergeCell ref="A12:E12"/>
    <mergeCell ref="A13:F13"/>
    <mergeCell ref="A14:B14"/>
    <mergeCell ref="C14:F15"/>
    <mergeCell ref="A15:B15"/>
    <mergeCell ref="A1:F1"/>
    <mergeCell ref="A2:F2"/>
    <mergeCell ref="C3:D3"/>
    <mergeCell ref="A4:D4"/>
    <mergeCell ref="A5:F5"/>
    <mergeCell ref="A6:B6"/>
    <mergeCell ref="C6:F7"/>
    <mergeCell ref="A7:B7"/>
    <mergeCell ref="G4:G10"/>
    <mergeCell ref="H4:H10"/>
    <mergeCell ref="I4:I10"/>
    <mergeCell ref="J4:J10"/>
    <mergeCell ref="K4:K10"/>
    <mergeCell ref="L4:L10"/>
    <mergeCell ref="H12:H17"/>
    <mergeCell ref="I12:I17"/>
    <mergeCell ref="G19:G22"/>
    <mergeCell ref="H19:H22"/>
    <mergeCell ref="I19:I22"/>
    <mergeCell ref="J19:J22"/>
    <mergeCell ref="K19:K22"/>
    <mergeCell ref="L19:L22"/>
    <mergeCell ref="H25:H41"/>
    <mergeCell ref="I25:I41"/>
    <mergeCell ref="G44:G48"/>
    <mergeCell ref="G51:G53"/>
    <mergeCell ref="G56:G58"/>
    <mergeCell ref="G62:G67"/>
    <mergeCell ref="G77:G80"/>
    <mergeCell ref="H77:H80"/>
    <mergeCell ref="I77:I80"/>
    <mergeCell ref="J77:J80"/>
    <mergeCell ref="K77:K80"/>
    <mergeCell ref="L77:L80"/>
    <mergeCell ref="G106:G109"/>
    <mergeCell ref="H106:H109"/>
    <mergeCell ref="I106:I109"/>
    <mergeCell ref="J106:J109"/>
    <mergeCell ref="K106:K109"/>
    <mergeCell ref="L106:L109"/>
    <mergeCell ref="G112:G115"/>
    <mergeCell ref="H112:H115"/>
    <mergeCell ref="I112:I115"/>
    <mergeCell ref="J112:J115"/>
    <mergeCell ref="K112:K115"/>
    <mergeCell ref="L112:L115"/>
    <mergeCell ref="G162:G165"/>
    <mergeCell ref="H162:H165"/>
    <mergeCell ref="I162:I165"/>
    <mergeCell ref="J162:J165"/>
    <mergeCell ref="K162:K165"/>
    <mergeCell ref="L162:L165"/>
    <mergeCell ref="G173:G179"/>
    <mergeCell ref="H173:H179"/>
    <mergeCell ref="I173:I179"/>
    <mergeCell ref="J173:J179"/>
    <mergeCell ref="K173:K179"/>
    <mergeCell ref="L173:L179"/>
    <mergeCell ref="G182:G188"/>
    <mergeCell ref="H182:H188"/>
    <mergeCell ref="I182:I188"/>
    <mergeCell ref="J182:J188"/>
    <mergeCell ref="K182:K188"/>
    <mergeCell ref="L182:L188"/>
    <mergeCell ref="L286:L292"/>
    <mergeCell ref="G294:G300"/>
    <mergeCell ref="H294:H300"/>
    <mergeCell ref="I294:I300"/>
    <mergeCell ref="J294:J300"/>
    <mergeCell ref="K294:K300"/>
    <mergeCell ref="L294:L300"/>
    <mergeCell ref="G302:G305"/>
    <mergeCell ref="H302:H305"/>
    <mergeCell ref="I302:I305"/>
    <mergeCell ref="J302:J305"/>
    <mergeCell ref="K302:K305"/>
    <mergeCell ref="L302:L305"/>
    <mergeCell ref="G326:G329"/>
    <mergeCell ref="H326:H329"/>
    <mergeCell ref="I326:I329"/>
    <mergeCell ref="J326:J329"/>
    <mergeCell ref="K326:K329"/>
    <mergeCell ref="L326:L329"/>
    <mergeCell ref="H307:H323"/>
    <mergeCell ref="I307:I323"/>
    <mergeCell ref="J307:J323"/>
    <mergeCell ref="K307:K323"/>
    <mergeCell ref="L307:L323"/>
    <mergeCell ref="K358:K361"/>
    <mergeCell ref="L358:L361"/>
    <mergeCell ref="G363:G380"/>
    <mergeCell ref="H363:H380"/>
    <mergeCell ref="I363:I380"/>
    <mergeCell ref="J363:J380"/>
    <mergeCell ref="K363:K380"/>
    <mergeCell ref="L363:L380"/>
    <mergeCell ref="G381:G384"/>
    <mergeCell ref="H381:H384"/>
    <mergeCell ref="I381:I384"/>
    <mergeCell ref="J381:J384"/>
    <mergeCell ref="K381:K384"/>
    <mergeCell ref="L381:L384"/>
    <mergeCell ref="G386:G389"/>
    <mergeCell ref="H386:H389"/>
    <mergeCell ref="I386:I389"/>
    <mergeCell ref="J386:J389"/>
    <mergeCell ref="K386:K389"/>
    <mergeCell ref="L386:L389"/>
    <mergeCell ref="H358:H361"/>
    <mergeCell ref="I358:I361"/>
    <mergeCell ref="J358:J361"/>
    <mergeCell ref="L399:L405"/>
    <mergeCell ref="G415:G418"/>
    <mergeCell ref="H415:H418"/>
    <mergeCell ref="I415:I418"/>
    <mergeCell ref="J415:J418"/>
    <mergeCell ref="K415:K418"/>
    <mergeCell ref="L415:L418"/>
    <mergeCell ref="G420:G437"/>
    <mergeCell ref="H420:H437"/>
    <mergeCell ref="I420:I437"/>
    <mergeCell ref="J420:J437"/>
    <mergeCell ref="K420:K437"/>
    <mergeCell ref="L420:L437"/>
    <mergeCell ref="G439:G444"/>
    <mergeCell ref="H439:H444"/>
    <mergeCell ref="I439:I444"/>
    <mergeCell ref="J439:J444"/>
    <mergeCell ref="K439:K444"/>
    <mergeCell ref="L439:L444"/>
    <mergeCell ref="H407:H412"/>
    <mergeCell ref="I407:I412"/>
    <mergeCell ref="J407:J412"/>
    <mergeCell ref="K407:K412"/>
    <mergeCell ref="L407:L412"/>
    <mergeCell ref="G507:G510"/>
    <mergeCell ref="H507:H510"/>
    <mergeCell ref="I507:I510"/>
    <mergeCell ref="J507:J510"/>
    <mergeCell ref="K507:K510"/>
    <mergeCell ref="L507:L510"/>
    <mergeCell ref="G514:G520"/>
    <mergeCell ref="H514:H520"/>
    <mergeCell ref="I514:I520"/>
    <mergeCell ref="J514:J520"/>
    <mergeCell ref="K514:K520"/>
    <mergeCell ref="L514:L520"/>
    <mergeCell ref="L456:L462"/>
    <mergeCell ref="G465:G471"/>
    <mergeCell ref="H465:H471"/>
    <mergeCell ref="I465:I471"/>
    <mergeCell ref="J465:J471"/>
    <mergeCell ref="K465:K471"/>
    <mergeCell ref="L465:L471"/>
    <mergeCell ref="G473:G476"/>
    <mergeCell ref="H473:H476"/>
    <mergeCell ref="I473:I476"/>
    <mergeCell ref="J473:J476"/>
    <mergeCell ref="K473:K476"/>
    <mergeCell ref="L473:L476"/>
    <mergeCell ref="G478:G495"/>
    <mergeCell ref="H478:H495"/>
    <mergeCell ref="I478:I495"/>
    <mergeCell ref="J478:J495"/>
    <mergeCell ref="K478:K495"/>
    <mergeCell ref="L478:L495"/>
    <mergeCell ref="H456:H462"/>
    <mergeCell ref="G522:G528"/>
    <mergeCell ref="H522:H528"/>
    <mergeCell ref="I522:I528"/>
    <mergeCell ref="J522:J528"/>
    <mergeCell ref="K522:K528"/>
    <mergeCell ref="L522:L528"/>
    <mergeCell ref="G530:G534"/>
    <mergeCell ref="H530:H534"/>
    <mergeCell ref="I530:I534"/>
    <mergeCell ref="J530:J534"/>
    <mergeCell ref="K530:K534"/>
    <mergeCell ref="L530:L534"/>
    <mergeCell ref="G535:G552"/>
    <mergeCell ref="H535:H552"/>
    <mergeCell ref="I535:I552"/>
    <mergeCell ref="J535:J552"/>
    <mergeCell ref="K535:K552"/>
    <mergeCell ref="L535:L552"/>
    <mergeCell ref="G554:G559"/>
    <mergeCell ref="H554:H559"/>
    <mergeCell ref="I554:I559"/>
    <mergeCell ref="J554:J559"/>
    <mergeCell ref="K554:K559"/>
    <mergeCell ref="L554:L559"/>
    <mergeCell ref="G561:G564"/>
    <mergeCell ref="H561:H564"/>
    <mergeCell ref="I561:I564"/>
    <mergeCell ref="J561:J564"/>
    <mergeCell ref="K561:K564"/>
    <mergeCell ref="L561:L564"/>
    <mergeCell ref="G566:G570"/>
    <mergeCell ref="H566:H570"/>
    <mergeCell ref="I566:I570"/>
    <mergeCell ref="J566:J570"/>
    <mergeCell ref="K566:K570"/>
    <mergeCell ref="L566:L570"/>
    <mergeCell ref="G572:G578"/>
    <mergeCell ref="H572:H578"/>
    <mergeCell ref="I572:I578"/>
    <mergeCell ref="J572:J578"/>
    <mergeCell ref="K572:K578"/>
    <mergeCell ref="L572:L578"/>
    <mergeCell ref="G580:G586"/>
    <mergeCell ref="H580:H586"/>
    <mergeCell ref="I580:I586"/>
    <mergeCell ref="J580:J586"/>
    <mergeCell ref="K580:K586"/>
    <mergeCell ref="L580:L586"/>
    <mergeCell ref="G588:G591"/>
    <mergeCell ref="H588:H591"/>
    <mergeCell ref="I588:I591"/>
    <mergeCell ref="J588:J591"/>
    <mergeCell ref="K588:K591"/>
    <mergeCell ref="L588:L591"/>
    <mergeCell ref="G593:G610"/>
    <mergeCell ref="H593:H610"/>
    <mergeCell ref="I593:I610"/>
    <mergeCell ref="J593:J610"/>
    <mergeCell ref="K593:K610"/>
    <mergeCell ref="L593:L610"/>
    <mergeCell ref="G612:G617"/>
    <mergeCell ref="H612:H617"/>
    <mergeCell ref="I612:I617"/>
    <mergeCell ref="J612:J617"/>
    <mergeCell ref="K612:K617"/>
    <mergeCell ref="L612:L617"/>
    <mergeCell ref="G619:G622"/>
    <mergeCell ref="H619:H622"/>
    <mergeCell ref="I619:I622"/>
    <mergeCell ref="J619:J622"/>
    <mergeCell ref="K619:K622"/>
    <mergeCell ref="L619:L622"/>
    <mergeCell ref="G646:G649"/>
    <mergeCell ref="H646:H649"/>
    <mergeCell ref="I646:I649"/>
    <mergeCell ref="J646:J649"/>
    <mergeCell ref="K646:K649"/>
    <mergeCell ref="L646:L649"/>
    <mergeCell ref="G624:G627"/>
    <mergeCell ref="H624:H627"/>
    <mergeCell ref="I624:I627"/>
    <mergeCell ref="J624:J627"/>
    <mergeCell ref="K624:K627"/>
    <mergeCell ref="L624:L627"/>
    <mergeCell ref="G630:G636"/>
    <mergeCell ref="H630:H636"/>
    <mergeCell ref="I630:I636"/>
    <mergeCell ref="J630:J636"/>
    <mergeCell ref="K630:K636"/>
    <mergeCell ref="L630:L636"/>
    <mergeCell ref="G638:G644"/>
    <mergeCell ref="H638:H644"/>
    <mergeCell ref="I638:I644"/>
    <mergeCell ref="J638:J644"/>
    <mergeCell ref="K638:K644"/>
    <mergeCell ref="L638:L64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86292-1AE8-4B45-A913-886947421D05}">
  <dimension ref="A1:G684"/>
  <sheetViews>
    <sheetView tabSelected="1" topLeftCell="A622" workbookViewId="0">
      <selection activeCell="H631" sqref="H631"/>
    </sheetView>
  </sheetViews>
  <sheetFormatPr baseColWidth="10" defaultRowHeight="21.75" customHeight="1"/>
  <cols>
    <col min="1" max="1" width="7.42578125" style="1" customWidth="1"/>
    <col min="2" max="2" width="22.140625" style="1" customWidth="1"/>
    <col min="3" max="3" width="15.28515625" style="1" customWidth="1"/>
    <col min="4" max="4" width="29.85546875" style="1" customWidth="1"/>
    <col min="5" max="6" width="11.5703125" style="1" customWidth="1"/>
    <col min="7" max="7" width="12.7109375" style="1" bestFit="1" customWidth="1"/>
  </cols>
  <sheetData>
    <row r="1" spans="1:7" ht="21.75" customHeight="1" thickBot="1">
      <c r="A1" s="75" t="s">
        <v>13</v>
      </c>
      <c r="B1" s="76"/>
      <c r="C1" s="76"/>
      <c r="D1" s="76"/>
      <c r="E1" s="76"/>
      <c r="F1" s="76"/>
      <c r="G1" s="93" t="s">
        <v>12</v>
      </c>
    </row>
    <row r="2" spans="1:7" ht="21.75" customHeight="1" thickBot="1">
      <c r="A2" s="75" t="s">
        <v>23</v>
      </c>
      <c r="B2" s="76"/>
      <c r="C2" s="76"/>
      <c r="D2" s="76"/>
      <c r="E2" s="76"/>
      <c r="F2" s="76"/>
      <c r="G2" s="94"/>
    </row>
    <row r="3" spans="1:7" ht="21.75" customHeight="1" thickBot="1">
      <c r="A3" s="6" t="s">
        <v>0</v>
      </c>
      <c r="B3" s="7" t="s">
        <v>24</v>
      </c>
      <c r="C3" s="38" t="s">
        <v>25</v>
      </c>
      <c r="D3" s="39"/>
      <c r="E3" s="7" t="s">
        <v>1</v>
      </c>
      <c r="F3" s="21" t="s">
        <v>26</v>
      </c>
      <c r="G3" s="95"/>
    </row>
    <row r="4" spans="1:7" ht="21.75" customHeight="1" thickBot="1">
      <c r="A4" s="40" t="s">
        <v>27</v>
      </c>
      <c r="B4" s="41"/>
      <c r="C4" s="41"/>
      <c r="D4" s="42"/>
      <c r="E4" s="8"/>
      <c r="F4" s="22">
        <v>1</v>
      </c>
      <c r="G4" s="87">
        <f>+MIN('PRECIO COTIZACIONES'!G4:J9)</f>
        <v>1570800</v>
      </c>
    </row>
    <row r="5" spans="1:7" ht="21.75" customHeight="1" thickBot="1">
      <c r="A5" s="43" t="s">
        <v>28</v>
      </c>
      <c r="B5" s="44"/>
      <c r="C5" s="44"/>
      <c r="D5" s="44"/>
      <c r="E5" s="44"/>
      <c r="F5" s="44"/>
      <c r="G5" s="88"/>
    </row>
    <row r="6" spans="1:7" ht="21.75" customHeight="1" thickBot="1">
      <c r="A6" s="45" t="s">
        <v>29</v>
      </c>
      <c r="B6" s="46"/>
      <c r="C6" s="62" t="s">
        <v>30</v>
      </c>
      <c r="D6" s="63"/>
      <c r="E6" s="63"/>
      <c r="F6" s="63"/>
      <c r="G6" s="88"/>
    </row>
    <row r="7" spans="1:7" ht="21.75" customHeight="1" thickBot="1">
      <c r="A7" s="45" t="s">
        <v>31</v>
      </c>
      <c r="B7" s="46"/>
      <c r="C7" s="66"/>
      <c r="D7" s="67"/>
      <c r="E7" s="67"/>
      <c r="F7" s="67"/>
      <c r="G7" s="88"/>
    </row>
    <row r="8" spans="1:7" ht="21.75" customHeight="1" thickBot="1">
      <c r="A8" s="9" t="s">
        <v>32</v>
      </c>
      <c r="B8" s="10">
        <v>76111605</v>
      </c>
      <c r="C8" s="45" t="s">
        <v>14</v>
      </c>
      <c r="D8" s="46"/>
      <c r="E8" s="11" t="s">
        <v>16</v>
      </c>
      <c r="F8" s="19">
        <v>1</v>
      </c>
      <c r="G8" s="88"/>
    </row>
    <row r="9" spans="1:7" ht="21.75" customHeight="1" thickBot="1">
      <c r="A9" s="9" t="s">
        <v>33</v>
      </c>
      <c r="B9" s="10">
        <v>76111605</v>
      </c>
      <c r="C9" s="45" t="s">
        <v>15</v>
      </c>
      <c r="D9" s="46"/>
      <c r="E9" s="11" t="s">
        <v>16</v>
      </c>
      <c r="F9" s="19">
        <v>1</v>
      </c>
      <c r="G9" s="88"/>
    </row>
    <row r="10" spans="1:7" ht="21.75" customHeight="1" thickBot="1">
      <c r="A10" s="12"/>
      <c r="B10" s="13"/>
      <c r="C10" s="14"/>
      <c r="D10" s="14"/>
      <c r="E10" s="15"/>
      <c r="F10" s="23"/>
      <c r="G10" s="89"/>
    </row>
    <row r="11" spans="1:7" ht="21.75" customHeight="1" thickBot="1">
      <c r="A11" s="6" t="s">
        <v>0</v>
      </c>
      <c r="B11" s="7" t="s">
        <v>24</v>
      </c>
      <c r="C11" s="38" t="s">
        <v>25</v>
      </c>
      <c r="D11" s="39"/>
      <c r="E11" s="7" t="s">
        <v>1</v>
      </c>
      <c r="F11" s="21" t="s">
        <v>26</v>
      </c>
      <c r="G11" s="33"/>
    </row>
    <row r="12" spans="1:7" ht="21.75" customHeight="1" thickBot="1">
      <c r="A12" s="40" t="s">
        <v>34</v>
      </c>
      <c r="B12" s="41"/>
      <c r="C12" s="41"/>
      <c r="D12" s="41"/>
      <c r="E12" s="42"/>
      <c r="F12" s="22">
        <v>1</v>
      </c>
      <c r="G12" s="87">
        <f>+MIN('PRECIO COTIZACIONES'!G12:J17)</f>
        <v>2975000</v>
      </c>
    </row>
    <row r="13" spans="1:7" ht="21.75" customHeight="1" thickBot="1">
      <c r="A13" s="43" t="s">
        <v>28</v>
      </c>
      <c r="B13" s="44"/>
      <c r="C13" s="44"/>
      <c r="D13" s="44"/>
      <c r="E13" s="44"/>
      <c r="F13" s="44"/>
      <c r="G13" s="88"/>
    </row>
    <row r="14" spans="1:7" ht="21.75" customHeight="1" thickBot="1">
      <c r="A14" s="45" t="s">
        <v>35</v>
      </c>
      <c r="B14" s="46"/>
      <c r="C14" s="62" t="s">
        <v>36</v>
      </c>
      <c r="D14" s="63"/>
      <c r="E14" s="63"/>
      <c r="F14" s="63"/>
      <c r="G14" s="88"/>
    </row>
    <row r="15" spans="1:7" ht="21.75" customHeight="1" thickBot="1">
      <c r="A15" s="45" t="s">
        <v>31</v>
      </c>
      <c r="B15" s="46"/>
      <c r="C15" s="66"/>
      <c r="D15" s="67"/>
      <c r="E15" s="67"/>
      <c r="F15" s="67"/>
      <c r="G15" s="88"/>
    </row>
    <row r="16" spans="1:7" ht="21.75" customHeight="1" thickBot="1">
      <c r="A16" s="9" t="s">
        <v>37</v>
      </c>
      <c r="B16" s="10">
        <v>76111605</v>
      </c>
      <c r="C16" s="45" t="s">
        <v>17</v>
      </c>
      <c r="D16" s="46"/>
      <c r="E16" s="11" t="s">
        <v>16</v>
      </c>
      <c r="F16" s="19">
        <v>1</v>
      </c>
      <c r="G16" s="88"/>
    </row>
    <row r="17" spans="1:7" ht="21.75" customHeight="1" thickBot="1">
      <c r="A17" s="9" t="s">
        <v>38</v>
      </c>
      <c r="B17" s="10">
        <v>76111605</v>
      </c>
      <c r="C17" s="45" t="s">
        <v>15</v>
      </c>
      <c r="D17" s="46"/>
      <c r="E17" s="11" t="s">
        <v>16</v>
      </c>
      <c r="F17" s="19">
        <v>1</v>
      </c>
      <c r="G17" s="89"/>
    </row>
    <row r="18" spans="1:7" ht="21.75" customHeight="1" thickBot="1">
      <c r="A18" s="25"/>
      <c r="B18" s="26"/>
      <c r="C18" s="26"/>
      <c r="D18" s="26"/>
      <c r="E18" s="26"/>
      <c r="F18" s="27"/>
      <c r="G18" s="33"/>
    </row>
    <row r="19" spans="1:7" ht="21.75" customHeight="1" thickBot="1">
      <c r="A19" s="6" t="s">
        <v>0</v>
      </c>
      <c r="B19" s="7" t="s">
        <v>24</v>
      </c>
      <c r="C19" s="38" t="s">
        <v>25</v>
      </c>
      <c r="D19" s="39"/>
      <c r="E19" s="7" t="s">
        <v>1</v>
      </c>
      <c r="F19" s="21" t="s">
        <v>26</v>
      </c>
      <c r="G19" s="87">
        <f>+MIN('PRECIO COTIZACIONES'!G19:J24)</f>
        <v>1428000</v>
      </c>
    </row>
    <row r="20" spans="1:7" ht="21.75" customHeight="1" thickBot="1">
      <c r="A20" s="40" t="s">
        <v>39</v>
      </c>
      <c r="B20" s="41"/>
      <c r="C20" s="41"/>
      <c r="D20" s="41"/>
      <c r="E20" s="42"/>
      <c r="F20" s="22">
        <v>1</v>
      </c>
      <c r="G20" s="88"/>
    </row>
    <row r="21" spans="1:7" ht="21.75" customHeight="1" thickBot="1">
      <c r="A21" s="43" t="s">
        <v>40</v>
      </c>
      <c r="B21" s="44"/>
      <c r="C21" s="44"/>
      <c r="D21" s="44"/>
      <c r="E21" s="44"/>
      <c r="F21" s="44"/>
      <c r="G21" s="88"/>
    </row>
    <row r="22" spans="1:7" ht="21.75" customHeight="1" thickBot="1">
      <c r="A22" s="9" t="s">
        <v>41</v>
      </c>
      <c r="B22" s="10">
        <v>76111605</v>
      </c>
      <c r="C22" s="60" t="s">
        <v>18</v>
      </c>
      <c r="D22" s="61"/>
      <c r="E22" s="11" t="s">
        <v>16</v>
      </c>
      <c r="F22" s="19">
        <v>1</v>
      </c>
      <c r="G22" s="89"/>
    </row>
    <row r="23" spans="1:7" ht="21.75" customHeight="1" thickBot="1">
      <c r="A23" s="25"/>
      <c r="B23" s="26"/>
      <c r="C23" s="26"/>
      <c r="D23" s="26"/>
      <c r="E23" s="26"/>
      <c r="F23" s="27"/>
      <c r="G23" s="33"/>
    </row>
    <row r="24" spans="1:7" ht="21.75" customHeight="1" thickBot="1">
      <c r="A24" s="6" t="s">
        <v>0</v>
      </c>
      <c r="B24" s="7" t="s">
        <v>24</v>
      </c>
      <c r="C24" s="38" t="s">
        <v>25</v>
      </c>
      <c r="D24" s="39"/>
      <c r="E24" s="7" t="s">
        <v>1</v>
      </c>
      <c r="F24" s="21" t="s">
        <v>26</v>
      </c>
      <c r="G24" s="33"/>
    </row>
    <row r="25" spans="1:7" ht="21.75" customHeight="1" thickBot="1">
      <c r="A25" s="40" t="s">
        <v>42</v>
      </c>
      <c r="B25" s="41"/>
      <c r="C25" s="41"/>
      <c r="D25" s="41"/>
      <c r="E25" s="42"/>
      <c r="F25" s="22">
        <v>1</v>
      </c>
      <c r="G25" s="87">
        <f>+MIN('PRECIO COTIZACIONES'!G25:J30)</f>
        <v>1416100</v>
      </c>
    </row>
    <row r="26" spans="1:7" ht="21.75" customHeight="1" thickBot="1">
      <c r="A26" s="43" t="s">
        <v>40</v>
      </c>
      <c r="B26" s="44"/>
      <c r="C26" s="44"/>
      <c r="D26" s="44"/>
      <c r="E26" s="44"/>
      <c r="F26" s="44"/>
      <c r="G26" s="88"/>
    </row>
    <row r="27" spans="1:7" ht="21.75" customHeight="1">
      <c r="A27" s="58" t="s">
        <v>43</v>
      </c>
      <c r="B27" s="59"/>
      <c r="C27" s="62"/>
      <c r="D27" s="63"/>
      <c r="E27" s="63"/>
      <c r="F27" s="63"/>
      <c r="G27" s="88"/>
    </row>
    <row r="28" spans="1:7" ht="21.75" customHeight="1">
      <c r="A28" s="49" t="s">
        <v>44</v>
      </c>
      <c r="B28" s="50"/>
      <c r="C28" s="64"/>
      <c r="D28" s="65"/>
      <c r="E28" s="65"/>
      <c r="F28" s="65"/>
      <c r="G28" s="88"/>
    </row>
    <row r="29" spans="1:7" ht="21.75" customHeight="1">
      <c r="A29" s="49" t="s">
        <v>45</v>
      </c>
      <c r="B29" s="50"/>
      <c r="C29" s="64"/>
      <c r="D29" s="65"/>
      <c r="E29" s="65"/>
      <c r="F29" s="65"/>
      <c r="G29" s="88"/>
    </row>
    <row r="30" spans="1:7" ht="21.75" customHeight="1">
      <c r="A30" s="49" t="s">
        <v>46</v>
      </c>
      <c r="B30" s="50"/>
      <c r="C30" s="64"/>
      <c r="D30" s="65"/>
      <c r="E30" s="65"/>
      <c r="F30" s="65"/>
      <c r="G30" s="88"/>
    </row>
    <row r="31" spans="1:7" ht="21.75" customHeight="1">
      <c r="A31" s="49" t="s">
        <v>47</v>
      </c>
      <c r="B31" s="50"/>
      <c r="C31" s="64"/>
      <c r="D31" s="65"/>
      <c r="E31" s="65"/>
      <c r="F31" s="65"/>
      <c r="G31" s="88"/>
    </row>
    <row r="32" spans="1:7" ht="21.75" customHeight="1" thickBot="1">
      <c r="A32" s="51" t="s">
        <v>48</v>
      </c>
      <c r="B32" s="52"/>
      <c r="C32" s="66"/>
      <c r="D32" s="67"/>
      <c r="E32" s="67"/>
      <c r="F32" s="67"/>
      <c r="G32" s="88"/>
    </row>
    <row r="33" spans="1:7" ht="21.75" customHeight="1">
      <c r="A33" s="68" t="s">
        <v>49</v>
      </c>
      <c r="B33" s="68">
        <v>76111605</v>
      </c>
      <c r="C33" s="58" t="s">
        <v>50</v>
      </c>
      <c r="D33" s="59"/>
      <c r="E33" s="53" t="s">
        <v>5</v>
      </c>
      <c r="F33" s="62">
        <v>1</v>
      </c>
      <c r="G33" s="88"/>
    </row>
    <row r="34" spans="1:7" ht="21.75" customHeight="1">
      <c r="A34" s="69"/>
      <c r="B34" s="69"/>
      <c r="C34" s="49" t="s">
        <v>51</v>
      </c>
      <c r="D34" s="50"/>
      <c r="E34" s="54"/>
      <c r="F34" s="64"/>
      <c r="G34" s="88"/>
    </row>
    <row r="35" spans="1:7" ht="21.75" customHeight="1">
      <c r="A35" s="69"/>
      <c r="B35" s="69"/>
      <c r="C35" s="49" t="s">
        <v>52</v>
      </c>
      <c r="D35" s="50"/>
      <c r="E35" s="54"/>
      <c r="F35" s="64"/>
      <c r="G35" s="88"/>
    </row>
    <row r="36" spans="1:7" ht="21.75" customHeight="1">
      <c r="A36" s="69"/>
      <c r="B36" s="69"/>
      <c r="C36" s="49" t="s">
        <v>53</v>
      </c>
      <c r="D36" s="50"/>
      <c r="E36" s="54"/>
      <c r="F36" s="64"/>
      <c r="G36" s="88"/>
    </row>
    <row r="37" spans="1:7" ht="21.75" customHeight="1">
      <c r="A37" s="69"/>
      <c r="B37" s="69"/>
      <c r="C37" s="49" t="s">
        <v>54</v>
      </c>
      <c r="D37" s="50"/>
      <c r="E37" s="54"/>
      <c r="F37" s="64"/>
      <c r="G37" s="88"/>
    </row>
    <row r="38" spans="1:7" ht="21.75" customHeight="1">
      <c r="A38" s="69"/>
      <c r="B38" s="69"/>
      <c r="C38" s="49" t="s">
        <v>55</v>
      </c>
      <c r="D38" s="50"/>
      <c r="E38" s="54"/>
      <c r="F38" s="64"/>
      <c r="G38" s="88"/>
    </row>
    <row r="39" spans="1:7" ht="21.75" customHeight="1">
      <c r="A39" s="69"/>
      <c r="B39" s="69"/>
      <c r="C39" s="49" t="s">
        <v>56</v>
      </c>
      <c r="D39" s="50"/>
      <c r="E39" s="54"/>
      <c r="F39" s="64"/>
      <c r="G39" s="88"/>
    </row>
    <row r="40" spans="1:7" ht="21.75" customHeight="1">
      <c r="A40" s="69"/>
      <c r="B40" s="69"/>
      <c r="C40" s="49" t="s">
        <v>57</v>
      </c>
      <c r="D40" s="50"/>
      <c r="E40" s="54"/>
      <c r="F40" s="64"/>
      <c r="G40" s="88"/>
    </row>
    <row r="41" spans="1:7" ht="21.75" customHeight="1" thickBot="1">
      <c r="A41" s="70"/>
      <c r="B41" s="70"/>
      <c r="C41" s="51" t="s">
        <v>55</v>
      </c>
      <c r="D41" s="52"/>
      <c r="E41" s="55"/>
      <c r="F41" s="66"/>
      <c r="G41" s="89"/>
    </row>
    <row r="42" spans="1:7" ht="21.75" customHeight="1" thickBot="1">
      <c r="A42" s="25"/>
      <c r="B42" s="26"/>
      <c r="C42" s="26"/>
      <c r="D42" s="26"/>
      <c r="E42" s="26"/>
      <c r="F42" s="27"/>
      <c r="G42" s="33"/>
    </row>
    <row r="43" spans="1:7" ht="21.75" customHeight="1" thickBot="1">
      <c r="A43" s="6" t="s">
        <v>0</v>
      </c>
      <c r="B43" s="7" t="s">
        <v>24</v>
      </c>
      <c r="C43" s="38" t="s">
        <v>25</v>
      </c>
      <c r="D43" s="39"/>
      <c r="E43" s="7" t="s">
        <v>1</v>
      </c>
      <c r="F43" s="21" t="s">
        <v>26</v>
      </c>
      <c r="G43" s="33"/>
    </row>
    <row r="44" spans="1:7" ht="21.75" customHeight="1" thickBot="1">
      <c r="A44" s="40" t="s">
        <v>58</v>
      </c>
      <c r="B44" s="41"/>
      <c r="C44" s="41"/>
      <c r="D44" s="42"/>
      <c r="E44" s="8"/>
      <c r="F44" s="19" t="s">
        <v>59</v>
      </c>
      <c r="G44" s="87">
        <f>+MIN('PRECIO COTIZACIONES'!G44:J49)</f>
        <v>130900</v>
      </c>
    </row>
    <row r="45" spans="1:7" ht="21.75" customHeight="1" thickBot="1">
      <c r="A45" s="43" t="s">
        <v>60</v>
      </c>
      <c r="B45" s="44"/>
      <c r="C45" s="44"/>
      <c r="D45" s="44"/>
      <c r="E45" s="44"/>
      <c r="F45" s="44"/>
      <c r="G45" s="88"/>
    </row>
    <row r="46" spans="1:7" ht="21.75" customHeight="1">
      <c r="A46" s="58" t="s">
        <v>61</v>
      </c>
      <c r="B46" s="59"/>
      <c r="C46" s="71"/>
      <c r="D46" s="72"/>
      <c r="E46" s="72"/>
      <c r="F46" s="72"/>
      <c r="G46" s="88"/>
    </row>
    <row r="47" spans="1:7" ht="21.75" customHeight="1" thickBot="1">
      <c r="A47" s="51" t="s">
        <v>62</v>
      </c>
      <c r="B47" s="52"/>
      <c r="C47" s="73"/>
      <c r="D47" s="74"/>
      <c r="E47" s="74"/>
      <c r="F47" s="74"/>
      <c r="G47" s="88"/>
    </row>
    <row r="48" spans="1:7" ht="21.75" customHeight="1" thickBot="1">
      <c r="A48" s="9" t="s">
        <v>63</v>
      </c>
      <c r="B48" s="10">
        <v>73152101</v>
      </c>
      <c r="C48" s="45" t="s">
        <v>19</v>
      </c>
      <c r="D48" s="46"/>
      <c r="E48" s="11" t="s">
        <v>5</v>
      </c>
      <c r="F48" s="19">
        <v>1</v>
      </c>
      <c r="G48" s="89"/>
    </row>
    <row r="49" spans="1:7" ht="21.75" customHeight="1" thickBot="1">
      <c r="A49" s="25"/>
      <c r="B49" s="26"/>
      <c r="C49" s="26"/>
      <c r="D49" s="26"/>
      <c r="E49" s="26"/>
      <c r="F49" s="27"/>
      <c r="G49" s="33"/>
    </row>
    <row r="50" spans="1:7" ht="21.75" customHeight="1" thickBot="1">
      <c r="A50" s="6" t="s">
        <v>0</v>
      </c>
      <c r="B50" s="7" t="s">
        <v>24</v>
      </c>
      <c r="C50" s="38" t="s">
        <v>25</v>
      </c>
      <c r="D50" s="39"/>
      <c r="E50" s="7" t="s">
        <v>1</v>
      </c>
      <c r="F50" s="21" t="s">
        <v>26</v>
      </c>
      <c r="G50" s="33"/>
    </row>
    <row r="51" spans="1:7" ht="21.75" customHeight="1" thickBot="1">
      <c r="A51" s="40" t="s">
        <v>64</v>
      </c>
      <c r="B51" s="41"/>
      <c r="C51" s="41"/>
      <c r="D51" s="42"/>
      <c r="E51" s="8"/>
      <c r="F51" s="19" t="s">
        <v>59</v>
      </c>
      <c r="G51" s="87">
        <f>+MIN('PRECIO COTIZACIONES'!G51:J56)</f>
        <v>633080</v>
      </c>
    </row>
    <row r="52" spans="1:7" ht="21.75" customHeight="1" thickBot="1">
      <c r="A52" s="43" t="s">
        <v>60</v>
      </c>
      <c r="B52" s="44"/>
      <c r="C52" s="44"/>
      <c r="D52" s="44"/>
      <c r="E52" s="44"/>
      <c r="F52" s="44"/>
      <c r="G52" s="88"/>
    </row>
    <row r="53" spans="1:7" ht="21.75" customHeight="1" thickBot="1">
      <c r="A53" s="9" t="s">
        <v>65</v>
      </c>
      <c r="B53" s="10">
        <v>73152101</v>
      </c>
      <c r="C53" s="45" t="s">
        <v>20</v>
      </c>
      <c r="D53" s="46"/>
      <c r="E53" s="11" t="s">
        <v>66</v>
      </c>
      <c r="F53" s="19">
        <v>1</v>
      </c>
      <c r="G53" s="89"/>
    </row>
    <row r="54" spans="1:7" ht="21.75" customHeight="1" thickBot="1">
      <c r="A54" s="56"/>
      <c r="B54" s="57"/>
      <c r="C54" s="57"/>
      <c r="D54" s="57"/>
      <c r="E54" s="57"/>
      <c r="F54" s="57"/>
      <c r="G54" s="33"/>
    </row>
    <row r="55" spans="1:7" ht="21.75" customHeight="1" thickBot="1">
      <c r="A55" s="6" t="s">
        <v>0</v>
      </c>
      <c r="B55" s="7" t="s">
        <v>24</v>
      </c>
      <c r="C55" s="38" t="s">
        <v>25</v>
      </c>
      <c r="D55" s="39"/>
      <c r="E55" s="7" t="s">
        <v>1</v>
      </c>
      <c r="F55" s="21" t="s">
        <v>26</v>
      </c>
      <c r="G55" s="33"/>
    </row>
    <row r="56" spans="1:7" ht="21.75" customHeight="1" thickBot="1">
      <c r="A56" s="40" t="s">
        <v>67</v>
      </c>
      <c r="B56" s="41"/>
      <c r="C56" s="41"/>
      <c r="D56" s="42"/>
      <c r="E56" s="8"/>
      <c r="F56" s="19" t="s">
        <v>59</v>
      </c>
      <c r="G56" s="87">
        <f>+MIN('PRECIO COTIZACIONES'!G56:J61)</f>
        <v>633080</v>
      </c>
    </row>
    <row r="57" spans="1:7" ht="21.75" customHeight="1" thickBot="1">
      <c r="A57" s="43" t="s">
        <v>60</v>
      </c>
      <c r="B57" s="44"/>
      <c r="C57" s="44"/>
      <c r="D57" s="44"/>
      <c r="E57" s="44"/>
      <c r="F57" s="44"/>
      <c r="G57" s="88"/>
    </row>
    <row r="58" spans="1:7" ht="21.75" customHeight="1" thickBot="1">
      <c r="A58" s="9" t="s">
        <v>68</v>
      </c>
      <c r="B58" s="10">
        <v>73152101</v>
      </c>
      <c r="C58" s="45" t="s">
        <v>21</v>
      </c>
      <c r="D58" s="46"/>
      <c r="E58" s="11" t="s">
        <v>69</v>
      </c>
      <c r="F58" s="19">
        <v>1</v>
      </c>
      <c r="G58" s="89"/>
    </row>
    <row r="59" spans="1:7" ht="21.75" customHeight="1" thickBot="1">
      <c r="A59" s="12"/>
      <c r="B59" s="13"/>
      <c r="C59" s="14"/>
      <c r="D59" s="14"/>
      <c r="E59" s="15"/>
      <c r="F59" s="23"/>
      <c r="G59" s="33"/>
    </row>
    <row r="60" spans="1:7" ht="21.75" customHeight="1" thickBot="1">
      <c r="A60" s="75" t="s">
        <v>70</v>
      </c>
      <c r="B60" s="76"/>
      <c r="C60" s="76"/>
      <c r="D60" s="76"/>
      <c r="E60" s="76"/>
      <c r="F60" s="76"/>
      <c r="G60" s="33"/>
    </row>
    <row r="61" spans="1:7" ht="21.75" customHeight="1" thickBot="1">
      <c r="A61" s="6" t="s">
        <v>0</v>
      </c>
      <c r="B61" s="7" t="s">
        <v>24</v>
      </c>
      <c r="C61" s="38" t="s">
        <v>25</v>
      </c>
      <c r="D61" s="39"/>
      <c r="E61" s="7" t="s">
        <v>1</v>
      </c>
      <c r="F61" s="21" t="s">
        <v>26</v>
      </c>
      <c r="G61" s="33"/>
    </row>
    <row r="62" spans="1:7" ht="21.75" customHeight="1" thickBot="1">
      <c r="A62" s="40" t="s">
        <v>27</v>
      </c>
      <c r="B62" s="41"/>
      <c r="C62" s="41"/>
      <c r="D62" s="42"/>
      <c r="E62" s="8"/>
      <c r="F62" s="22">
        <v>1</v>
      </c>
      <c r="G62" s="87">
        <f>+MIN('PRECIO COTIZACIONES'!G62:J67)</f>
        <v>1332800</v>
      </c>
    </row>
    <row r="63" spans="1:7" ht="21.75" customHeight="1" thickBot="1">
      <c r="A63" s="43" t="s">
        <v>28</v>
      </c>
      <c r="B63" s="44"/>
      <c r="C63" s="44"/>
      <c r="D63" s="44"/>
      <c r="E63" s="44"/>
      <c r="F63" s="44"/>
      <c r="G63" s="88"/>
    </row>
    <row r="64" spans="1:7" ht="21.75" customHeight="1" thickBot="1">
      <c r="A64" s="45" t="s">
        <v>29</v>
      </c>
      <c r="B64" s="46"/>
      <c r="C64" s="62" t="s">
        <v>71</v>
      </c>
      <c r="D64" s="63"/>
      <c r="E64" s="63"/>
      <c r="F64" s="63"/>
      <c r="G64" s="88"/>
    </row>
    <row r="65" spans="1:7" ht="21.75" customHeight="1" thickBot="1">
      <c r="A65" s="45" t="s">
        <v>31</v>
      </c>
      <c r="B65" s="46"/>
      <c r="C65" s="66"/>
      <c r="D65" s="67"/>
      <c r="E65" s="67"/>
      <c r="F65" s="67"/>
      <c r="G65" s="88"/>
    </row>
    <row r="66" spans="1:7" ht="21.75" customHeight="1" thickBot="1">
      <c r="A66" s="9" t="s">
        <v>32</v>
      </c>
      <c r="B66" s="10">
        <v>76111605</v>
      </c>
      <c r="C66" s="45" t="s">
        <v>14</v>
      </c>
      <c r="D66" s="46"/>
      <c r="E66" s="11" t="s">
        <v>16</v>
      </c>
      <c r="F66" s="19">
        <v>1</v>
      </c>
      <c r="G66" s="88"/>
    </row>
    <row r="67" spans="1:7" ht="21.75" customHeight="1" thickBot="1">
      <c r="A67" s="9" t="s">
        <v>33</v>
      </c>
      <c r="B67" s="10">
        <v>76111605</v>
      </c>
      <c r="C67" s="45" t="s">
        <v>15</v>
      </c>
      <c r="D67" s="46"/>
      <c r="E67" s="11" t="s">
        <v>16</v>
      </c>
      <c r="F67" s="19">
        <v>1</v>
      </c>
      <c r="G67" s="89"/>
    </row>
    <row r="68" spans="1:7" ht="21.75" customHeight="1" thickBot="1">
      <c r="A68" s="12"/>
      <c r="B68" s="13"/>
      <c r="C68" s="14"/>
      <c r="D68" s="14"/>
      <c r="E68" s="15"/>
      <c r="F68" s="23"/>
      <c r="G68" s="33"/>
    </row>
    <row r="69" spans="1:7" ht="21.75" customHeight="1" thickBot="1">
      <c r="A69" s="6" t="s">
        <v>0</v>
      </c>
      <c r="B69" s="7" t="s">
        <v>24</v>
      </c>
      <c r="C69" s="38" t="s">
        <v>25</v>
      </c>
      <c r="D69" s="39"/>
      <c r="E69" s="7" t="s">
        <v>1</v>
      </c>
      <c r="F69" s="21" t="s">
        <v>26</v>
      </c>
      <c r="G69" s="33"/>
    </row>
    <row r="70" spans="1:7" ht="21.75" customHeight="1" thickBot="1">
      <c r="A70" s="40" t="s">
        <v>34</v>
      </c>
      <c r="B70" s="41"/>
      <c r="C70" s="41"/>
      <c r="D70" s="41"/>
      <c r="E70" s="42"/>
      <c r="F70" s="22">
        <v>1</v>
      </c>
      <c r="G70" s="87">
        <f>+MIN('PRECIO COTIZACIONES'!G70:J75)</f>
        <v>2975000</v>
      </c>
    </row>
    <row r="71" spans="1:7" ht="21.75" customHeight="1" thickBot="1">
      <c r="A71" s="43" t="s">
        <v>28</v>
      </c>
      <c r="B71" s="44"/>
      <c r="C71" s="44"/>
      <c r="D71" s="44"/>
      <c r="E71" s="44"/>
      <c r="F71" s="44"/>
      <c r="G71" s="88"/>
    </row>
    <row r="72" spans="1:7" ht="21.75" customHeight="1" thickBot="1">
      <c r="A72" s="45" t="s">
        <v>35</v>
      </c>
      <c r="B72" s="46"/>
      <c r="C72" s="62" t="s">
        <v>72</v>
      </c>
      <c r="D72" s="63"/>
      <c r="E72" s="63"/>
      <c r="F72" s="63"/>
      <c r="G72" s="88"/>
    </row>
    <row r="73" spans="1:7" ht="21.75" customHeight="1" thickBot="1">
      <c r="A73" s="45" t="s">
        <v>31</v>
      </c>
      <c r="B73" s="46"/>
      <c r="C73" s="66"/>
      <c r="D73" s="67"/>
      <c r="E73" s="67"/>
      <c r="F73" s="67"/>
      <c r="G73" s="88"/>
    </row>
    <row r="74" spans="1:7" ht="21.75" customHeight="1" thickBot="1">
      <c r="A74" s="9" t="s">
        <v>37</v>
      </c>
      <c r="B74" s="10">
        <v>76111605</v>
      </c>
      <c r="C74" s="45" t="s">
        <v>17</v>
      </c>
      <c r="D74" s="46"/>
      <c r="E74" s="11" t="s">
        <v>16</v>
      </c>
      <c r="F74" s="19">
        <v>1</v>
      </c>
      <c r="G74" s="88"/>
    </row>
    <row r="75" spans="1:7" ht="21.75" customHeight="1" thickBot="1">
      <c r="A75" s="9" t="s">
        <v>38</v>
      </c>
      <c r="B75" s="10">
        <v>76111605</v>
      </c>
      <c r="C75" s="45" t="s">
        <v>15</v>
      </c>
      <c r="D75" s="46"/>
      <c r="E75" s="11" t="s">
        <v>16</v>
      </c>
      <c r="F75" s="19">
        <v>1</v>
      </c>
      <c r="G75" s="89"/>
    </row>
    <row r="76" spans="1:7" ht="21.75" customHeight="1" thickBot="1">
      <c r="A76" s="25"/>
      <c r="B76" s="26"/>
      <c r="C76" s="26"/>
      <c r="D76" s="26"/>
      <c r="E76" s="26"/>
      <c r="F76" s="27"/>
      <c r="G76" s="33"/>
    </row>
    <row r="77" spans="1:7" ht="21.75" customHeight="1" thickBot="1">
      <c r="A77" s="6" t="s">
        <v>0</v>
      </c>
      <c r="B77" s="7" t="s">
        <v>24</v>
      </c>
      <c r="C77" s="38" t="s">
        <v>25</v>
      </c>
      <c r="D77" s="39"/>
      <c r="E77" s="7" t="s">
        <v>1</v>
      </c>
      <c r="F77" s="21" t="s">
        <v>26</v>
      </c>
      <c r="G77" s="87">
        <f>+MIN('PRECIO COTIZACIONES'!G77:J82)</f>
        <v>1428000</v>
      </c>
    </row>
    <row r="78" spans="1:7" ht="21.75" customHeight="1" thickBot="1">
      <c r="A78" s="40" t="s">
        <v>39</v>
      </c>
      <c r="B78" s="41"/>
      <c r="C78" s="41"/>
      <c r="D78" s="41"/>
      <c r="E78" s="42"/>
      <c r="F78" s="22">
        <v>1</v>
      </c>
      <c r="G78" s="88"/>
    </row>
    <row r="79" spans="1:7" ht="21.75" customHeight="1" thickBot="1">
      <c r="A79" s="43" t="s">
        <v>40</v>
      </c>
      <c r="B79" s="44"/>
      <c r="C79" s="44"/>
      <c r="D79" s="44"/>
      <c r="E79" s="44"/>
      <c r="F79" s="44"/>
      <c r="G79" s="88"/>
    </row>
    <row r="80" spans="1:7" ht="21.75" customHeight="1" thickBot="1">
      <c r="A80" s="9" t="s">
        <v>41</v>
      </c>
      <c r="B80" s="10">
        <v>76111605</v>
      </c>
      <c r="C80" s="60" t="s">
        <v>18</v>
      </c>
      <c r="D80" s="61"/>
      <c r="E80" s="11" t="s">
        <v>16</v>
      </c>
      <c r="F80" s="19">
        <v>1</v>
      </c>
      <c r="G80" s="89"/>
    </row>
    <row r="81" spans="1:7" ht="21.75" customHeight="1" thickBot="1">
      <c r="A81" s="25"/>
      <c r="B81" s="26"/>
      <c r="C81" s="26"/>
      <c r="D81" s="26"/>
      <c r="E81" s="26"/>
      <c r="F81" s="27"/>
      <c r="G81" s="33"/>
    </row>
    <row r="82" spans="1:7" ht="21.75" customHeight="1" thickBot="1">
      <c r="A82" s="6" t="s">
        <v>0</v>
      </c>
      <c r="B82" s="7" t="s">
        <v>24</v>
      </c>
      <c r="C82" s="38" t="s">
        <v>25</v>
      </c>
      <c r="D82" s="39"/>
      <c r="E82" s="7" t="s">
        <v>1</v>
      </c>
      <c r="F82" s="21" t="s">
        <v>26</v>
      </c>
      <c r="G82" s="33"/>
    </row>
    <row r="83" spans="1:7" ht="21.75" customHeight="1" thickBot="1">
      <c r="A83" s="40" t="s">
        <v>42</v>
      </c>
      <c r="B83" s="41"/>
      <c r="C83" s="41"/>
      <c r="D83" s="41"/>
      <c r="E83" s="42"/>
      <c r="F83" s="22">
        <v>1</v>
      </c>
      <c r="G83" s="87">
        <f>+MIN('PRECIO COTIZACIONES'!G83:J88)</f>
        <v>1416100</v>
      </c>
    </row>
    <row r="84" spans="1:7" ht="21.75" customHeight="1" thickBot="1">
      <c r="A84" s="43" t="s">
        <v>40</v>
      </c>
      <c r="B84" s="44"/>
      <c r="C84" s="44"/>
      <c r="D84" s="44"/>
      <c r="E84" s="44"/>
      <c r="F84" s="44"/>
      <c r="G84" s="88"/>
    </row>
    <row r="85" spans="1:7" ht="21.75" customHeight="1">
      <c r="A85" s="58" t="s">
        <v>43</v>
      </c>
      <c r="B85" s="59"/>
      <c r="C85" s="62"/>
      <c r="D85" s="63"/>
      <c r="E85" s="63"/>
      <c r="F85" s="63"/>
      <c r="G85" s="88"/>
    </row>
    <row r="86" spans="1:7" ht="21.75" customHeight="1">
      <c r="A86" s="49" t="s">
        <v>44</v>
      </c>
      <c r="B86" s="50"/>
      <c r="C86" s="64"/>
      <c r="D86" s="65"/>
      <c r="E86" s="65"/>
      <c r="F86" s="65"/>
      <c r="G86" s="88"/>
    </row>
    <row r="87" spans="1:7" ht="21.75" customHeight="1">
      <c r="A87" s="49" t="s">
        <v>45</v>
      </c>
      <c r="B87" s="50"/>
      <c r="C87" s="64"/>
      <c r="D87" s="65"/>
      <c r="E87" s="65"/>
      <c r="F87" s="65"/>
      <c r="G87" s="88"/>
    </row>
    <row r="88" spans="1:7" ht="21.75" customHeight="1">
      <c r="A88" s="49" t="s">
        <v>46</v>
      </c>
      <c r="B88" s="50"/>
      <c r="C88" s="64"/>
      <c r="D88" s="65"/>
      <c r="E88" s="65"/>
      <c r="F88" s="65"/>
      <c r="G88" s="88"/>
    </row>
    <row r="89" spans="1:7" ht="21.75" customHeight="1">
      <c r="A89" s="49" t="s">
        <v>47</v>
      </c>
      <c r="B89" s="50"/>
      <c r="C89" s="64"/>
      <c r="D89" s="65"/>
      <c r="E89" s="65"/>
      <c r="F89" s="65"/>
      <c r="G89" s="88"/>
    </row>
    <row r="90" spans="1:7" ht="21.75" customHeight="1" thickBot="1">
      <c r="A90" s="51" t="s">
        <v>48</v>
      </c>
      <c r="B90" s="52"/>
      <c r="C90" s="66"/>
      <c r="D90" s="67"/>
      <c r="E90" s="67"/>
      <c r="F90" s="67"/>
      <c r="G90" s="88"/>
    </row>
    <row r="91" spans="1:7" ht="21.75" customHeight="1">
      <c r="A91" s="68" t="s">
        <v>49</v>
      </c>
      <c r="B91" s="68">
        <v>76111605</v>
      </c>
      <c r="C91" s="58" t="s">
        <v>50</v>
      </c>
      <c r="D91" s="59"/>
      <c r="E91" s="53" t="s">
        <v>5</v>
      </c>
      <c r="F91" s="62">
        <v>1</v>
      </c>
      <c r="G91" s="88"/>
    </row>
    <row r="92" spans="1:7" ht="21.75" customHeight="1">
      <c r="A92" s="69"/>
      <c r="B92" s="69"/>
      <c r="C92" s="49" t="s">
        <v>51</v>
      </c>
      <c r="D92" s="50"/>
      <c r="E92" s="54"/>
      <c r="F92" s="64"/>
      <c r="G92" s="88"/>
    </row>
    <row r="93" spans="1:7" ht="21.75" customHeight="1">
      <c r="A93" s="69"/>
      <c r="B93" s="69"/>
      <c r="C93" s="49" t="s">
        <v>52</v>
      </c>
      <c r="D93" s="50"/>
      <c r="E93" s="54"/>
      <c r="F93" s="64"/>
      <c r="G93" s="88"/>
    </row>
    <row r="94" spans="1:7" ht="21.75" customHeight="1">
      <c r="A94" s="69"/>
      <c r="B94" s="69"/>
      <c r="C94" s="49" t="s">
        <v>53</v>
      </c>
      <c r="D94" s="50"/>
      <c r="E94" s="54"/>
      <c r="F94" s="64"/>
      <c r="G94" s="88"/>
    </row>
    <row r="95" spans="1:7" ht="21.75" customHeight="1">
      <c r="A95" s="69"/>
      <c r="B95" s="69"/>
      <c r="C95" s="49" t="s">
        <v>54</v>
      </c>
      <c r="D95" s="50"/>
      <c r="E95" s="54"/>
      <c r="F95" s="64"/>
      <c r="G95" s="88"/>
    </row>
    <row r="96" spans="1:7" ht="21.75" customHeight="1">
      <c r="A96" s="69"/>
      <c r="B96" s="69"/>
      <c r="C96" s="49" t="s">
        <v>55</v>
      </c>
      <c r="D96" s="50"/>
      <c r="E96" s="54"/>
      <c r="F96" s="64"/>
      <c r="G96" s="88"/>
    </row>
    <row r="97" spans="1:7" ht="21.75" customHeight="1">
      <c r="A97" s="69"/>
      <c r="B97" s="69"/>
      <c r="C97" s="49" t="s">
        <v>56</v>
      </c>
      <c r="D97" s="50"/>
      <c r="E97" s="54"/>
      <c r="F97" s="64"/>
      <c r="G97" s="88"/>
    </row>
    <row r="98" spans="1:7" ht="21.75" customHeight="1">
      <c r="A98" s="69"/>
      <c r="B98" s="69"/>
      <c r="C98" s="49" t="s">
        <v>57</v>
      </c>
      <c r="D98" s="50"/>
      <c r="E98" s="54"/>
      <c r="F98" s="64"/>
      <c r="G98" s="88"/>
    </row>
    <row r="99" spans="1:7" ht="21.75" customHeight="1" thickBot="1">
      <c r="A99" s="70"/>
      <c r="B99" s="70"/>
      <c r="C99" s="51" t="s">
        <v>55</v>
      </c>
      <c r="D99" s="52"/>
      <c r="E99" s="55"/>
      <c r="F99" s="66"/>
      <c r="G99" s="89"/>
    </row>
    <row r="100" spans="1:7" ht="21.75" customHeight="1" thickBot="1">
      <c r="A100" s="25"/>
      <c r="B100" s="26"/>
      <c r="C100" s="26"/>
      <c r="D100" s="26"/>
      <c r="E100" s="26"/>
      <c r="F100" s="27"/>
      <c r="G100" s="33"/>
    </row>
    <row r="101" spans="1:7" ht="21.75" customHeight="1" thickBot="1">
      <c r="A101" s="6" t="s">
        <v>0</v>
      </c>
      <c r="B101" s="7" t="s">
        <v>24</v>
      </c>
      <c r="C101" s="38" t="s">
        <v>25</v>
      </c>
      <c r="D101" s="39"/>
      <c r="E101" s="7" t="s">
        <v>1</v>
      </c>
      <c r="F101" s="21" t="s">
        <v>26</v>
      </c>
      <c r="G101" s="33"/>
    </row>
    <row r="102" spans="1:7" ht="21.75" customHeight="1" thickBot="1">
      <c r="A102" s="40" t="s">
        <v>58</v>
      </c>
      <c r="B102" s="41"/>
      <c r="C102" s="41"/>
      <c r="D102" s="42"/>
      <c r="E102" s="8"/>
      <c r="F102" s="19" t="s">
        <v>59</v>
      </c>
      <c r="G102" s="87">
        <f>+MIN('PRECIO COTIZACIONES'!G102:J107)</f>
        <v>517600</v>
      </c>
    </row>
    <row r="103" spans="1:7" ht="21.75" customHeight="1" thickBot="1">
      <c r="A103" s="43" t="s">
        <v>60</v>
      </c>
      <c r="B103" s="44"/>
      <c r="C103" s="44"/>
      <c r="D103" s="44"/>
      <c r="E103" s="44"/>
      <c r="F103" s="44"/>
      <c r="G103" s="88"/>
    </row>
    <row r="104" spans="1:7" ht="21.75" customHeight="1" thickBot="1">
      <c r="A104" s="9" t="s">
        <v>63</v>
      </c>
      <c r="B104" s="10">
        <v>73152101</v>
      </c>
      <c r="C104" s="45" t="s">
        <v>19</v>
      </c>
      <c r="D104" s="46"/>
      <c r="E104" s="11" t="s">
        <v>5</v>
      </c>
      <c r="F104" s="19">
        <v>1</v>
      </c>
      <c r="G104" s="89"/>
    </row>
    <row r="105" spans="1:7" ht="21.75" customHeight="1" thickBot="1">
      <c r="A105" s="25"/>
      <c r="B105" s="26"/>
      <c r="C105" s="26"/>
      <c r="D105" s="26"/>
      <c r="E105" s="26"/>
      <c r="F105" s="27"/>
      <c r="G105" s="33"/>
    </row>
    <row r="106" spans="1:7" ht="21.75" customHeight="1" thickBot="1">
      <c r="A106" s="6" t="s">
        <v>0</v>
      </c>
      <c r="B106" s="7" t="s">
        <v>24</v>
      </c>
      <c r="C106" s="38" t="s">
        <v>25</v>
      </c>
      <c r="D106" s="39"/>
      <c r="E106" s="7" t="s">
        <v>1</v>
      </c>
      <c r="F106" s="21" t="s">
        <v>26</v>
      </c>
      <c r="G106" s="87">
        <f>+MIN('PRECIO COTIZACIONES'!G106:J111)</f>
        <v>714000</v>
      </c>
    </row>
    <row r="107" spans="1:7" ht="21.75" customHeight="1" thickBot="1">
      <c r="A107" s="40" t="s">
        <v>64</v>
      </c>
      <c r="B107" s="41"/>
      <c r="C107" s="41"/>
      <c r="D107" s="42"/>
      <c r="E107" s="8"/>
      <c r="F107" s="19" t="s">
        <v>59</v>
      </c>
      <c r="G107" s="88"/>
    </row>
    <row r="108" spans="1:7" ht="21.75" customHeight="1" thickBot="1">
      <c r="A108" s="43" t="s">
        <v>60</v>
      </c>
      <c r="B108" s="44"/>
      <c r="C108" s="44"/>
      <c r="D108" s="44"/>
      <c r="E108" s="44"/>
      <c r="F108" s="44"/>
      <c r="G108" s="88"/>
    </row>
    <row r="109" spans="1:7" ht="21.75" customHeight="1" thickBot="1">
      <c r="A109" s="9" t="s">
        <v>65</v>
      </c>
      <c r="B109" s="10">
        <v>73152101</v>
      </c>
      <c r="C109" s="45" t="s">
        <v>20</v>
      </c>
      <c r="D109" s="46"/>
      <c r="E109" s="11" t="s">
        <v>66</v>
      </c>
      <c r="F109" s="19">
        <v>1</v>
      </c>
      <c r="G109" s="89"/>
    </row>
    <row r="110" spans="1:7" ht="21.75" customHeight="1" thickBot="1">
      <c r="A110" s="56"/>
      <c r="B110" s="57"/>
      <c r="C110" s="57"/>
      <c r="D110" s="57"/>
      <c r="E110" s="57"/>
      <c r="F110" s="57"/>
      <c r="G110" s="33"/>
    </row>
    <row r="111" spans="1:7" ht="21.75" customHeight="1" thickBot="1">
      <c r="A111" s="6" t="s">
        <v>0</v>
      </c>
      <c r="B111" s="7" t="s">
        <v>24</v>
      </c>
      <c r="C111" s="38" t="s">
        <v>25</v>
      </c>
      <c r="D111" s="39"/>
      <c r="E111" s="7" t="s">
        <v>1</v>
      </c>
      <c r="F111" s="21" t="s">
        <v>26</v>
      </c>
      <c r="G111" s="33"/>
    </row>
    <row r="112" spans="1:7" ht="21.75" customHeight="1" thickBot="1">
      <c r="A112" s="40" t="s">
        <v>67</v>
      </c>
      <c r="B112" s="41"/>
      <c r="C112" s="41"/>
      <c r="D112" s="42"/>
      <c r="E112" s="8"/>
      <c r="F112" s="19" t="s">
        <v>59</v>
      </c>
      <c r="G112" s="87">
        <f>+MIN('PRECIO COTIZACIONES'!G112:J117)</f>
        <v>633080</v>
      </c>
    </row>
    <row r="113" spans="1:7" ht="21.75" customHeight="1" thickBot="1">
      <c r="A113" s="43" t="s">
        <v>60</v>
      </c>
      <c r="B113" s="44"/>
      <c r="C113" s="44"/>
      <c r="D113" s="44"/>
      <c r="E113" s="44"/>
      <c r="F113" s="44"/>
      <c r="G113" s="88"/>
    </row>
    <row r="114" spans="1:7" ht="21.75" customHeight="1" thickBot="1">
      <c r="A114" s="9" t="s">
        <v>68</v>
      </c>
      <c r="B114" s="10">
        <v>73152101</v>
      </c>
      <c r="C114" s="45" t="s">
        <v>21</v>
      </c>
      <c r="D114" s="46"/>
      <c r="E114" s="11" t="s">
        <v>69</v>
      </c>
      <c r="F114" s="19">
        <v>1</v>
      </c>
      <c r="G114" s="88"/>
    </row>
    <row r="115" spans="1:7" ht="21.75" customHeight="1" thickBot="1">
      <c r="A115" s="12"/>
      <c r="B115" s="13"/>
      <c r="C115" s="14"/>
      <c r="D115" s="14"/>
      <c r="E115" s="15"/>
      <c r="F115" s="23"/>
      <c r="G115" s="89"/>
    </row>
    <row r="116" spans="1:7" ht="21.75" customHeight="1" thickBot="1">
      <c r="A116" s="75" t="s">
        <v>22</v>
      </c>
      <c r="B116" s="76"/>
      <c r="C116" s="76"/>
      <c r="D116" s="76"/>
      <c r="E116" s="76"/>
      <c r="F116" s="76"/>
      <c r="G116" s="33"/>
    </row>
    <row r="117" spans="1:7" ht="21.75" customHeight="1" thickBot="1">
      <c r="A117" s="6" t="s">
        <v>0</v>
      </c>
      <c r="B117" s="7" t="s">
        <v>24</v>
      </c>
      <c r="C117" s="38" t="s">
        <v>25</v>
      </c>
      <c r="D117" s="39"/>
      <c r="E117" s="7" t="s">
        <v>1</v>
      </c>
      <c r="F117" s="21" t="s">
        <v>26</v>
      </c>
      <c r="G117" s="33"/>
    </row>
    <row r="118" spans="1:7" ht="21.75" customHeight="1" thickBot="1">
      <c r="A118" s="40" t="s">
        <v>27</v>
      </c>
      <c r="B118" s="41"/>
      <c r="C118" s="41"/>
      <c r="D118" s="42"/>
      <c r="E118" s="8"/>
      <c r="F118" s="22">
        <v>1</v>
      </c>
      <c r="G118" s="87">
        <f>+MIN('PRECIO COTIZACIONES'!G118:J123)</f>
        <v>1332800</v>
      </c>
    </row>
    <row r="119" spans="1:7" ht="21.75" customHeight="1" thickBot="1">
      <c r="A119" s="43" t="s">
        <v>28</v>
      </c>
      <c r="B119" s="44"/>
      <c r="C119" s="44"/>
      <c r="D119" s="44"/>
      <c r="E119" s="44"/>
      <c r="F119" s="44"/>
      <c r="G119" s="88"/>
    </row>
    <row r="120" spans="1:7" ht="21.75" customHeight="1" thickBot="1">
      <c r="A120" s="45" t="s">
        <v>29</v>
      </c>
      <c r="B120" s="46"/>
      <c r="C120" s="62" t="s">
        <v>71</v>
      </c>
      <c r="D120" s="63"/>
      <c r="E120" s="63"/>
      <c r="F120" s="63"/>
      <c r="G120" s="88"/>
    </row>
    <row r="121" spans="1:7" ht="21.75" customHeight="1" thickBot="1">
      <c r="A121" s="45" t="s">
        <v>31</v>
      </c>
      <c r="B121" s="46"/>
      <c r="C121" s="66"/>
      <c r="D121" s="67"/>
      <c r="E121" s="67"/>
      <c r="F121" s="67"/>
      <c r="G121" s="88"/>
    </row>
    <row r="122" spans="1:7" ht="21.75" customHeight="1" thickBot="1">
      <c r="A122" s="9" t="s">
        <v>32</v>
      </c>
      <c r="B122" s="10">
        <v>76111605</v>
      </c>
      <c r="C122" s="45" t="s">
        <v>14</v>
      </c>
      <c r="D122" s="46"/>
      <c r="E122" s="11" t="s">
        <v>16</v>
      </c>
      <c r="F122" s="19">
        <v>1</v>
      </c>
      <c r="G122" s="88"/>
    </row>
    <row r="123" spans="1:7" ht="21.75" customHeight="1" thickBot="1">
      <c r="A123" s="9" t="s">
        <v>33</v>
      </c>
      <c r="B123" s="10">
        <v>76111605</v>
      </c>
      <c r="C123" s="45" t="s">
        <v>15</v>
      </c>
      <c r="D123" s="46"/>
      <c r="E123" s="11" t="s">
        <v>16</v>
      </c>
      <c r="F123" s="19">
        <v>1</v>
      </c>
      <c r="G123" s="89"/>
    </row>
    <row r="124" spans="1:7" ht="21.75" customHeight="1" thickBot="1">
      <c r="A124" s="12"/>
      <c r="B124" s="13"/>
      <c r="C124" s="14"/>
      <c r="D124" s="14"/>
      <c r="E124" s="15"/>
      <c r="F124" s="23"/>
      <c r="G124" s="33"/>
    </row>
    <row r="125" spans="1:7" ht="21.75" customHeight="1" thickBot="1">
      <c r="A125" s="6" t="s">
        <v>0</v>
      </c>
      <c r="B125" s="7" t="s">
        <v>24</v>
      </c>
      <c r="C125" s="38" t="s">
        <v>25</v>
      </c>
      <c r="D125" s="39"/>
      <c r="E125" s="7" t="s">
        <v>1</v>
      </c>
      <c r="F125" s="21" t="s">
        <v>26</v>
      </c>
      <c r="G125" s="33"/>
    </row>
    <row r="126" spans="1:7" ht="21.75" customHeight="1" thickBot="1">
      <c r="A126" s="40" t="s">
        <v>34</v>
      </c>
      <c r="B126" s="41"/>
      <c r="C126" s="41"/>
      <c r="D126" s="41"/>
      <c r="E126" s="42"/>
      <c r="F126" s="22">
        <v>1</v>
      </c>
      <c r="G126" s="87">
        <f>+MIN('PRECIO COTIZACIONES'!G126:J131)</f>
        <v>2647274</v>
      </c>
    </row>
    <row r="127" spans="1:7" ht="21.75" customHeight="1" thickBot="1">
      <c r="A127" s="43" t="s">
        <v>28</v>
      </c>
      <c r="B127" s="44"/>
      <c r="C127" s="44"/>
      <c r="D127" s="44"/>
      <c r="E127" s="44"/>
      <c r="F127" s="44"/>
      <c r="G127" s="88"/>
    </row>
    <row r="128" spans="1:7" ht="21.75" customHeight="1" thickBot="1">
      <c r="A128" s="45" t="s">
        <v>35</v>
      </c>
      <c r="B128" s="46"/>
      <c r="C128" s="62" t="s">
        <v>73</v>
      </c>
      <c r="D128" s="63"/>
      <c r="E128" s="63"/>
      <c r="F128" s="63"/>
      <c r="G128" s="88"/>
    </row>
    <row r="129" spans="1:7" ht="21.75" customHeight="1" thickBot="1">
      <c r="A129" s="45" t="s">
        <v>31</v>
      </c>
      <c r="B129" s="46"/>
      <c r="C129" s="66"/>
      <c r="D129" s="67"/>
      <c r="E129" s="67"/>
      <c r="F129" s="67"/>
      <c r="G129" s="88"/>
    </row>
    <row r="130" spans="1:7" ht="21.75" customHeight="1" thickBot="1">
      <c r="A130" s="9" t="s">
        <v>37</v>
      </c>
      <c r="B130" s="10">
        <v>76111605</v>
      </c>
      <c r="C130" s="45" t="s">
        <v>17</v>
      </c>
      <c r="D130" s="46"/>
      <c r="E130" s="11" t="s">
        <v>16</v>
      </c>
      <c r="F130" s="19">
        <v>1</v>
      </c>
      <c r="G130" s="88"/>
    </row>
    <row r="131" spans="1:7" ht="21.75" customHeight="1" thickBot="1">
      <c r="A131" s="9" t="s">
        <v>38</v>
      </c>
      <c r="B131" s="10">
        <v>76111605</v>
      </c>
      <c r="C131" s="45" t="s">
        <v>15</v>
      </c>
      <c r="D131" s="46"/>
      <c r="E131" s="11" t="s">
        <v>16</v>
      </c>
      <c r="F131" s="19">
        <v>1</v>
      </c>
      <c r="G131" s="89"/>
    </row>
    <row r="132" spans="1:7" ht="21.75" customHeight="1" thickBot="1">
      <c r="A132" s="25"/>
      <c r="B132" s="26"/>
      <c r="C132" s="26"/>
      <c r="D132" s="26"/>
      <c r="E132" s="26"/>
      <c r="F132" s="27"/>
      <c r="G132" s="33"/>
    </row>
    <row r="133" spans="1:7" ht="21.75" customHeight="1" thickBot="1">
      <c r="A133" s="6" t="s">
        <v>0</v>
      </c>
      <c r="B133" s="7" t="s">
        <v>24</v>
      </c>
      <c r="C133" s="38" t="s">
        <v>25</v>
      </c>
      <c r="D133" s="39"/>
      <c r="E133" s="7" t="s">
        <v>1</v>
      </c>
      <c r="F133" s="21" t="s">
        <v>26</v>
      </c>
      <c r="G133" s="33"/>
    </row>
    <row r="134" spans="1:7" ht="21.75" customHeight="1" thickBot="1">
      <c r="A134" s="40" t="s">
        <v>39</v>
      </c>
      <c r="B134" s="41"/>
      <c r="C134" s="41"/>
      <c r="D134" s="41"/>
      <c r="E134" s="42"/>
      <c r="F134" s="22">
        <v>1</v>
      </c>
      <c r="G134" s="87">
        <f>+MIN('PRECIO COTIZACIONES'!G134:J139)</f>
        <v>1190000</v>
      </c>
    </row>
    <row r="135" spans="1:7" ht="21.75" customHeight="1" thickBot="1">
      <c r="A135" s="43" t="s">
        <v>40</v>
      </c>
      <c r="B135" s="44"/>
      <c r="C135" s="44"/>
      <c r="D135" s="44"/>
      <c r="E135" s="44"/>
      <c r="F135" s="44"/>
      <c r="G135" s="88"/>
    </row>
    <row r="136" spans="1:7" ht="21.75" customHeight="1" thickBot="1">
      <c r="A136" s="9" t="s">
        <v>41</v>
      </c>
      <c r="B136" s="10">
        <v>76111605</v>
      </c>
      <c r="C136" s="60" t="s">
        <v>18</v>
      </c>
      <c r="D136" s="61"/>
      <c r="E136" s="11" t="s">
        <v>16</v>
      </c>
      <c r="F136" s="19">
        <v>1</v>
      </c>
      <c r="G136" s="89"/>
    </row>
    <row r="137" spans="1:7" ht="21.75" customHeight="1" thickBot="1">
      <c r="A137" s="25"/>
      <c r="B137" s="26"/>
      <c r="C137" s="26"/>
      <c r="D137" s="26"/>
      <c r="E137" s="26"/>
      <c r="F137" s="27"/>
      <c r="G137" s="33"/>
    </row>
    <row r="138" spans="1:7" ht="21.75" customHeight="1" thickBot="1">
      <c r="A138" s="6" t="s">
        <v>0</v>
      </c>
      <c r="B138" s="7" t="s">
        <v>24</v>
      </c>
      <c r="C138" s="38" t="s">
        <v>25</v>
      </c>
      <c r="D138" s="39"/>
      <c r="E138" s="7" t="s">
        <v>1</v>
      </c>
      <c r="F138" s="21" t="s">
        <v>26</v>
      </c>
      <c r="G138" s="33"/>
    </row>
    <row r="139" spans="1:7" ht="21.75" customHeight="1" thickBot="1">
      <c r="A139" s="40" t="s">
        <v>42</v>
      </c>
      <c r="B139" s="41"/>
      <c r="C139" s="41"/>
      <c r="D139" s="41"/>
      <c r="E139" s="42"/>
      <c r="F139" s="22">
        <v>1</v>
      </c>
      <c r="G139" s="87">
        <f>+MIN('PRECIO COTIZACIONES'!G139:J144)</f>
        <v>1477980</v>
      </c>
    </row>
    <row r="140" spans="1:7" ht="21.75" customHeight="1" thickBot="1">
      <c r="A140" s="43" t="s">
        <v>40</v>
      </c>
      <c r="B140" s="44"/>
      <c r="C140" s="44"/>
      <c r="D140" s="44"/>
      <c r="E140" s="44"/>
      <c r="F140" s="44"/>
      <c r="G140" s="88"/>
    </row>
    <row r="141" spans="1:7" ht="21.75" customHeight="1">
      <c r="A141" s="58" t="s">
        <v>43</v>
      </c>
      <c r="B141" s="59"/>
      <c r="C141" s="62"/>
      <c r="D141" s="63"/>
      <c r="E141" s="63"/>
      <c r="F141" s="63"/>
      <c r="G141" s="88"/>
    </row>
    <row r="142" spans="1:7" ht="21.75" customHeight="1">
      <c r="A142" s="49" t="s">
        <v>44</v>
      </c>
      <c r="B142" s="50"/>
      <c r="C142" s="64"/>
      <c r="D142" s="65"/>
      <c r="E142" s="65"/>
      <c r="F142" s="65"/>
      <c r="G142" s="88"/>
    </row>
    <row r="143" spans="1:7" ht="21.75" customHeight="1">
      <c r="A143" s="49" t="s">
        <v>45</v>
      </c>
      <c r="B143" s="50"/>
      <c r="C143" s="64"/>
      <c r="D143" s="65"/>
      <c r="E143" s="65"/>
      <c r="F143" s="65"/>
      <c r="G143" s="88"/>
    </row>
    <row r="144" spans="1:7" ht="21.75" customHeight="1">
      <c r="A144" s="49" t="s">
        <v>46</v>
      </c>
      <c r="B144" s="50"/>
      <c r="C144" s="64"/>
      <c r="D144" s="65"/>
      <c r="E144" s="65"/>
      <c r="F144" s="65"/>
      <c r="G144" s="88"/>
    </row>
    <row r="145" spans="1:7" ht="21.75" customHeight="1">
      <c r="A145" s="49" t="s">
        <v>47</v>
      </c>
      <c r="B145" s="50"/>
      <c r="C145" s="64"/>
      <c r="D145" s="65"/>
      <c r="E145" s="65"/>
      <c r="F145" s="65"/>
      <c r="G145" s="88"/>
    </row>
    <row r="146" spans="1:7" ht="21.75" customHeight="1" thickBot="1">
      <c r="A146" s="51" t="s">
        <v>48</v>
      </c>
      <c r="B146" s="52"/>
      <c r="C146" s="66"/>
      <c r="D146" s="67"/>
      <c r="E146" s="67"/>
      <c r="F146" s="67"/>
      <c r="G146" s="88"/>
    </row>
    <row r="147" spans="1:7" ht="21.75" customHeight="1">
      <c r="A147" s="68" t="s">
        <v>49</v>
      </c>
      <c r="B147" s="68">
        <v>76111605</v>
      </c>
      <c r="C147" s="58" t="s">
        <v>50</v>
      </c>
      <c r="D147" s="59"/>
      <c r="E147" s="53" t="s">
        <v>5</v>
      </c>
      <c r="F147" s="62">
        <v>1</v>
      </c>
      <c r="G147" s="88"/>
    </row>
    <row r="148" spans="1:7" ht="21.75" customHeight="1">
      <c r="A148" s="69"/>
      <c r="B148" s="69"/>
      <c r="C148" s="49" t="s">
        <v>51</v>
      </c>
      <c r="D148" s="50"/>
      <c r="E148" s="54"/>
      <c r="F148" s="64"/>
      <c r="G148" s="88"/>
    </row>
    <row r="149" spans="1:7" ht="21.75" customHeight="1">
      <c r="A149" s="69"/>
      <c r="B149" s="69"/>
      <c r="C149" s="49" t="s">
        <v>52</v>
      </c>
      <c r="D149" s="50"/>
      <c r="E149" s="54"/>
      <c r="F149" s="64"/>
      <c r="G149" s="88"/>
    </row>
    <row r="150" spans="1:7" ht="21.75" customHeight="1">
      <c r="A150" s="69"/>
      <c r="B150" s="69"/>
      <c r="C150" s="49" t="s">
        <v>53</v>
      </c>
      <c r="D150" s="50"/>
      <c r="E150" s="54"/>
      <c r="F150" s="64"/>
      <c r="G150" s="88"/>
    </row>
    <row r="151" spans="1:7" ht="21.75" customHeight="1">
      <c r="A151" s="69"/>
      <c r="B151" s="69"/>
      <c r="C151" s="49" t="s">
        <v>54</v>
      </c>
      <c r="D151" s="50"/>
      <c r="E151" s="54"/>
      <c r="F151" s="64"/>
      <c r="G151" s="88"/>
    </row>
    <row r="152" spans="1:7" ht="21.75" customHeight="1">
      <c r="A152" s="69"/>
      <c r="B152" s="69"/>
      <c r="C152" s="49" t="s">
        <v>55</v>
      </c>
      <c r="D152" s="50"/>
      <c r="E152" s="54"/>
      <c r="F152" s="64"/>
      <c r="G152" s="88"/>
    </row>
    <row r="153" spans="1:7" ht="21.75" customHeight="1">
      <c r="A153" s="69"/>
      <c r="B153" s="69"/>
      <c r="C153" s="49" t="s">
        <v>56</v>
      </c>
      <c r="D153" s="50"/>
      <c r="E153" s="54"/>
      <c r="F153" s="64"/>
      <c r="G153" s="88"/>
    </row>
    <row r="154" spans="1:7" ht="21.75" customHeight="1">
      <c r="A154" s="69"/>
      <c r="B154" s="69"/>
      <c r="C154" s="49" t="s">
        <v>57</v>
      </c>
      <c r="D154" s="50"/>
      <c r="E154" s="54"/>
      <c r="F154" s="64"/>
      <c r="G154" s="88"/>
    </row>
    <row r="155" spans="1:7" ht="21.75" customHeight="1" thickBot="1">
      <c r="A155" s="70"/>
      <c r="B155" s="70"/>
      <c r="C155" s="51" t="s">
        <v>55</v>
      </c>
      <c r="D155" s="52"/>
      <c r="E155" s="55"/>
      <c r="F155" s="66"/>
      <c r="G155" s="89"/>
    </row>
    <row r="156" spans="1:7" ht="21.75" customHeight="1" thickBot="1">
      <c r="A156" s="25"/>
      <c r="B156" s="26"/>
      <c r="C156" s="26"/>
      <c r="D156" s="26"/>
      <c r="E156" s="26"/>
      <c r="F156" s="27"/>
      <c r="G156" s="33"/>
    </row>
    <row r="157" spans="1:7" ht="21.75" customHeight="1" thickBot="1">
      <c r="A157" s="6" t="s">
        <v>0</v>
      </c>
      <c r="B157" s="7" t="s">
        <v>24</v>
      </c>
      <c r="C157" s="38" t="s">
        <v>25</v>
      </c>
      <c r="D157" s="39"/>
      <c r="E157" s="7" t="s">
        <v>1</v>
      </c>
      <c r="F157" s="21" t="s">
        <v>26</v>
      </c>
      <c r="G157" s="33"/>
    </row>
    <row r="158" spans="1:7" ht="21.75" customHeight="1" thickBot="1">
      <c r="A158" s="40" t="s">
        <v>58</v>
      </c>
      <c r="B158" s="41"/>
      <c r="C158" s="41"/>
      <c r="D158" s="42"/>
      <c r="E158" s="8"/>
      <c r="F158" s="19" t="s">
        <v>59</v>
      </c>
      <c r="G158" s="87">
        <f>+MIN('PRECIO COTIZACIONES'!G158:J163)</f>
        <v>517650</v>
      </c>
    </row>
    <row r="159" spans="1:7" ht="21.75" customHeight="1" thickBot="1">
      <c r="A159" s="43" t="s">
        <v>60</v>
      </c>
      <c r="B159" s="44"/>
      <c r="C159" s="44"/>
      <c r="D159" s="44"/>
      <c r="E159" s="44"/>
      <c r="F159" s="44"/>
      <c r="G159" s="88"/>
    </row>
    <row r="160" spans="1:7" ht="21.75" customHeight="1" thickBot="1">
      <c r="A160" s="9" t="s">
        <v>63</v>
      </c>
      <c r="B160" s="10">
        <v>73152101</v>
      </c>
      <c r="C160" s="45" t="s">
        <v>19</v>
      </c>
      <c r="D160" s="46"/>
      <c r="E160" s="11" t="s">
        <v>5</v>
      </c>
      <c r="F160" s="19">
        <v>1</v>
      </c>
      <c r="G160" s="89"/>
    </row>
    <row r="161" spans="1:7" ht="21.75" customHeight="1" thickBot="1">
      <c r="A161" s="25"/>
      <c r="B161" s="26"/>
      <c r="C161" s="26"/>
      <c r="D161" s="26"/>
      <c r="E161" s="26"/>
      <c r="F161" s="27"/>
      <c r="G161" s="33"/>
    </row>
    <row r="162" spans="1:7" ht="21.75" customHeight="1" thickBot="1">
      <c r="A162" s="6" t="s">
        <v>0</v>
      </c>
      <c r="B162" s="7" t="s">
        <v>24</v>
      </c>
      <c r="C162" s="38" t="s">
        <v>25</v>
      </c>
      <c r="D162" s="39"/>
      <c r="E162" s="7" t="s">
        <v>1</v>
      </c>
      <c r="F162" s="21" t="s">
        <v>26</v>
      </c>
      <c r="G162" s="87">
        <f>+MIN('PRECIO COTIZACIONES'!G162:J167)</f>
        <v>714000</v>
      </c>
    </row>
    <row r="163" spans="1:7" ht="21.75" customHeight="1" thickBot="1">
      <c r="A163" s="40" t="s">
        <v>64</v>
      </c>
      <c r="B163" s="41"/>
      <c r="C163" s="41"/>
      <c r="D163" s="42"/>
      <c r="E163" s="8"/>
      <c r="F163" s="19" t="s">
        <v>59</v>
      </c>
      <c r="G163" s="88"/>
    </row>
    <row r="164" spans="1:7" ht="21.75" customHeight="1" thickBot="1">
      <c r="A164" s="43" t="s">
        <v>60</v>
      </c>
      <c r="B164" s="44"/>
      <c r="C164" s="44"/>
      <c r="D164" s="44"/>
      <c r="E164" s="44"/>
      <c r="F164" s="44"/>
      <c r="G164" s="88"/>
    </row>
    <row r="165" spans="1:7" ht="21.75" customHeight="1" thickBot="1">
      <c r="A165" s="9" t="s">
        <v>65</v>
      </c>
      <c r="B165" s="10">
        <v>73152101</v>
      </c>
      <c r="C165" s="45" t="s">
        <v>20</v>
      </c>
      <c r="D165" s="46"/>
      <c r="E165" s="11" t="s">
        <v>66</v>
      </c>
      <c r="F165" s="19">
        <v>1</v>
      </c>
      <c r="G165" s="89"/>
    </row>
    <row r="166" spans="1:7" ht="21.75" customHeight="1" thickBot="1">
      <c r="A166" s="56"/>
      <c r="B166" s="57"/>
      <c r="C166" s="57"/>
      <c r="D166" s="57"/>
      <c r="E166" s="57"/>
      <c r="F166" s="57"/>
      <c r="G166" s="33"/>
    </row>
    <row r="167" spans="1:7" ht="21.75" customHeight="1" thickBot="1">
      <c r="A167" s="6" t="s">
        <v>0</v>
      </c>
      <c r="B167" s="7" t="s">
        <v>24</v>
      </c>
      <c r="C167" s="38" t="s">
        <v>25</v>
      </c>
      <c r="D167" s="39"/>
      <c r="E167" s="7" t="s">
        <v>1</v>
      </c>
      <c r="F167" s="21" t="s">
        <v>26</v>
      </c>
      <c r="G167" s="33"/>
    </row>
    <row r="168" spans="1:7" ht="21.75" customHeight="1" thickBot="1">
      <c r="A168" s="40" t="s">
        <v>67</v>
      </c>
      <c r="B168" s="41"/>
      <c r="C168" s="41"/>
      <c r="D168" s="42"/>
      <c r="E168" s="8"/>
      <c r="F168" s="19" t="s">
        <v>59</v>
      </c>
      <c r="G168" s="87">
        <f>+MIN('PRECIO COTIZACIONES'!G168:J173)</f>
        <v>633080</v>
      </c>
    </row>
    <row r="169" spans="1:7" ht="21.75" customHeight="1" thickBot="1">
      <c r="A169" s="43" t="s">
        <v>60</v>
      </c>
      <c r="B169" s="44"/>
      <c r="C169" s="44"/>
      <c r="D169" s="44"/>
      <c r="E169" s="44"/>
      <c r="F169" s="44"/>
      <c r="G169" s="88"/>
    </row>
    <row r="170" spans="1:7" ht="21.75" customHeight="1" thickBot="1">
      <c r="A170" s="9" t="s">
        <v>68</v>
      </c>
      <c r="B170" s="10">
        <v>73152101</v>
      </c>
      <c r="C170" s="45" t="s">
        <v>21</v>
      </c>
      <c r="D170" s="46"/>
      <c r="E170" s="11" t="s">
        <v>69</v>
      </c>
      <c r="F170" s="19">
        <v>1</v>
      </c>
      <c r="G170" s="89"/>
    </row>
    <row r="171" spans="1:7" ht="21.75" customHeight="1" thickBot="1">
      <c r="A171" s="12"/>
      <c r="B171" s="13"/>
      <c r="C171" s="14"/>
      <c r="D171" s="14"/>
      <c r="E171" s="15"/>
      <c r="F171" s="23"/>
      <c r="G171" s="33"/>
    </row>
    <row r="172" spans="1:7" ht="21.75" customHeight="1" thickBot="1">
      <c r="A172" s="75" t="s">
        <v>74</v>
      </c>
      <c r="B172" s="76"/>
      <c r="C172" s="76"/>
      <c r="D172" s="76"/>
      <c r="E172" s="76"/>
      <c r="F172" s="76"/>
      <c r="G172" s="33"/>
    </row>
    <row r="173" spans="1:7" ht="21.75" customHeight="1" thickBot="1">
      <c r="A173" s="6" t="s">
        <v>0</v>
      </c>
      <c r="B173" s="7" t="s">
        <v>24</v>
      </c>
      <c r="C173" s="38" t="s">
        <v>25</v>
      </c>
      <c r="D173" s="39"/>
      <c r="E173" s="7" t="s">
        <v>1</v>
      </c>
      <c r="F173" s="21" t="s">
        <v>26</v>
      </c>
      <c r="G173" s="87">
        <f>+MIN('PRECIO COTIZACIONES'!G173:J178)</f>
        <v>1332800</v>
      </c>
    </row>
    <row r="174" spans="1:7" ht="21.75" customHeight="1" thickBot="1">
      <c r="A174" s="40" t="s">
        <v>27</v>
      </c>
      <c r="B174" s="41"/>
      <c r="C174" s="41"/>
      <c r="D174" s="42"/>
      <c r="E174" s="8"/>
      <c r="F174" s="22">
        <v>1</v>
      </c>
      <c r="G174" s="88"/>
    </row>
    <row r="175" spans="1:7" ht="21.75" customHeight="1" thickBot="1">
      <c r="A175" s="43" t="s">
        <v>28</v>
      </c>
      <c r="B175" s="44"/>
      <c r="C175" s="44"/>
      <c r="D175" s="44"/>
      <c r="E175" s="44"/>
      <c r="F175" s="44"/>
      <c r="G175" s="88"/>
    </row>
    <row r="176" spans="1:7" ht="21.75" customHeight="1" thickBot="1">
      <c r="A176" s="45" t="s">
        <v>29</v>
      </c>
      <c r="B176" s="46"/>
      <c r="C176" s="62" t="s">
        <v>71</v>
      </c>
      <c r="D176" s="63"/>
      <c r="E176" s="63"/>
      <c r="F176" s="63"/>
      <c r="G176" s="88"/>
    </row>
    <row r="177" spans="1:7" ht="21.75" customHeight="1" thickBot="1">
      <c r="A177" s="45" t="s">
        <v>31</v>
      </c>
      <c r="B177" s="46"/>
      <c r="C177" s="66"/>
      <c r="D177" s="67"/>
      <c r="E177" s="67"/>
      <c r="F177" s="67"/>
      <c r="G177" s="88"/>
    </row>
    <row r="178" spans="1:7" ht="21.75" customHeight="1" thickBot="1">
      <c r="A178" s="9" t="s">
        <v>32</v>
      </c>
      <c r="B178" s="10">
        <v>76111605</v>
      </c>
      <c r="C178" s="45" t="s">
        <v>14</v>
      </c>
      <c r="D178" s="46"/>
      <c r="E178" s="11" t="s">
        <v>16</v>
      </c>
      <c r="F178" s="19">
        <v>1</v>
      </c>
      <c r="G178" s="88"/>
    </row>
    <row r="179" spans="1:7" ht="21.75" customHeight="1" thickBot="1">
      <c r="A179" s="9" t="s">
        <v>33</v>
      </c>
      <c r="B179" s="10">
        <v>76111605</v>
      </c>
      <c r="C179" s="45" t="s">
        <v>15</v>
      </c>
      <c r="D179" s="46"/>
      <c r="E179" s="11" t="s">
        <v>16</v>
      </c>
      <c r="F179" s="19">
        <v>1</v>
      </c>
      <c r="G179" s="89"/>
    </row>
    <row r="180" spans="1:7" ht="21.75" customHeight="1" thickBot="1">
      <c r="A180" s="12"/>
      <c r="B180" s="13"/>
      <c r="C180" s="14"/>
      <c r="D180" s="14"/>
      <c r="E180" s="15"/>
      <c r="F180" s="23"/>
      <c r="G180" s="33"/>
    </row>
    <row r="181" spans="1:7" ht="21.75" customHeight="1" thickBot="1">
      <c r="A181" s="6" t="s">
        <v>0</v>
      </c>
      <c r="B181" s="7" t="s">
        <v>24</v>
      </c>
      <c r="C181" s="38" t="s">
        <v>25</v>
      </c>
      <c r="D181" s="39"/>
      <c r="E181" s="7" t="s">
        <v>1</v>
      </c>
      <c r="F181" s="21" t="s">
        <v>26</v>
      </c>
      <c r="G181" s="33"/>
    </row>
    <row r="182" spans="1:7" ht="21.75" customHeight="1" thickBot="1">
      <c r="A182" s="40" t="s">
        <v>34</v>
      </c>
      <c r="B182" s="41"/>
      <c r="C182" s="41"/>
      <c r="D182" s="41"/>
      <c r="E182" s="42"/>
      <c r="F182" s="22">
        <v>1</v>
      </c>
      <c r="G182" s="87">
        <f>+MIN('PRECIO COTIZACIONES'!G182:J187)</f>
        <v>2627274</v>
      </c>
    </row>
    <row r="183" spans="1:7" ht="21.75" customHeight="1" thickBot="1">
      <c r="A183" s="43" t="s">
        <v>28</v>
      </c>
      <c r="B183" s="44"/>
      <c r="C183" s="44"/>
      <c r="D183" s="44"/>
      <c r="E183" s="44"/>
      <c r="F183" s="44"/>
      <c r="G183" s="88"/>
    </row>
    <row r="184" spans="1:7" ht="21.75" customHeight="1" thickBot="1">
      <c r="A184" s="45" t="s">
        <v>35</v>
      </c>
      <c r="B184" s="46"/>
      <c r="C184" s="62" t="s">
        <v>75</v>
      </c>
      <c r="D184" s="63"/>
      <c r="E184" s="63"/>
      <c r="F184" s="63"/>
      <c r="G184" s="88"/>
    </row>
    <row r="185" spans="1:7" ht="21.75" customHeight="1" thickBot="1">
      <c r="A185" s="45" t="s">
        <v>31</v>
      </c>
      <c r="B185" s="46"/>
      <c r="C185" s="66"/>
      <c r="D185" s="67"/>
      <c r="E185" s="67"/>
      <c r="F185" s="67"/>
      <c r="G185" s="88"/>
    </row>
    <row r="186" spans="1:7" ht="21.75" customHeight="1" thickBot="1">
      <c r="A186" s="9" t="s">
        <v>37</v>
      </c>
      <c r="B186" s="10">
        <v>76111605</v>
      </c>
      <c r="C186" s="45" t="s">
        <v>17</v>
      </c>
      <c r="D186" s="46"/>
      <c r="E186" s="11" t="s">
        <v>16</v>
      </c>
      <c r="F186" s="19">
        <v>1</v>
      </c>
      <c r="G186" s="88"/>
    </row>
    <row r="187" spans="1:7" ht="21.75" customHeight="1" thickBot="1">
      <c r="A187" s="9" t="s">
        <v>38</v>
      </c>
      <c r="B187" s="10">
        <v>76111605</v>
      </c>
      <c r="C187" s="45" t="s">
        <v>15</v>
      </c>
      <c r="D187" s="46"/>
      <c r="E187" s="11" t="s">
        <v>16</v>
      </c>
      <c r="F187" s="19">
        <v>1</v>
      </c>
      <c r="G187" s="88"/>
    </row>
    <row r="188" spans="1:7" ht="21.75" customHeight="1" thickBot="1">
      <c r="A188" s="25"/>
      <c r="B188" s="26"/>
      <c r="C188" s="26"/>
      <c r="D188" s="26"/>
      <c r="E188" s="26"/>
      <c r="F188" s="27"/>
      <c r="G188" s="89"/>
    </row>
    <row r="189" spans="1:7" ht="21.75" customHeight="1" thickBot="1">
      <c r="A189" s="6" t="s">
        <v>0</v>
      </c>
      <c r="B189" s="7" t="s">
        <v>24</v>
      </c>
      <c r="C189" s="38" t="s">
        <v>25</v>
      </c>
      <c r="D189" s="39"/>
      <c r="E189" s="7" t="s">
        <v>1</v>
      </c>
      <c r="F189" s="21" t="s">
        <v>26</v>
      </c>
      <c r="G189" s="33"/>
    </row>
    <row r="190" spans="1:7" ht="21.75" customHeight="1" thickBot="1">
      <c r="A190" s="40" t="s">
        <v>39</v>
      </c>
      <c r="B190" s="41"/>
      <c r="C190" s="41"/>
      <c r="D190" s="41"/>
      <c r="E190" s="42"/>
      <c r="F190" s="22">
        <v>1</v>
      </c>
      <c r="G190" s="87">
        <f>+MIN('PRECIO COTIZACIONES'!G190:J195)</f>
        <v>1130500</v>
      </c>
    </row>
    <row r="191" spans="1:7" ht="21.75" customHeight="1" thickBot="1">
      <c r="A191" s="43" t="s">
        <v>40</v>
      </c>
      <c r="B191" s="44"/>
      <c r="C191" s="44"/>
      <c r="D191" s="44"/>
      <c r="E191" s="44"/>
      <c r="F191" s="44"/>
      <c r="G191" s="88"/>
    </row>
    <row r="192" spans="1:7" ht="21.75" customHeight="1" thickBot="1">
      <c r="A192" s="9" t="s">
        <v>41</v>
      </c>
      <c r="B192" s="10">
        <v>76111605</v>
      </c>
      <c r="C192" s="60" t="s">
        <v>18</v>
      </c>
      <c r="D192" s="61"/>
      <c r="E192" s="11" t="s">
        <v>16</v>
      </c>
      <c r="F192" s="19">
        <v>1</v>
      </c>
      <c r="G192" s="88"/>
    </row>
    <row r="193" spans="1:7" ht="21.75" customHeight="1" thickBot="1">
      <c r="A193" s="25"/>
      <c r="B193" s="26"/>
      <c r="C193" s="26"/>
      <c r="D193" s="26"/>
      <c r="E193" s="26"/>
      <c r="F193" s="27"/>
      <c r="G193" s="89"/>
    </row>
    <row r="194" spans="1:7" ht="21.75" customHeight="1" thickBot="1">
      <c r="A194" s="6" t="s">
        <v>0</v>
      </c>
      <c r="B194" s="7" t="s">
        <v>24</v>
      </c>
      <c r="C194" s="38" t="s">
        <v>25</v>
      </c>
      <c r="D194" s="39"/>
      <c r="E194" s="7" t="s">
        <v>1</v>
      </c>
      <c r="F194" s="21" t="s">
        <v>26</v>
      </c>
      <c r="G194" s="33"/>
    </row>
    <row r="195" spans="1:7" ht="21.75" customHeight="1" thickBot="1">
      <c r="A195" s="40" t="s">
        <v>42</v>
      </c>
      <c r="B195" s="41"/>
      <c r="C195" s="41"/>
      <c r="D195" s="41"/>
      <c r="E195" s="42"/>
      <c r="F195" s="22">
        <v>1</v>
      </c>
      <c r="G195" s="87">
        <f>+MIN('PRECIO COTIZACIONES'!G195:J200)</f>
        <v>1416100</v>
      </c>
    </row>
    <row r="196" spans="1:7" ht="21.75" customHeight="1" thickBot="1">
      <c r="A196" s="43" t="s">
        <v>40</v>
      </c>
      <c r="B196" s="44"/>
      <c r="C196" s="44"/>
      <c r="D196" s="44"/>
      <c r="E196" s="44"/>
      <c r="F196" s="44"/>
      <c r="G196" s="88"/>
    </row>
    <row r="197" spans="1:7" ht="21.75" customHeight="1">
      <c r="A197" s="58" t="s">
        <v>43</v>
      </c>
      <c r="B197" s="59"/>
      <c r="C197" s="62"/>
      <c r="D197" s="63"/>
      <c r="E197" s="63"/>
      <c r="F197" s="63"/>
      <c r="G197" s="88"/>
    </row>
    <row r="198" spans="1:7" ht="21.75" customHeight="1">
      <c r="A198" s="49" t="s">
        <v>44</v>
      </c>
      <c r="B198" s="50"/>
      <c r="C198" s="64"/>
      <c r="D198" s="65"/>
      <c r="E198" s="65"/>
      <c r="F198" s="65"/>
      <c r="G198" s="88"/>
    </row>
    <row r="199" spans="1:7" ht="21.75" customHeight="1">
      <c r="A199" s="49" t="s">
        <v>45</v>
      </c>
      <c r="B199" s="50"/>
      <c r="C199" s="64"/>
      <c r="D199" s="65"/>
      <c r="E199" s="65"/>
      <c r="F199" s="65"/>
      <c r="G199" s="88"/>
    </row>
    <row r="200" spans="1:7" ht="21.75" customHeight="1">
      <c r="A200" s="49" t="s">
        <v>46</v>
      </c>
      <c r="B200" s="50"/>
      <c r="C200" s="64"/>
      <c r="D200" s="65"/>
      <c r="E200" s="65"/>
      <c r="F200" s="65"/>
      <c r="G200" s="88"/>
    </row>
    <row r="201" spans="1:7" ht="21.75" customHeight="1">
      <c r="A201" s="49" t="s">
        <v>47</v>
      </c>
      <c r="B201" s="50"/>
      <c r="C201" s="64"/>
      <c r="D201" s="65"/>
      <c r="E201" s="65"/>
      <c r="F201" s="65"/>
      <c r="G201" s="88"/>
    </row>
    <row r="202" spans="1:7" ht="21.75" customHeight="1" thickBot="1">
      <c r="A202" s="51" t="s">
        <v>48</v>
      </c>
      <c r="B202" s="52"/>
      <c r="C202" s="66"/>
      <c r="D202" s="67"/>
      <c r="E202" s="67"/>
      <c r="F202" s="67"/>
      <c r="G202" s="88"/>
    </row>
    <row r="203" spans="1:7" ht="21.75" customHeight="1">
      <c r="A203" s="68" t="s">
        <v>49</v>
      </c>
      <c r="B203" s="68">
        <v>76111605</v>
      </c>
      <c r="C203" s="58" t="s">
        <v>50</v>
      </c>
      <c r="D203" s="59"/>
      <c r="E203" s="53" t="s">
        <v>5</v>
      </c>
      <c r="F203" s="62">
        <v>1</v>
      </c>
      <c r="G203" s="88"/>
    </row>
    <row r="204" spans="1:7" ht="21.75" customHeight="1">
      <c r="A204" s="69"/>
      <c r="B204" s="69"/>
      <c r="C204" s="49" t="s">
        <v>51</v>
      </c>
      <c r="D204" s="50"/>
      <c r="E204" s="54"/>
      <c r="F204" s="64"/>
      <c r="G204" s="88"/>
    </row>
    <row r="205" spans="1:7" ht="21.75" customHeight="1">
      <c r="A205" s="69"/>
      <c r="B205" s="69"/>
      <c r="C205" s="49" t="s">
        <v>52</v>
      </c>
      <c r="D205" s="50"/>
      <c r="E205" s="54"/>
      <c r="F205" s="64"/>
      <c r="G205" s="88"/>
    </row>
    <row r="206" spans="1:7" ht="21.75" customHeight="1">
      <c r="A206" s="69"/>
      <c r="B206" s="69"/>
      <c r="C206" s="49" t="s">
        <v>53</v>
      </c>
      <c r="D206" s="50"/>
      <c r="E206" s="54"/>
      <c r="F206" s="64"/>
      <c r="G206" s="88"/>
    </row>
    <row r="207" spans="1:7" ht="21.75" customHeight="1">
      <c r="A207" s="69"/>
      <c r="B207" s="69"/>
      <c r="C207" s="49" t="s">
        <v>54</v>
      </c>
      <c r="D207" s="50"/>
      <c r="E207" s="54"/>
      <c r="F207" s="64"/>
      <c r="G207" s="88"/>
    </row>
    <row r="208" spans="1:7" ht="21.75" customHeight="1">
      <c r="A208" s="69"/>
      <c r="B208" s="69"/>
      <c r="C208" s="49" t="s">
        <v>55</v>
      </c>
      <c r="D208" s="50"/>
      <c r="E208" s="54"/>
      <c r="F208" s="64"/>
      <c r="G208" s="88"/>
    </row>
    <row r="209" spans="1:7" ht="21.75" customHeight="1">
      <c r="A209" s="69"/>
      <c r="B209" s="69"/>
      <c r="C209" s="49" t="s">
        <v>56</v>
      </c>
      <c r="D209" s="50"/>
      <c r="E209" s="54"/>
      <c r="F209" s="64"/>
      <c r="G209" s="88"/>
    </row>
    <row r="210" spans="1:7" ht="21.75" customHeight="1">
      <c r="A210" s="69"/>
      <c r="B210" s="69"/>
      <c r="C210" s="49" t="s">
        <v>57</v>
      </c>
      <c r="D210" s="50"/>
      <c r="E210" s="54"/>
      <c r="F210" s="64"/>
      <c r="G210" s="88"/>
    </row>
    <row r="211" spans="1:7" ht="21.75" customHeight="1" thickBot="1">
      <c r="A211" s="70"/>
      <c r="B211" s="70"/>
      <c r="C211" s="51" t="s">
        <v>55</v>
      </c>
      <c r="D211" s="52"/>
      <c r="E211" s="55"/>
      <c r="F211" s="66"/>
      <c r="G211" s="89"/>
    </row>
    <row r="212" spans="1:7" ht="21.75" customHeight="1" thickBot="1">
      <c r="A212" s="25"/>
      <c r="B212" s="26"/>
      <c r="C212" s="26"/>
      <c r="D212" s="26"/>
      <c r="E212" s="26"/>
      <c r="F212" s="27"/>
      <c r="G212" s="33"/>
    </row>
    <row r="213" spans="1:7" ht="21.75" customHeight="1" thickBot="1">
      <c r="A213" s="6" t="s">
        <v>0</v>
      </c>
      <c r="B213" s="7" t="s">
        <v>24</v>
      </c>
      <c r="C213" s="38" t="s">
        <v>25</v>
      </c>
      <c r="D213" s="39"/>
      <c r="E213" s="7" t="s">
        <v>1</v>
      </c>
      <c r="F213" s="21" t="s">
        <v>26</v>
      </c>
      <c r="G213" s="33"/>
    </row>
    <row r="214" spans="1:7" ht="21.75" customHeight="1" thickBot="1">
      <c r="A214" s="40" t="s">
        <v>58</v>
      </c>
      <c r="B214" s="41"/>
      <c r="C214" s="41"/>
      <c r="D214" s="42"/>
      <c r="E214" s="8"/>
      <c r="F214" s="19" t="s">
        <v>59</v>
      </c>
      <c r="G214" s="87">
        <f>+MIN('PRECIO COTIZACIONES'!G214:J219)</f>
        <v>533120</v>
      </c>
    </row>
    <row r="215" spans="1:7" ht="21.75" customHeight="1" thickBot="1">
      <c r="A215" s="43" t="s">
        <v>60</v>
      </c>
      <c r="B215" s="44"/>
      <c r="C215" s="44"/>
      <c r="D215" s="44"/>
      <c r="E215" s="44"/>
      <c r="F215" s="44"/>
      <c r="G215" s="88"/>
    </row>
    <row r="216" spans="1:7" ht="21.75" customHeight="1" thickBot="1">
      <c r="A216" s="9" t="s">
        <v>63</v>
      </c>
      <c r="B216" s="10">
        <v>73152101</v>
      </c>
      <c r="C216" s="45" t="s">
        <v>19</v>
      </c>
      <c r="D216" s="46"/>
      <c r="E216" s="11" t="s">
        <v>5</v>
      </c>
      <c r="F216" s="19">
        <v>1</v>
      </c>
      <c r="G216" s="89"/>
    </row>
    <row r="217" spans="1:7" ht="21.75" customHeight="1" thickBot="1">
      <c r="A217" s="25"/>
      <c r="B217" s="26"/>
      <c r="C217" s="26"/>
      <c r="D217" s="26"/>
      <c r="E217" s="26"/>
      <c r="F217" s="27"/>
      <c r="G217" s="33"/>
    </row>
    <row r="218" spans="1:7" ht="21.75" customHeight="1" thickBot="1">
      <c r="A218" s="6" t="s">
        <v>0</v>
      </c>
      <c r="B218" s="7" t="s">
        <v>24</v>
      </c>
      <c r="C218" s="38" t="s">
        <v>25</v>
      </c>
      <c r="D218" s="39"/>
      <c r="E218" s="7" t="s">
        <v>1</v>
      </c>
      <c r="F218" s="21" t="s">
        <v>26</v>
      </c>
      <c r="G218" s="87">
        <f>+MIN('PRECIO COTIZACIONES'!G218:J223)</f>
        <v>714000</v>
      </c>
    </row>
    <row r="219" spans="1:7" ht="21.75" customHeight="1" thickBot="1">
      <c r="A219" s="40" t="s">
        <v>64</v>
      </c>
      <c r="B219" s="41"/>
      <c r="C219" s="41"/>
      <c r="D219" s="42"/>
      <c r="E219" s="8"/>
      <c r="F219" s="19" t="s">
        <v>59</v>
      </c>
      <c r="G219" s="88"/>
    </row>
    <row r="220" spans="1:7" ht="21.75" customHeight="1" thickBot="1">
      <c r="A220" s="43" t="s">
        <v>60</v>
      </c>
      <c r="B220" s="44"/>
      <c r="C220" s="44"/>
      <c r="D220" s="44"/>
      <c r="E220" s="44"/>
      <c r="F220" s="44"/>
      <c r="G220" s="88"/>
    </row>
    <row r="221" spans="1:7" ht="21.75" customHeight="1" thickBot="1">
      <c r="A221" s="9" t="s">
        <v>65</v>
      </c>
      <c r="B221" s="10">
        <v>73152101</v>
      </c>
      <c r="C221" s="45" t="s">
        <v>20</v>
      </c>
      <c r="D221" s="46"/>
      <c r="E221" s="11" t="s">
        <v>66</v>
      </c>
      <c r="F221" s="19">
        <v>1</v>
      </c>
      <c r="G221" s="89"/>
    </row>
    <row r="222" spans="1:7" ht="21.75" customHeight="1" thickBot="1">
      <c r="A222" s="56"/>
      <c r="B222" s="57"/>
      <c r="C222" s="57"/>
      <c r="D222" s="57"/>
      <c r="E222" s="57"/>
      <c r="F222" s="57"/>
      <c r="G222" s="33"/>
    </row>
    <row r="223" spans="1:7" ht="21.75" customHeight="1" thickBot="1">
      <c r="A223" s="6" t="s">
        <v>0</v>
      </c>
      <c r="B223" s="7" t="s">
        <v>24</v>
      </c>
      <c r="C223" s="38" t="s">
        <v>25</v>
      </c>
      <c r="D223" s="39"/>
      <c r="E223" s="7" t="s">
        <v>1</v>
      </c>
      <c r="F223" s="21" t="s">
        <v>26</v>
      </c>
      <c r="G223" s="33"/>
    </row>
    <row r="224" spans="1:7" ht="21.75" customHeight="1" thickBot="1">
      <c r="A224" s="40" t="s">
        <v>67</v>
      </c>
      <c r="B224" s="41"/>
      <c r="C224" s="41"/>
      <c r="D224" s="42"/>
      <c r="E224" s="8"/>
      <c r="F224" s="19" t="s">
        <v>59</v>
      </c>
      <c r="G224" s="87">
        <f>+MIN('PRECIO COTIZACIONES'!G224:J229)</f>
        <v>633080</v>
      </c>
    </row>
    <row r="225" spans="1:7" ht="21.75" customHeight="1" thickBot="1">
      <c r="A225" s="43" t="s">
        <v>60</v>
      </c>
      <c r="B225" s="44"/>
      <c r="C225" s="44"/>
      <c r="D225" s="44"/>
      <c r="E225" s="44"/>
      <c r="F225" s="44"/>
      <c r="G225" s="88"/>
    </row>
    <row r="226" spans="1:7" ht="21.75" customHeight="1" thickBot="1">
      <c r="A226" s="9" t="s">
        <v>68</v>
      </c>
      <c r="B226" s="10">
        <v>73152101</v>
      </c>
      <c r="C226" s="45" t="s">
        <v>21</v>
      </c>
      <c r="D226" s="46"/>
      <c r="E226" s="11" t="s">
        <v>69</v>
      </c>
      <c r="F226" s="19">
        <v>1</v>
      </c>
      <c r="G226" s="89"/>
    </row>
    <row r="227" spans="1:7" ht="21.75" customHeight="1" thickBot="1">
      <c r="A227" s="12"/>
      <c r="B227" s="13"/>
      <c r="C227" s="14"/>
      <c r="D227" s="14"/>
      <c r="E227" s="15"/>
      <c r="F227" s="23"/>
      <c r="G227" s="33"/>
    </row>
    <row r="228" spans="1:7" ht="21.75" customHeight="1" thickBot="1">
      <c r="A228" s="75" t="s">
        <v>76</v>
      </c>
      <c r="B228" s="76"/>
      <c r="C228" s="76"/>
      <c r="D228" s="76"/>
      <c r="E228" s="76"/>
      <c r="F228" s="76"/>
      <c r="G228" s="33"/>
    </row>
    <row r="229" spans="1:7" ht="21.75" customHeight="1" thickBot="1">
      <c r="A229" s="6" t="s">
        <v>0</v>
      </c>
      <c r="B229" s="7" t="s">
        <v>24</v>
      </c>
      <c r="C229" s="38" t="s">
        <v>25</v>
      </c>
      <c r="D229" s="39"/>
      <c r="E229" s="7" t="s">
        <v>1</v>
      </c>
      <c r="F229" s="21" t="s">
        <v>26</v>
      </c>
      <c r="G229" s="87">
        <f>+MIN('PRECIO COTIZACIONES'!G229:J234)</f>
        <v>1332800</v>
      </c>
    </row>
    <row r="230" spans="1:7" ht="21.75" customHeight="1" thickBot="1">
      <c r="A230" s="40" t="s">
        <v>27</v>
      </c>
      <c r="B230" s="41"/>
      <c r="C230" s="41"/>
      <c r="D230" s="42"/>
      <c r="E230" s="8"/>
      <c r="F230" s="22">
        <v>2</v>
      </c>
      <c r="G230" s="88"/>
    </row>
    <row r="231" spans="1:7" ht="21.75" customHeight="1" thickBot="1">
      <c r="A231" s="43" t="s">
        <v>28</v>
      </c>
      <c r="B231" s="44"/>
      <c r="C231" s="44"/>
      <c r="D231" s="44"/>
      <c r="E231" s="44"/>
      <c r="F231" s="44"/>
      <c r="G231" s="88"/>
    </row>
    <row r="232" spans="1:7" ht="21.75" customHeight="1" thickBot="1">
      <c r="A232" s="45" t="s">
        <v>29</v>
      </c>
      <c r="B232" s="46"/>
      <c r="C232" s="62" t="s">
        <v>71</v>
      </c>
      <c r="D232" s="63"/>
      <c r="E232" s="63"/>
      <c r="F232" s="63"/>
      <c r="G232" s="88"/>
    </row>
    <row r="233" spans="1:7" ht="21.75" customHeight="1" thickBot="1">
      <c r="A233" s="45" t="s">
        <v>31</v>
      </c>
      <c r="B233" s="46"/>
      <c r="C233" s="66"/>
      <c r="D233" s="67"/>
      <c r="E233" s="67"/>
      <c r="F233" s="67"/>
      <c r="G233" s="88"/>
    </row>
    <row r="234" spans="1:7" ht="21.75" customHeight="1" thickBot="1">
      <c r="A234" s="9" t="s">
        <v>32</v>
      </c>
      <c r="B234" s="10">
        <v>76111605</v>
      </c>
      <c r="C234" s="45" t="s">
        <v>14</v>
      </c>
      <c r="D234" s="46"/>
      <c r="E234" s="11" t="s">
        <v>16</v>
      </c>
      <c r="F234" s="19">
        <v>1</v>
      </c>
      <c r="G234" s="88"/>
    </row>
    <row r="235" spans="1:7" ht="21.75" customHeight="1" thickBot="1">
      <c r="A235" s="9" t="s">
        <v>33</v>
      </c>
      <c r="B235" s="10">
        <v>76111605</v>
      </c>
      <c r="C235" s="45" t="s">
        <v>15</v>
      </c>
      <c r="D235" s="46"/>
      <c r="E235" s="11" t="s">
        <v>16</v>
      </c>
      <c r="F235" s="19">
        <v>1</v>
      </c>
      <c r="G235" s="89"/>
    </row>
    <row r="236" spans="1:7" ht="21.75" customHeight="1" thickBot="1">
      <c r="A236" s="12"/>
      <c r="B236" s="13"/>
      <c r="C236" s="14"/>
      <c r="D236" s="14"/>
      <c r="E236" s="15"/>
      <c r="F236" s="23"/>
      <c r="G236" s="33"/>
    </row>
    <row r="237" spans="1:7" ht="21.75" customHeight="1" thickBot="1">
      <c r="A237" s="6" t="s">
        <v>0</v>
      </c>
      <c r="B237" s="7" t="s">
        <v>24</v>
      </c>
      <c r="C237" s="38" t="s">
        <v>25</v>
      </c>
      <c r="D237" s="39"/>
      <c r="E237" s="7" t="s">
        <v>1</v>
      </c>
      <c r="F237" s="21" t="s">
        <v>26</v>
      </c>
      <c r="G237" s="33"/>
    </row>
    <row r="238" spans="1:7" ht="21.75" customHeight="1" thickBot="1">
      <c r="A238" s="40" t="s">
        <v>34</v>
      </c>
      <c r="B238" s="41"/>
      <c r="C238" s="41"/>
      <c r="D238" s="41"/>
      <c r="E238" s="42"/>
      <c r="F238" s="22">
        <v>2</v>
      </c>
      <c r="G238" s="87">
        <f>+MIN('PRECIO COTIZACIONES'!G238:J243)</f>
        <v>2975000</v>
      </c>
    </row>
    <row r="239" spans="1:7" ht="21.75" customHeight="1" thickBot="1">
      <c r="A239" s="43" t="s">
        <v>28</v>
      </c>
      <c r="B239" s="44"/>
      <c r="C239" s="44"/>
      <c r="D239" s="44"/>
      <c r="E239" s="44"/>
      <c r="F239" s="44"/>
      <c r="G239" s="88"/>
    </row>
    <row r="240" spans="1:7" ht="21.75" customHeight="1" thickBot="1">
      <c r="A240" s="45" t="s">
        <v>35</v>
      </c>
      <c r="B240" s="46"/>
      <c r="C240" s="62" t="s">
        <v>73</v>
      </c>
      <c r="D240" s="63"/>
      <c r="E240" s="63"/>
      <c r="F240" s="63"/>
      <c r="G240" s="88"/>
    </row>
    <row r="241" spans="1:7" ht="21.75" customHeight="1" thickBot="1">
      <c r="A241" s="45" t="s">
        <v>31</v>
      </c>
      <c r="B241" s="46"/>
      <c r="C241" s="66"/>
      <c r="D241" s="67"/>
      <c r="E241" s="67"/>
      <c r="F241" s="67"/>
      <c r="G241" s="88"/>
    </row>
    <row r="242" spans="1:7" ht="21.75" customHeight="1" thickBot="1">
      <c r="A242" s="9" t="s">
        <v>37</v>
      </c>
      <c r="B242" s="10">
        <v>76111605</v>
      </c>
      <c r="C242" s="45" t="s">
        <v>17</v>
      </c>
      <c r="D242" s="46"/>
      <c r="E242" s="11" t="s">
        <v>16</v>
      </c>
      <c r="F242" s="19">
        <v>1</v>
      </c>
      <c r="G242" s="88"/>
    </row>
    <row r="243" spans="1:7" ht="21.75" customHeight="1" thickBot="1">
      <c r="A243" s="9" t="s">
        <v>38</v>
      </c>
      <c r="B243" s="10">
        <v>76111605</v>
      </c>
      <c r="C243" s="45" t="s">
        <v>15</v>
      </c>
      <c r="D243" s="46"/>
      <c r="E243" s="11" t="s">
        <v>16</v>
      </c>
      <c r="F243" s="19">
        <v>1</v>
      </c>
      <c r="G243" s="88"/>
    </row>
    <row r="244" spans="1:7" ht="21.75" customHeight="1" thickBot="1">
      <c r="A244" s="25"/>
      <c r="B244" s="26"/>
      <c r="C244" s="26"/>
      <c r="D244" s="26"/>
      <c r="E244" s="26"/>
      <c r="F244" s="27"/>
      <c r="G244" s="89"/>
    </row>
    <row r="245" spans="1:7" ht="21.75" customHeight="1" thickBot="1">
      <c r="A245" s="6" t="s">
        <v>0</v>
      </c>
      <c r="B245" s="7" t="s">
        <v>24</v>
      </c>
      <c r="C245" s="38" t="s">
        <v>25</v>
      </c>
      <c r="D245" s="39"/>
      <c r="E245" s="7" t="s">
        <v>1</v>
      </c>
      <c r="F245" s="21" t="s">
        <v>26</v>
      </c>
      <c r="G245" s="33"/>
    </row>
    <row r="246" spans="1:7" ht="21.75" customHeight="1" thickBot="1">
      <c r="A246" s="40" t="s">
        <v>39</v>
      </c>
      <c r="B246" s="41"/>
      <c r="C246" s="41"/>
      <c r="D246" s="41"/>
      <c r="E246" s="42"/>
      <c r="F246" s="22">
        <v>2</v>
      </c>
      <c r="G246" s="87">
        <f>+MIN('PRECIO COTIZACIONES'!G246:J251)</f>
        <v>1190000</v>
      </c>
    </row>
    <row r="247" spans="1:7" ht="21.75" customHeight="1" thickBot="1">
      <c r="A247" s="43" t="s">
        <v>40</v>
      </c>
      <c r="B247" s="44"/>
      <c r="C247" s="44"/>
      <c r="D247" s="44"/>
      <c r="E247" s="44"/>
      <c r="F247" s="44"/>
      <c r="G247" s="88"/>
    </row>
    <row r="248" spans="1:7" ht="21.75" customHeight="1" thickBot="1">
      <c r="A248" s="9" t="s">
        <v>41</v>
      </c>
      <c r="B248" s="10">
        <v>76111605</v>
      </c>
      <c r="C248" s="60" t="s">
        <v>18</v>
      </c>
      <c r="D248" s="61"/>
      <c r="E248" s="11" t="s">
        <v>16</v>
      </c>
      <c r="F248" s="19">
        <v>1</v>
      </c>
      <c r="G248" s="88"/>
    </row>
    <row r="249" spans="1:7" ht="21.75" customHeight="1" thickBot="1">
      <c r="A249" s="25"/>
      <c r="B249" s="26"/>
      <c r="C249" s="26"/>
      <c r="D249" s="26"/>
      <c r="E249" s="26"/>
      <c r="F249" s="27"/>
      <c r="G249" s="89"/>
    </row>
    <row r="250" spans="1:7" ht="21.75" customHeight="1" thickBot="1">
      <c r="A250" s="6" t="s">
        <v>0</v>
      </c>
      <c r="B250" s="7" t="s">
        <v>24</v>
      </c>
      <c r="C250" s="38" t="s">
        <v>25</v>
      </c>
      <c r="D250" s="39"/>
      <c r="E250" s="7" t="s">
        <v>1</v>
      </c>
      <c r="F250" s="21" t="s">
        <v>26</v>
      </c>
      <c r="G250" s="33"/>
    </row>
    <row r="251" spans="1:7" ht="21.75" customHeight="1" thickBot="1">
      <c r="A251" s="40" t="s">
        <v>77</v>
      </c>
      <c r="B251" s="41"/>
      <c r="C251" s="41"/>
      <c r="D251" s="41"/>
      <c r="E251" s="42"/>
      <c r="F251" s="22">
        <v>2</v>
      </c>
      <c r="G251" s="87">
        <f>+MIN('PRECIO COTIZACIONES'!G251:J256)</f>
        <v>1468460</v>
      </c>
    </row>
    <row r="252" spans="1:7" ht="21.75" customHeight="1" thickBot="1">
      <c r="A252" s="43" t="s">
        <v>40</v>
      </c>
      <c r="B252" s="44"/>
      <c r="C252" s="44"/>
      <c r="D252" s="44"/>
      <c r="E252" s="44"/>
      <c r="F252" s="44"/>
      <c r="G252" s="88"/>
    </row>
    <row r="253" spans="1:7" ht="21.75" customHeight="1">
      <c r="A253" s="58" t="s">
        <v>43</v>
      </c>
      <c r="B253" s="59"/>
      <c r="C253" s="62"/>
      <c r="D253" s="63"/>
      <c r="E253" s="63"/>
      <c r="F253" s="63"/>
      <c r="G253" s="88"/>
    </row>
    <row r="254" spans="1:7" ht="21.75" customHeight="1">
      <c r="A254" s="49" t="s">
        <v>44</v>
      </c>
      <c r="B254" s="50"/>
      <c r="C254" s="64"/>
      <c r="D254" s="65"/>
      <c r="E254" s="65"/>
      <c r="F254" s="65"/>
      <c r="G254" s="88"/>
    </row>
    <row r="255" spans="1:7" ht="21.75" customHeight="1">
      <c r="A255" s="49" t="s">
        <v>45</v>
      </c>
      <c r="B255" s="50"/>
      <c r="C255" s="64"/>
      <c r="D255" s="65"/>
      <c r="E255" s="65"/>
      <c r="F255" s="65"/>
      <c r="G255" s="88"/>
    </row>
    <row r="256" spans="1:7" ht="21.75" customHeight="1">
      <c r="A256" s="49" t="s">
        <v>46</v>
      </c>
      <c r="B256" s="50"/>
      <c r="C256" s="64"/>
      <c r="D256" s="65"/>
      <c r="E256" s="65"/>
      <c r="F256" s="65"/>
      <c r="G256" s="88"/>
    </row>
    <row r="257" spans="1:7" ht="21.75" customHeight="1">
      <c r="A257" s="49" t="s">
        <v>47</v>
      </c>
      <c r="B257" s="50"/>
      <c r="C257" s="64"/>
      <c r="D257" s="65"/>
      <c r="E257" s="65"/>
      <c r="F257" s="65"/>
      <c r="G257" s="88"/>
    </row>
    <row r="258" spans="1:7" ht="21.75" customHeight="1" thickBot="1">
      <c r="A258" s="51" t="s">
        <v>48</v>
      </c>
      <c r="B258" s="52"/>
      <c r="C258" s="66"/>
      <c r="D258" s="67"/>
      <c r="E258" s="67"/>
      <c r="F258" s="67"/>
      <c r="G258" s="88"/>
    </row>
    <row r="259" spans="1:7" ht="21.75" customHeight="1">
      <c r="A259" s="68" t="s">
        <v>49</v>
      </c>
      <c r="B259" s="68">
        <v>76111605</v>
      </c>
      <c r="C259" s="58" t="s">
        <v>50</v>
      </c>
      <c r="D259" s="59"/>
      <c r="E259" s="53" t="s">
        <v>5</v>
      </c>
      <c r="F259" s="62">
        <v>2</v>
      </c>
      <c r="G259" s="88"/>
    </row>
    <row r="260" spans="1:7" ht="21.75" customHeight="1">
      <c r="A260" s="69"/>
      <c r="B260" s="69"/>
      <c r="C260" s="49" t="s">
        <v>51</v>
      </c>
      <c r="D260" s="50"/>
      <c r="E260" s="54"/>
      <c r="F260" s="64"/>
      <c r="G260" s="88"/>
    </row>
    <row r="261" spans="1:7" ht="21.75" customHeight="1">
      <c r="A261" s="69"/>
      <c r="B261" s="69"/>
      <c r="C261" s="49" t="s">
        <v>52</v>
      </c>
      <c r="D261" s="50"/>
      <c r="E261" s="54"/>
      <c r="F261" s="64"/>
      <c r="G261" s="88"/>
    </row>
    <row r="262" spans="1:7" ht="21.75" customHeight="1">
      <c r="A262" s="69"/>
      <c r="B262" s="69"/>
      <c r="C262" s="49" t="s">
        <v>53</v>
      </c>
      <c r="D262" s="50"/>
      <c r="E262" s="54"/>
      <c r="F262" s="64"/>
      <c r="G262" s="88"/>
    </row>
    <row r="263" spans="1:7" ht="21.75" customHeight="1">
      <c r="A263" s="69"/>
      <c r="B263" s="69"/>
      <c r="C263" s="49" t="s">
        <v>54</v>
      </c>
      <c r="D263" s="50"/>
      <c r="E263" s="54"/>
      <c r="F263" s="64"/>
      <c r="G263" s="88"/>
    </row>
    <row r="264" spans="1:7" ht="21.75" customHeight="1">
      <c r="A264" s="69"/>
      <c r="B264" s="69"/>
      <c r="C264" s="49" t="s">
        <v>55</v>
      </c>
      <c r="D264" s="50"/>
      <c r="E264" s="54"/>
      <c r="F264" s="64"/>
      <c r="G264" s="88"/>
    </row>
    <row r="265" spans="1:7" ht="21.75" customHeight="1">
      <c r="A265" s="69"/>
      <c r="B265" s="69"/>
      <c r="C265" s="49" t="s">
        <v>56</v>
      </c>
      <c r="D265" s="50"/>
      <c r="E265" s="54"/>
      <c r="F265" s="64"/>
      <c r="G265" s="88"/>
    </row>
    <row r="266" spans="1:7" ht="21.75" customHeight="1">
      <c r="A266" s="69"/>
      <c r="B266" s="69"/>
      <c r="C266" s="49" t="s">
        <v>57</v>
      </c>
      <c r="D266" s="50"/>
      <c r="E266" s="54"/>
      <c r="F266" s="64"/>
      <c r="G266" s="88"/>
    </row>
    <row r="267" spans="1:7" ht="21.75" customHeight="1" thickBot="1">
      <c r="A267" s="70"/>
      <c r="B267" s="70"/>
      <c r="C267" s="51" t="s">
        <v>55</v>
      </c>
      <c r="D267" s="52"/>
      <c r="E267" s="55"/>
      <c r="F267" s="66"/>
      <c r="G267" s="89"/>
    </row>
    <row r="268" spans="1:7" ht="21.75" customHeight="1" thickBot="1">
      <c r="A268" s="25"/>
      <c r="B268" s="26"/>
      <c r="C268" s="26"/>
      <c r="D268" s="26"/>
      <c r="E268" s="26"/>
      <c r="F268" s="27"/>
      <c r="G268" s="33"/>
    </row>
    <row r="269" spans="1:7" ht="21.75" customHeight="1" thickBot="1">
      <c r="A269" s="6" t="s">
        <v>0</v>
      </c>
      <c r="B269" s="7" t="s">
        <v>24</v>
      </c>
      <c r="C269" s="38" t="s">
        <v>25</v>
      </c>
      <c r="D269" s="39"/>
      <c r="E269" s="7" t="s">
        <v>1</v>
      </c>
      <c r="F269" s="21" t="s">
        <v>26</v>
      </c>
      <c r="G269" s="87">
        <f>+MIN('PRECIO COTIZACIONES'!G269:J274)</f>
        <v>517650</v>
      </c>
    </row>
    <row r="270" spans="1:7" ht="21.75" customHeight="1" thickBot="1">
      <c r="A270" s="40" t="s">
        <v>58</v>
      </c>
      <c r="B270" s="41"/>
      <c r="C270" s="41"/>
      <c r="D270" s="42"/>
      <c r="E270" s="8"/>
      <c r="F270" s="19" t="s">
        <v>59</v>
      </c>
      <c r="G270" s="88"/>
    </row>
    <row r="271" spans="1:7" ht="21.75" customHeight="1" thickBot="1">
      <c r="A271" s="43" t="s">
        <v>60</v>
      </c>
      <c r="B271" s="44"/>
      <c r="C271" s="44"/>
      <c r="D271" s="44"/>
      <c r="E271" s="44"/>
      <c r="F271" s="44"/>
      <c r="G271" s="88"/>
    </row>
    <row r="272" spans="1:7" ht="21.75" customHeight="1" thickBot="1">
      <c r="A272" s="9" t="s">
        <v>63</v>
      </c>
      <c r="B272" s="10">
        <v>73152101</v>
      </c>
      <c r="C272" s="45" t="s">
        <v>19</v>
      </c>
      <c r="D272" s="46"/>
      <c r="E272" s="11" t="s">
        <v>5</v>
      </c>
      <c r="F272" s="19">
        <v>2</v>
      </c>
      <c r="G272" s="88"/>
    </row>
    <row r="273" spans="1:7" ht="21.75" customHeight="1" thickBot="1">
      <c r="A273" s="25"/>
      <c r="B273" s="26"/>
      <c r="C273" s="26"/>
      <c r="D273" s="26"/>
      <c r="E273" s="26"/>
      <c r="F273" s="27"/>
      <c r="G273" s="89"/>
    </row>
    <row r="274" spans="1:7" ht="21.75" customHeight="1" thickBot="1">
      <c r="A274" s="6" t="s">
        <v>0</v>
      </c>
      <c r="B274" s="7" t="s">
        <v>24</v>
      </c>
      <c r="C274" s="38" t="s">
        <v>25</v>
      </c>
      <c r="D274" s="39"/>
      <c r="E274" s="7" t="s">
        <v>1</v>
      </c>
      <c r="F274" s="21" t="s">
        <v>26</v>
      </c>
      <c r="G274" s="33"/>
    </row>
    <row r="275" spans="1:7" ht="21.75" customHeight="1" thickBot="1">
      <c r="A275" s="40" t="s">
        <v>64</v>
      </c>
      <c r="B275" s="41"/>
      <c r="C275" s="41"/>
      <c r="D275" s="42"/>
      <c r="E275" s="8"/>
      <c r="F275" s="19" t="s">
        <v>59</v>
      </c>
      <c r="G275" s="87">
        <f>+MIN('PRECIO COTIZACIONES'!G275:J280)</f>
        <v>633080</v>
      </c>
    </row>
    <row r="276" spans="1:7" ht="21.75" customHeight="1" thickBot="1">
      <c r="A276" s="43" t="s">
        <v>60</v>
      </c>
      <c r="B276" s="44"/>
      <c r="C276" s="44"/>
      <c r="D276" s="44"/>
      <c r="E276" s="44"/>
      <c r="F276" s="44"/>
      <c r="G276" s="88"/>
    </row>
    <row r="277" spans="1:7" ht="21.75" customHeight="1" thickBot="1">
      <c r="A277" s="9" t="s">
        <v>65</v>
      </c>
      <c r="B277" s="10">
        <v>73152101</v>
      </c>
      <c r="C277" s="45" t="s">
        <v>20</v>
      </c>
      <c r="D277" s="46"/>
      <c r="E277" s="11" t="s">
        <v>66</v>
      </c>
      <c r="F277" s="19">
        <v>2</v>
      </c>
      <c r="G277" s="88"/>
    </row>
    <row r="278" spans="1:7" ht="21.75" customHeight="1" thickBot="1">
      <c r="A278" s="56"/>
      <c r="B278" s="57"/>
      <c r="C278" s="57"/>
      <c r="D278" s="57"/>
      <c r="E278" s="57"/>
      <c r="F278" s="57"/>
      <c r="G278" s="89"/>
    </row>
    <row r="279" spans="1:7" ht="21.75" customHeight="1" thickBot="1">
      <c r="A279" s="6" t="s">
        <v>0</v>
      </c>
      <c r="B279" s="7" t="s">
        <v>24</v>
      </c>
      <c r="C279" s="38" t="s">
        <v>25</v>
      </c>
      <c r="D279" s="39"/>
      <c r="E279" s="7" t="s">
        <v>1</v>
      </c>
      <c r="F279" s="21" t="s">
        <v>26</v>
      </c>
      <c r="G279" s="33"/>
    </row>
    <row r="280" spans="1:7" ht="21.75" customHeight="1" thickBot="1">
      <c r="A280" s="40" t="s">
        <v>67</v>
      </c>
      <c r="B280" s="41"/>
      <c r="C280" s="41"/>
      <c r="D280" s="42"/>
      <c r="E280" s="8"/>
      <c r="F280" s="19" t="s">
        <v>59</v>
      </c>
      <c r="G280" s="87">
        <f>+MIN('PRECIO COTIZACIONES'!G280:J285)</f>
        <v>633080</v>
      </c>
    </row>
    <row r="281" spans="1:7" ht="21.75" customHeight="1" thickBot="1">
      <c r="A281" s="43" t="s">
        <v>60</v>
      </c>
      <c r="B281" s="44"/>
      <c r="C281" s="44"/>
      <c r="D281" s="44"/>
      <c r="E281" s="44"/>
      <c r="F281" s="44"/>
      <c r="G281" s="88"/>
    </row>
    <row r="282" spans="1:7" ht="21.75" customHeight="1" thickBot="1">
      <c r="A282" s="9" t="s">
        <v>68</v>
      </c>
      <c r="B282" s="10">
        <v>73152101</v>
      </c>
      <c r="C282" s="45" t="s">
        <v>21</v>
      </c>
      <c r="D282" s="46"/>
      <c r="E282" s="11" t="s">
        <v>69</v>
      </c>
      <c r="F282" s="19">
        <v>2</v>
      </c>
      <c r="G282" s="88"/>
    </row>
    <row r="283" spans="1:7" ht="21.75" customHeight="1" thickBot="1">
      <c r="A283" s="12"/>
      <c r="B283" s="13"/>
      <c r="C283" s="14"/>
      <c r="D283" s="14"/>
      <c r="E283" s="15"/>
      <c r="F283" s="23"/>
      <c r="G283" s="88"/>
    </row>
    <row r="284" spans="1:7" ht="21.75" customHeight="1" thickBot="1">
      <c r="A284" s="75" t="s">
        <v>78</v>
      </c>
      <c r="B284" s="76"/>
      <c r="C284" s="76"/>
      <c r="D284" s="76"/>
      <c r="E284" s="76"/>
      <c r="F284" s="76"/>
      <c r="G284" s="89"/>
    </row>
    <row r="285" spans="1:7" ht="21.75" customHeight="1" thickBot="1">
      <c r="A285" s="6" t="s">
        <v>0</v>
      </c>
      <c r="B285" s="7" t="s">
        <v>24</v>
      </c>
      <c r="C285" s="38" t="s">
        <v>25</v>
      </c>
      <c r="D285" s="39"/>
      <c r="E285" s="7" t="s">
        <v>1</v>
      </c>
      <c r="F285" s="21" t="s">
        <v>26</v>
      </c>
      <c r="G285" s="33"/>
    </row>
    <row r="286" spans="1:7" ht="21.75" customHeight="1" thickBot="1">
      <c r="A286" s="40" t="s">
        <v>27</v>
      </c>
      <c r="B286" s="41"/>
      <c r="C286" s="41"/>
      <c r="D286" s="42"/>
      <c r="E286" s="8"/>
      <c r="F286" s="22">
        <v>1</v>
      </c>
      <c r="G286" s="87">
        <f>+MIN('PRECIO COTIZACIONES'!G286:J291)</f>
        <v>952000</v>
      </c>
    </row>
    <row r="287" spans="1:7" ht="21.75" customHeight="1" thickBot="1">
      <c r="A287" s="43" t="s">
        <v>28</v>
      </c>
      <c r="B287" s="44"/>
      <c r="C287" s="44"/>
      <c r="D287" s="44"/>
      <c r="E287" s="44"/>
      <c r="F287" s="44"/>
      <c r="G287" s="88"/>
    </row>
    <row r="288" spans="1:7" ht="21.75" customHeight="1" thickBot="1">
      <c r="A288" s="45" t="s">
        <v>29</v>
      </c>
      <c r="B288" s="46"/>
      <c r="C288" s="62" t="s">
        <v>71</v>
      </c>
      <c r="D288" s="63"/>
      <c r="E288" s="63"/>
      <c r="F288" s="63"/>
      <c r="G288" s="88"/>
    </row>
    <row r="289" spans="1:7" ht="21.75" customHeight="1" thickBot="1">
      <c r="A289" s="45" t="s">
        <v>31</v>
      </c>
      <c r="B289" s="46"/>
      <c r="C289" s="66"/>
      <c r="D289" s="67"/>
      <c r="E289" s="67"/>
      <c r="F289" s="67"/>
      <c r="G289" s="88"/>
    </row>
    <row r="290" spans="1:7" ht="21.75" customHeight="1" thickBot="1">
      <c r="A290" s="9" t="s">
        <v>32</v>
      </c>
      <c r="B290" s="10">
        <v>76111605</v>
      </c>
      <c r="C290" s="45" t="s">
        <v>14</v>
      </c>
      <c r="D290" s="46"/>
      <c r="E290" s="11" t="s">
        <v>16</v>
      </c>
      <c r="F290" s="19">
        <v>1</v>
      </c>
      <c r="G290" s="88"/>
    </row>
    <row r="291" spans="1:7" ht="21.75" customHeight="1" thickBot="1">
      <c r="A291" s="9" t="s">
        <v>33</v>
      </c>
      <c r="B291" s="10">
        <v>76111605</v>
      </c>
      <c r="C291" s="45" t="s">
        <v>15</v>
      </c>
      <c r="D291" s="46"/>
      <c r="E291" s="11" t="s">
        <v>16</v>
      </c>
      <c r="F291" s="19">
        <v>1</v>
      </c>
      <c r="G291" s="88"/>
    </row>
    <row r="292" spans="1:7" ht="21.75" customHeight="1" thickBot="1">
      <c r="A292" s="12"/>
      <c r="B292" s="13"/>
      <c r="C292" s="14"/>
      <c r="D292" s="14"/>
      <c r="E292" s="15"/>
      <c r="F292" s="23"/>
      <c r="G292" s="89"/>
    </row>
    <row r="293" spans="1:7" ht="21.75" customHeight="1" thickBot="1">
      <c r="A293" s="6" t="s">
        <v>0</v>
      </c>
      <c r="B293" s="7" t="s">
        <v>24</v>
      </c>
      <c r="C293" s="38" t="s">
        <v>25</v>
      </c>
      <c r="D293" s="39"/>
      <c r="E293" s="7" t="s">
        <v>1</v>
      </c>
      <c r="F293" s="21" t="s">
        <v>26</v>
      </c>
      <c r="G293" s="33"/>
    </row>
    <row r="294" spans="1:7" ht="21.75" customHeight="1" thickBot="1">
      <c r="A294" s="40" t="s">
        <v>34</v>
      </c>
      <c r="B294" s="41"/>
      <c r="C294" s="41"/>
      <c r="D294" s="41"/>
      <c r="E294" s="42"/>
      <c r="F294" s="22">
        <v>1</v>
      </c>
      <c r="G294" s="87">
        <f>+MIN('PRECIO COTIZACIONES'!G294:J299)</f>
        <v>2975000</v>
      </c>
    </row>
    <row r="295" spans="1:7" ht="21.75" customHeight="1" thickBot="1">
      <c r="A295" s="43" t="s">
        <v>28</v>
      </c>
      <c r="B295" s="44"/>
      <c r="C295" s="44"/>
      <c r="D295" s="44"/>
      <c r="E295" s="44"/>
      <c r="F295" s="44"/>
      <c r="G295" s="88"/>
    </row>
    <row r="296" spans="1:7" ht="21.75" customHeight="1" thickBot="1">
      <c r="A296" s="45" t="s">
        <v>35</v>
      </c>
      <c r="B296" s="46"/>
      <c r="C296" s="62" t="s">
        <v>73</v>
      </c>
      <c r="D296" s="63"/>
      <c r="E296" s="63"/>
      <c r="F296" s="63"/>
      <c r="G296" s="88"/>
    </row>
    <row r="297" spans="1:7" ht="21.75" customHeight="1" thickBot="1">
      <c r="A297" s="45" t="s">
        <v>31</v>
      </c>
      <c r="B297" s="46"/>
      <c r="C297" s="66"/>
      <c r="D297" s="67"/>
      <c r="E297" s="67"/>
      <c r="F297" s="67"/>
      <c r="G297" s="88"/>
    </row>
    <row r="298" spans="1:7" ht="21.75" customHeight="1" thickBot="1">
      <c r="A298" s="9" t="s">
        <v>37</v>
      </c>
      <c r="B298" s="10">
        <v>76111605</v>
      </c>
      <c r="C298" s="45" t="s">
        <v>17</v>
      </c>
      <c r="D298" s="46"/>
      <c r="E298" s="11" t="s">
        <v>16</v>
      </c>
      <c r="F298" s="19">
        <v>1</v>
      </c>
      <c r="G298" s="88"/>
    </row>
    <row r="299" spans="1:7" ht="21.75" customHeight="1" thickBot="1">
      <c r="A299" s="9" t="s">
        <v>38</v>
      </c>
      <c r="B299" s="10">
        <v>76111605</v>
      </c>
      <c r="C299" s="45" t="s">
        <v>15</v>
      </c>
      <c r="D299" s="46"/>
      <c r="E299" s="11" t="s">
        <v>16</v>
      </c>
      <c r="F299" s="19">
        <v>1</v>
      </c>
      <c r="G299" s="88"/>
    </row>
    <row r="300" spans="1:7" ht="21.75" customHeight="1" thickBot="1">
      <c r="A300" s="25"/>
      <c r="B300" s="26"/>
      <c r="C300" s="26"/>
      <c r="D300" s="26"/>
      <c r="E300" s="26"/>
      <c r="F300" s="27"/>
      <c r="G300" s="89"/>
    </row>
    <row r="301" spans="1:7" ht="21.75" customHeight="1" thickBot="1">
      <c r="A301" s="6" t="s">
        <v>0</v>
      </c>
      <c r="B301" s="7" t="s">
        <v>24</v>
      </c>
      <c r="C301" s="38" t="s">
        <v>25</v>
      </c>
      <c r="D301" s="39"/>
      <c r="E301" s="7" t="s">
        <v>1</v>
      </c>
      <c r="F301" s="21" t="s">
        <v>26</v>
      </c>
      <c r="G301" s="33"/>
    </row>
    <row r="302" spans="1:7" ht="21.75" customHeight="1" thickBot="1">
      <c r="A302" s="40" t="s">
        <v>39</v>
      </c>
      <c r="B302" s="41"/>
      <c r="C302" s="41"/>
      <c r="D302" s="41"/>
      <c r="E302" s="42"/>
      <c r="F302" s="22">
        <v>1</v>
      </c>
      <c r="G302" s="87">
        <f>+MIN('PRECIO COTIZACIONES'!G302:J307)</f>
        <v>1190000</v>
      </c>
    </row>
    <row r="303" spans="1:7" ht="21.75" customHeight="1" thickBot="1">
      <c r="A303" s="43" t="s">
        <v>40</v>
      </c>
      <c r="B303" s="44"/>
      <c r="C303" s="44"/>
      <c r="D303" s="44"/>
      <c r="E303" s="44"/>
      <c r="F303" s="44"/>
      <c r="G303" s="88"/>
    </row>
    <row r="304" spans="1:7" ht="21.75" customHeight="1" thickBot="1">
      <c r="A304" s="9" t="s">
        <v>41</v>
      </c>
      <c r="B304" s="10">
        <v>76111605</v>
      </c>
      <c r="C304" s="60" t="s">
        <v>18</v>
      </c>
      <c r="D304" s="61"/>
      <c r="E304" s="11" t="s">
        <v>16</v>
      </c>
      <c r="F304" s="19">
        <v>1</v>
      </c>
      <c r="G304" s="88"/>
    </row>
    <row r="305" spans="1:7" ht="21.75" customHeight="1" thickBot="1">
      <c r="A305" s="25"/>
      <c r="B305" s="26"/>
      <c r="C305" s="26"/>
      <c r="D305" s="26"/>
      <c r="E305" s="26"/>
      <c r="F305" s="27"/>
      <c r="G305" s="89"/>
    </row>
    <row r="306" spans="1:7" ht="21.75" customHeight="1" thickBot="1">
      <c r="A306" s="6" t="s">
        <v>0</v>
      </c>
      <c r="B306" s="7" t="s">
        <v>24</v>
      </c>
      <c r="C306" s="38" t="s">
        <v>25</v>
      </c>
      <c r="D306" s="39"/>
      <c r="E306" s="7" t="s">
        <v>1</v>
      </c>
      <c r="F306" s="21" t="s">
        <v>26</v>
      </c>
      <c r="G306" s="33"/>
    </row>
    <row r="307" spans="1:7" ht="21.75" customHeight="1" thickBot="1">
      <c r="A307" s="40" t="s">
        <v>42</v>
      </c>
      <c r="B307" s="41"/>
      <c r="C307" s="41"/>
      <c r="D307" s="41"/>
      <c r="E307" s="42"/>
      <c r="F307" s="22">
        <v>1</v>
      </c>
      <c r="G307" s="87">
        <f>+MIN('PRECIO COTIZACIONES'!G307:J312)</f>
        <v>1416100</v>
      </c>
    </row>
    <row r="308" spans="1:7" ht="21.75" customHeight="1" thickBot="1">
      <c r="A308" s="43" t="s">
        <v>40</v>
      </c>
      <c r="B308" s="44"/>
      <c r="C308" s="44"/>
      <c r="D308" s="44"/>
      <c r="E308" s="44"/>
      <c r="F308" s="44"/>
      <c r="G308" s="88"/>
    </row>
    <row r="309" spans="1:7" ht="21.75" customHeight="1">
      <c r="A309" s="58" t="s">
        <v>43</v>
      </c>
      <c r="B309" s="59"/>
      <c r="C309" s="62"/>
      <c r="D309" s="63"/>
      <c r="E309" s="63"/>
      <c r="F309" s="63"/>
      <c r="G309" s="88"/>
    </row>
    <row r="310" spans="1:7" ht="21.75" customHeight="1">
      <c r="A310" s="49" t="s">
        <v>44</v>
      </c>
      <c r="B310" s="50"/>
      <c r="C310" s="64"/>
      <c r="D310" s="65"/>
      <c r="E310" s="65"/>
      <c r="F310" s="65"/>
      <c r="G310" s="88"/>
    </row>
    <row r="311" spans="1:7" ht="21.75" customHeight="1">
      <c r="A311" s="49" t="s">
        <v>45</v>
      </c>
      <c r="B311" s="50"/>
      <c r="C311" s="64"/>
      <c r="D311" s="65"/>
      <c r="E311" s="65"/>
      <c r="F311" s="65"/>
      <c r="G311" s="88"/>
    </row>
    <row r="312" spans="1:7" ht="21.75" customHeight="1">
      <c r="A312" s="49" t="s">
        <v>46</v>
      </c>
      <c r="B312" s="50"/>
      <c r="C312" s="64"/>
      <c r="D312" s="65"/>
      <c r="E312" s="65"/>
      <c r="F312" s="65"/>
      <c r="G312" s="88"/>
    </row>
    <row r="313" spans="1:7" ht="21.75" customHeight="1">
      <c r="A313" s="49" t="s">
        <v>47</v>
      </c>
      <c r="B313" s="50"/>
      <c r="C313" s="64"/>
      <c r="D313" s="65"/>
      <c r="E313" s="65"/>
      <c r="F313" s="65"/>
      <c r="G313" s="88"/>
    </row>
    <row r="314" spans="1:7" ht="21.75" customHeight="1" thickBot="1">
      <c r="A314" s="51" t="s">
        <v>48</v>
      </c>
      <c r="B314" s="52"/>
      <c r="C314" s="66"/>
      <c r="D314" s="67"/>
      <c r="E314" s="67"/>
      <c r="F314" s="67"/>
      <c r="G314" s="88"/>
    </row>
    <row r="315" spans="1:7" ht="21.75" customHeight="1">
      <c r="A315" s="68" t="s">
        <v>49</v>
      </c>
      <c r="B315" s="68">
        <v>76111605</v>
      </c>
      <c r="C315" s="58" t="s">
        <v>50</v>
      </c>
      <c r="D315" s="59"/>
      <c r="E315" s="53" t="s">
        <v>5</v>
      </c>
      <c r="F315" s="62">
        <v>1</v>
      </c>
      <c r="G315" s="88"/>
    </row>
    <row r="316" spans="1:7" ht="21.75" customHeight="1">
      <c r="A316" s="69"/>
      <c r="B316" s="69"/>
      <c r="C316" s="49" t="s">
        <v>51</v>
      </c>
      <c r="D316" s="50"/>
      <c r="E316" s="54"/>
      <c r="F316" s="64"/>
      <c r="G316" s="88"/>
    </row>
    <row r="317" spans="1:7" ht="21.75" customHeight="1">
      <c r="A317" s="69"/>
      <c r="B317" s="69"/>
      <c r="C317" s="49" t="s">
        <v>52</v>
      </c>
      <c r="D317" s="50"/>
      <c r="E317" s="54"/>
      <c r="F317" s="64"/>
      <c r="G317" s="88"/>
    </row>
    <row r="318" spans="1:7" ht="21.75" customHeight="1">
      <c r="A318" s="69"/>
      <c r="B318" s="69"/>
      <c r="C318" s="49" t="s">
        <v>53</v>
      </c>
      <c r="D318" s="50"/>
      <c r="E318" s="54"/>
      <c r="F318" s="64"/>
      <c r="G318" s="88"/>
    </row>
    <row r="319" spans="1:7" ht="21.75" customHeight="1">
      <c r="A319" s="69"/>
      <c r="B319" s="69"/>
      <c r="C319" s="49" t="s">
        <v>54</v>
      </c>
      <c r="D319" s="50"/>
      <c r="E319" s="54"/>
      <c r="F319" s="64"/>
      <c r="G319" s="88"/>
    </row>
    <row r="320" spans="1:7" ht="21.75" customHeight="1">
      <c r="A320" s="69"/>
      <c r="B320" s="69"/>
      <c r="C320" s="49" t="s">
        <v>55</v>
      </c>
      <c r="D320" s="50"/>
      <c r="E320" s="54"/>
      <c r="F320" s="64"/>
      <c r="G320" s="88"/>
    </row>
    <row r="321" spans="1:7" ht="21.75" customHeight="1">
      <c r="A321" s="69"/>
      <c r="B321" s="69"/>
      <c r="C321" s="49" t="s">
        <v>56</v>
      </c>
      <c r="D321" s="50"/>
      <c r="E321" s="54"/>
      <c r="F321" s="64"/>
      <c r="G321" s="88"/>
    </row>
    <row r="322" spans="1:7" ht="21.75" customHeight="1">
      <c r="A322" s="69"/>
      <c r="B322" s="69"/>
      <c r="C322" s="49" t="s">
        <v>57</v>
      </c>
      <c r="D322" s="50"/>
      <c r="E322" s="54"/>
      <c r="F322" s="64"/>
      <c r="G322" s="88"/>
    </row>
    <row r="323" spans="1:7" ht="21.75" customHeight="1" thickBot="1">
      <c r="A323" s="70"/>
      <c r="B323" s="70"/>
      <c r="C323" s="51" t="s">
        <v>55</v>
      </c>
      <c r="D323" s="52"/>
      <c r="E323" s="55"/>
      <c r="F323" s="66"/>
      <c r="G323" s="89"/>
    </row>
    <row r="324" spans="1:7" ht="21.75" customHeight="1" thickBot="1">
      <c r="A324" s="25"/>
      <c r="B324" s="26"/>
      <c r="C324" s="26"/>
      <c r="D324" s="26"/>
      <c r="E324" s="26"/>
      <c r="F324" s="27"/>
      <c r="G324" s="33"/>
    </row>
    <row r="325" spans="1:7" ht="21.75" customHeight="1" thickBot="1">
      <c r="A325" s="6" t="s">
        <v>0</v>
      </c>
      <c r="B325" s="7" t="s">
        <v>24</v>
      </c>
      <c r="C325" s="38" t="s">
        <v>25</v>
      </c>
      <c r="D325" s="39"/>
      <c r="E325" s="7" t="s">
        <v>1</v>
      </c>
      <c r="F325" s="21" t="s">
        <v>26</v>
      </c>
      <c r="G325" s="33"/>
    </row>
    <row r="326" spans="1:7" ht="21.75" customHeight="1" thickBot="1">
      <c r="A326" s="40" t="s">
        <v>58</v>
      </c>
      <c r="B326" s="41"/>
      <c r="C326" s="41"/>
      <c r="D326" s="42"/>
      <c r="E326" s="8"/>
      <c r="F326" s="19" t="s">
        <v>59</v>
      </c>
      <c r="G326" s="87">
        <f>+MIN('PRECIO COTIZACIONES'!G326:J331)</f>
        <v>533120</v>
      </c>
    </row>
    <row r="327" spans="1:7" ht="21.75" customHeight="1" thickBot="1">
      <c r="A327" s="43" t="s">
        <v>60</v>
      </c>
      <c r="B327" s="44"/>
      <c r="C327" s="44"/>
      <c r="D327" s="44"/>
      <c r="E327" s="44"/>
      <c r="F327" s="44"/>
      <c r="G327" s="88"/>
    </row>
    <row r="328" spans="1:7" ht="21.75" customHeight="1" thickBot="1">
      <c r="A328" s="9" t="s">
        <v>63</v>
      </c>
      <c r="B328" s="10">
        <v>73152101</v>
      </c>
      <c r="C328" s="45" t="s">
        <v>19</v>
      </c>
      <c r="D328" s="46"/>
      <c r="E328" s="11" t="s">
        <v>5</v>
      </c>
      <c r="F328" s="19">
        <v>1</v>
      </c>
      <c r="G328" s="88"/>
    </row>
    <row r="329" spans="1:7" ht="21.75" customHeight="1" thickBot="1">
      <c r="A329" s="25"/>
      <c r="B329" s="26"/>
      <c r="C329" s="26"/>
      <c r="D329" s="26"/>
      <c r="E329" s="26"/>
      <c r="F329" s="27"/>
      <c r="G329" s="89"/>
    </row>
    <row r="330" spans="1:7" ht="21.75" customHeight="1" thickBot="1">
      <c r="A330" s="6" t="s">
        <v>0</v>
      </c>
      <c r="B330" s="7" t="s">
        <v>24</v>
      </c>
      <c r="C330" s="38" t="s">
        <v>25</v>
      </c>
      <c r="D330" s="39"/>
      <c r="E330" s="7" t="s">
        <v>1</v>
      </c>
      <c r="F330" s="21" t="s">
        <v>26</v>
      </c>
      <c r="G330" s="87">
        <f>+MIN('PRECIO COTIZACIONES'!G330:J335)</f>
        <v>714000</v>
      </c>
    </row>
    <row r="331" spans="1:7" ht="21.75" customHeight="1" thickBot="1">
      <c r="A331" s="40" t="s">
        <v>64</v>
      </c>
      <c r="B331" s="41"/>
      <c r="C331" s="41"/>
      <c r="D331" s="42"/>
      <c r="E331" s="8"/>
      <c r="F331" s="19" t="s">
        <v>59</v>
      </c>
      <c r="G331" s="88"/>
    </row>
    <row r="332" spans="1:7" ht="21.75" customHeight="1" thickBot="1">
      <c r="A332" s="43" t="s">
        <v>60</v>
      </c>
      <c r="B332" s="44"/>
      <c r="C332" s="44"/>
      <c r="D332" s="44"/>
      <c r="E332" s="44"/>
      <c r="F332" s="44"/>
      <c r="G332" s="88"/>
    </row>
    <row r="333" spans="1:7" ht="21.75" customHeight="1" thickBot="1">
      <c r="A333" s="9" t="s">
        <v>65</v>
      </c>
      <c r="B333" s="10">
        <v>73152101</v>
      </c>
      <c r="C333" s="45" t="s">
        <v>20</v>
      </c>
      <c r="D333" s="46"/>
      <c r="E333" s="11" t="s">
        <v>66</v>
      </c>
      <c r="F333" s="19">
        <v>1</v>
      </c>
      <c r="G333" s="88"/>
    </row>
    <row r="334" spans="1:7" ht="21.75" customHeight="1" thickBot="1">
      <c r="A334" s="56"/>
      <c r="B334" s="57"/>
      <c r="C334" s="57"/>
      <c r="D334" s="57"/>
      <c r="E334" s="57"/>
      <c r="F334" s="57"/>
      <c r="G334" s="89"/>
    </row>
    <row r="335" spans="1:7" ht="21.75" customHeight="1" thickBot="1">
      <c r="A335" s="6" t="s">
        <v>0</v>
      </c>
      <c r="B335" s="7" t="s">
        <v>24</v>
      </c>
      <c r="C335" s="38" t="s">
        <v>25</v>
      </c>
      <c r="D335" s="39"/>
      <c r="E335" s="7" t="s">
        <v>1</v>
      </c>
      <c r="F335" s="21" t="s">
        <v>26</v>
      </c>
      <c r="G335" s="33"/>
    </row>
    <row r="336" spans="1:7" ht="21.75" customHeight="1" thickBot="1">
      <c r="A336" s="40" t="s">
        <v>67</v>
      </c>
      <c r="B336" s="41"/>
      <c r="C336" s="41"/>
      <c r="D336" s="42"/>
      <c r="E336" s="8"/>
      <c r="F336" s="19" t="s">
        <v>59</v>
      </c>
      <c r="G336" s="87">
        <f>+MIN('PRECIO COTIZACIONES'!G336:J341)</f>
        <v>633080</v>
      </c>
    </row>
    <row r="337" spans="1:7" ht="21.75" customHeight="1" thickBot="1">
      <c r="A337" s="43" t="s">
        <v>60</v>
      </c>
      <c r="B337" s="44"/>
      <c r="C337" s="44"/>
      <c r="D337" s="44"/>
      <c r="E337" s="44"/>
      <c r="F337" s="44"/>
      <c r="G337" s="88"/>
    </row>
    <row r="338" spans="1:7" ht="21.75" customHeight="1" thickBot="1">
      <c r="A338" s="9" t="s">
        <v>68</v>
      </c>
      <c r="B338" s="10">
        <v>73152101</v>
      </c>
      <c r="C338" s="45" t="s">
        <v>21</v>
      </c>
      <c r="D338" s="46"/>
      <c r="E338" s="11" t="s">
        <v>69</v>
      </c>
      <c r="F338" s="19">
        <v>1</v>
      </c>
      <c r="G338" s="88"/>
    </row>
    <row r="339" spans="1:7" ht="21.75" customHeight="1" thickBot="1">
      <c r="A339" s="25"/>
      <c r="B339" s="26"/>
      <c r="C339" s="26"/>
      <c r="D339" s="26"/>
      <c r="E339" s="26"/>
      <c r="F339" s="27"/>
      <c r="G339" s="88"/>
    </row>
    <row r="340" spans="1:7" ht="21.75" customHeight="1" thickBot="1">
      <c r="A340" s="75" t="s">
        <v>79</v>
      </c>
      <c r="B340" s="76"/>
      <c r="C340" s="76"/>
      <c r="D340" s="76"/>
      <c r="E340" s="76"/>
      <c r="F340" s="76"/>
      <c r="G340" s="89"/>
    </row>
    <row r="341" spans="1:7" ht="21.75" customHeight="1" thickBot="1">
      <c r="A341" s="6" t="s">
        <v>0</v>
      </c>
      <c r="B341" s="7" t="s">
        <v>24</v>
      </c>
      <c r="C341" s="38" t="s">
        <v>25</v>
      </c>
      <c r="D341" s="39"/>
      <c r="E341" s="7" t="s">
        <v>1</v>
      </c>
      <c r="F341" s="21" t="s">
        <v>26</v>
      </c>
      <c r="G341" s="33"/>
    </row>
    <row r="342" spans="1:7" ht="21.75" customHeight="1" thickBot="1">
      <c r="A342" s="40" t="s">
        <v>27</v>
      </c>
      <c r="B342" s="41"/>
      <c r="C342" s="41"/>
      <c r="D342" s="42"/>
      <c r="E342" s="8"/>
      <c r="F342" s="22">
        <v>1</v>
      </c>
      <c r="G342" s="87">
        <f>+MIN('PRECIO COTIZACIONES'!G342:J347)</f>
        <v>1785000</v>
      </c>
    </row>
    <row r="343" spans="1:7" ht="21.75" customHeight="1" thickBot="1">
      <c r="A343" s="43" t="s">
        <v>28</v>
      </c>
      <c r="B343" s="44"/>
      <c r="C343" s="44"/>
      <c r="D343" s="44"/>
      <c r="E343" s="44"/>
      <c r="F343" s="44"/>
      <c r="G343" s="88"/>
    </row>
    <row r="344" spans="1:7" ht="21.75" customHeight="1" thickBot="1">
      <c r="A344" s="45" t="s">
        <v>29</v>
      </c>
      <c r="B344" s="46"/>
      <c r="C344" s="62" t="s">
        <v>71</v>
      </c>
      <c r="D344" s="63"/>
      <c r="E344" s="63"/>
      <c r="F344" s="63"/>
      <c r="G344" s="88"/>
    </row>
    <row r="345" spans="1:7" ht="21.75" customHeight="1" thickBot="1">
      <c r="A345" s="45" t="s">
        <v>31</v>
      </c>
      <c r="B345" s="46"/>
      <c r="C345" s="66"/>
      <c r="D345" s="67"/>
      <c r="E345" s="67"/>
      <c r="F345" s="67"/>
      <c r="G345" s="88"/>
    </row>
    <row r="346" spans="1:7" ht="21.75" customHeight="1" thickBot="1">
      <c r="A346" s="9" t="s">
        <v>32</v>
      </c>
      <c r="B346" s="10">
        <v>76111605</v>
      </c>
      <c r="C346" s="45" t="s">
        <v>14</v>
      </c>
      <c r="D346" s="46"/>
      <c r="E346" s="11" t="s">
        <v>16</v>
      </c>
      <c r="F346" s="19">
        <v>1</v>
      </c>
      <c r="G346" s="88"/>
    </row>
    <row r="347" spans="1:7" ht="21.75" customHeight="1" thickBot="1">
      <c r="A347" s="9" t="s">
        <v>33</v>
      </c>
      <c r="B347" s="10">
        <v>76111605</v>
      </c>
      <c r="C347" s="45" t="s">
        <v>15</v>
      </c>
      <c r="D347" s="46"/>
      <c r="E347" s="11" t="s">
        <v>16</v>
      </c>
      <c r="F347" s="19">
        <v>1</v>
      </c>
      <c r="G347" s="88"/>
    </row>
    <row r="348" spans="1:7" ht="21.75" customHeight="1" thickBot="1">
      <c r="A348" s="12"/>
      <c r="B348" s="13"/>
      <c r="C348" s="14"/>
      <c r="D348" s="14"/>
      <c r="E348" s="15"/>
      <c r="F348" s="23"/>
      <c r="G348" s="89"/>
    </row>
    <row r="349" spans="1:7" ht="21.75" customHeight="1" thickBot="1">
      <c r="A349" s="6" t="s">
        <v>0</v>
      </c>
      <c r="B349" s="7" t="s">
        <v>24</v>
      </c>
      <c r="C349" s="38" t="s">
        <v>25</v>
      </c>
      <c r="D349" s="39"/>
      <c r="E349" s="7" t="s">
        <v>1</v>
      </c>
      <c r="F349" s="21" t="s">
        <v>26</v>
      </c>
      <c r="G349" s="33"/>
    </row>
    <row r="350" spans="1:7" ht="21.75" customHeight="1" thickBot="1">
      <c r="A350" s="40" t="s">
        <v>34</v>
      </c>
      <c r="B350" s="41"/>
      <c r="C350" s="41"/>
      <c r="D350" s="41"/>
      <c r="E350" s="42"/>
      <c r="F350" s="22">
        <v>1</v>
      </c>
      <c r="G350" s="87">
        <f>+MIN('PRECIO COTIZACIONES'!G350:J355)</f>
        <v>2283932</v>
      </c>
    </row>
    <row r="351" spans="1:7" ht="21.75" customHeight="1" thickBot="1">
      <c r="A351" s="43" t="s">
        <v>28</v>
      </c>
      <c r="B351" s="44"/>
      <c r="C351" s="44"/>
      <c r="D351" s="44"/>
      <c r="E351" s="44"/>
      <c r="F351" s="44"/>
      <c r="G351" s="88"/>
    </row>
    <row r="352" spans="1:7" ht="21.75" customHeight="1" thickBot="1">
      <c r="A352" s="45" t="s">
        <v>35</v>
      </c>
      <c r="B352" s="46"/>
      <c r="C352" s="62" t="s">
        <v>73</v>
      </c>
      <c r="D352" s="63"/>
      <c r="E352" s="63"/>
      <c r="F352" s="63"/>
      <c r="G352" s="88"/>
    </row>
    <row r="353" spans="1:7" ht="21.75" customHeight="1" thickBot="1">
      <c r="A353" s="45" t="s">
        <v>31</v>
      </c>
      <c r="B353" s="46"/>
      <c r="C353" s="66"/>
      <c r="D353" s="67"/>
      <c r="E353" s="67"/>
      <c r="F353" s="67"/>
      <c r="G353" s="88"/>
    </row>
    <row r="354" spans="1:7" ht="21.75" customHeight="1" thickBot="1">
      <c r="A354" s="9" t="s">
        <v>37</v>
      </c>
      <c r="B354" s="10">
        <v>76111605</v>
      </c>
      <c r="C354" s="45" t="s">
        <v>17</v>
      </c>
      <c r="D354" s="46"/>
      <c r="E354" s="11" t="s">
        <v>16</v>
      </c>
      <c r="F354" s="19">
        <v>1</v>
      </c>
      <c r="G354" s="88"/>
    </row>
    <row r="355" spans="1:7" ht="21.75" customHeight="1" thickBot="1">
      <c r="A355" s="9" t="s">
        <v>38</v>
      </c>
      <c r="B355" s="10">
        <v>76111605</v>
      </c>
      <c r="C355" s="45" t="s">
        <v>15</v>
      </c>
      <c r="D355" s="46"/>
      <c r="E355" s="11" t="s">
        <v>16</v>
      </c>
      <c r="F355" s="19">
        <v>1</v>
      </c>
      <c r="G355" s="88"/>
    </row>
    <row r="356" spans="1:7" ht="21.75" customHeight="1" thickBot="1">
      <c r="A356" s="25"/>
      <c r="B356" s="26"/>
      <c r="C356" s="26"/>
      <c r="D356" s="26"/>
      <c r="E356" s="26"/>
      <c r="F356" s="27"/>
      <c r="G356" s="89"/>
    </row>
    <row r="357" spans="1:7" ht="21.75" customHeight="1" thickBot="1">
      <c r="A357" s="6" t="s">
        <v>0</v>
      </c>
      <c r="B357" s="7" t="s">
        <v>24</v>
      </c>
      <c r="C357" s="38" t="s">
        <v>25</v>
      </c>
      <c r="D357" s="39"/>
      <c r="E357" s="7" t="s">
        <v>1</v>
      </c>
      <c r="F357" s="21" t="s">
        <v>26</v>
      </c>
      <c r="G357" s="33"/>
    </row>
    <row r="358" spans="1:7" ht="21.75" customHeight="1" thickBot="1">
      <c r="A358" s="40" t="s">
        <v>39</v>
      </c>
      <c r="B358" s="41"/>
      <c r="C358" s="41"/>
      <c r="D358" s="41"/>
      <c r="E358" s="42"/>
      <c r="F358" s="22">
        <v>1</v>
      </c>
      <c r="G358" s="87">
        <f>+MIN('PRECIO COTIZACIONES'!G358:J363)</f>
        <v>1190000</v>
      </c>
    </row>
    <row r="359" spans="1:7" ht="21.75" customHeight="1" thickBot="1">
      <c r="A359" s="43" t="s">
        <v>40</v>
      </c>
      <c r="B359" s="44"/>
      <c r="C359" s="44"/>
      <c r="D359" s="44"/>
      <c r="E359" s="44"/>
      <c r="F359" s="44"/>
      <c r="G359" s="88"/>
    </row>
    <row r="360" spans="1:7" ht="21.75" customHeight="1" thickBot="1">
      <c r="A360" s="9" t="s">
        <v>41</v>
      </c>
      <c r="B360" s="10">
        <v>76111605</v>
      </c>
      <c r="C360" s="60" t="s">
        <v>18</v>
      </c>
      <c r="D360" s="61"/>
      <c r="E360" s="11" t="s">
        <v>16</v>
      </c>
      <c r="F360" s="19">
        <v>1</v>
      </c>
      <c r="G360" s="88"/>
    </row>
    <row r="361" spans="1:7" ht="21.75" customHeight="1" thickBot="1">
      <c r="A361" s="25"/>
      <c r="B361" s="26"/>
      <c r="C361" s="26"/>
      <c r="D361" s="26"/>
      <c r="E361" s="26"/>
      <c r="F361" s="27"/>
      <c r="G361" s="89"/>
    </row>
    <row r="362" spans="1:7" ht="21.75" customHeight="1" thickBot="1">
      <c r="A362" s="6" t="s">
        <v>0</v>
      </c>
      <c r="B362" s="7" t="s">
        <v>24</v>
      </c>
      <c r="C362" s="38" t="s">
        <v>25</v>
      </c>
      <c r="D362" s="39"/>
      <c r="E362" s="7" t="s">
        <v>1</v>
      </c>
      <c r="F362" s="21" t="s">
        <v>26</v>
      </c>
      <c r="G362" s="33"/>
    </row>
    <row r="363" spans="1:7" ht="21.75" customHeight="1" thickBot="1">
      <c r="A363" s="40" t="s">
        <v>42</v>
      </c>
      <c r="B363" s="41"/>
      <c r="C363" s="41"/>
      <c r="D363" s="41"/>
      <c r="E363" s="42"/>
      <c r="F363" s="22">
        <v>1</v>
      </c>
      <c r="G363" s="87">
        <f>+MIN('PRECIO COTIZACIONES'!G363:J368)</f>
        <v>1416100</v>
      </c>
    </row>
    <row r="364" spans="1:7" ht="21.75" customHeight="1" thickBot="1">
      <c r="A364" s="43" t="s">
        <v>40</v>
      </c>
      <c r="B364" s="44"/>
      <c r="C364" s="44"/>
      <c r="D364" s="44"/>
      <c r="E364" s="44"/>
      <c r="F364" s="44"/>
      <c r="G364" s="88"/>
    </row>
    <row r="365" spans="1:7" ht="21.75" customHeight="1">
      <c r="A365" s="58" t="s">
        <v>43</v>
      </c>
      <c r="B365" s="59"/>
      <c r="C365" s="62"/>
      <c r="D365" s="63"/>
      <c r="E365" s="63"/>
      <c r="F365" s="63"/>
      <c r="G365" s="88"/>
    </row>
    <row r="366" spans="1:7" ht="21.75" customHeight="1">
      <c r="A366" s="49" t="s">
        <v>44</v>
      </c>
      <c r="B366" s="50"/>
      <c r="C366" s="64"/>
      <c r="D366" s="65"/>
      <c r="E366" s="65"/>
      <c r="F366" s="65"/>
      <c r="G366" s="88"/>
    </row>
    <row r="367" spans="1:7" ht="21.75" customHeight="1">
      <c r="A367" s="49" t="s">
        <v>45</v>
      </c>
      <c r="B367" s="50"/>
      <c r="C367" s="64"/>
      <c r="D367" s="65"/>
      <c r="E367" s="65"/>
      <c r="F367" s="65"/>
      <c r="G367" s="88"/>
    </row>
    <row r="368" spans="1:7" ht="21.75" customHeight="1">
      <c r="A368" s="49" t="s">
        <v>46</v>
      </c>
      <c r="B368" s="50"/>
      <c r="C368" s="64"/>
      <c r="D368" s="65"/>
      <c r="E368" s="65"/>
      <c r="F368" s="65"/>
      <c r="G368" s="88"/>
    </row>
    <row r="369" spans="1:7" ht="21.75" customHeight="1">
      <c r="A369" s="49" t="s">
        <v>47</v>
      </c>
      <c r="B369" s="50"/>
      <c r="C369" s="64"/>
      <c r="D369" s="65"/>
      <c r="E369" s="65"/>
      <c r="F369" s="65"/>
      <c r="G369" s="88"/>
    </row>
    <row r="370" spans="1:7" ht="21.75" customHeight="1" thickBot="1">
      <c r="A370" s="51" t="s">
        <v>48</v>
      </c>
      <c r="B370" s="52"/>
      <c r="C370" s="66"/>
      <c r="D370" s="67"/>
      <c r="E370" s="67"/>
      <c r="F370" s="67"/>
      <c r="G370" s="88"/>
    </row>
    <row r="371" spans="1:7" ht="21.75" customHeight="1">
      <c r="A371" s="68" t="s">
        <v>49</v>
      </c>
      <c r="B371" s="68">
        <v>76111605</v>
      </c>
      <c r="C371" s="58" t="s">
        <v>50</v>
      </c>
      <c r="D371" s="59"/>
      <c r="E371" s="53" t="s">
        <v>5</v>
      </c>
      <c r="F371" s="62">
        <v>1</v>
      </c>
      <c r="G371" s="88"/>
    </row>
    <row r="372" spans="1:7" ht="21.75" customHeight="1">
      <c r="A372" s="69"/>
      <c r="B372" s="69"/>
      <c r="C372" s="49" t="s">
        <v>51</v>
      </c>
      <c r="D372" s="50"/>
      <c r="E372" s="54"/>
      <c r="F372" s="64"/>
      <c r="G372" s="88"/>
    </row>
    <row r="373" spans="1:7" ht="21.75" customHeight="1">
      <c r="A373" s="69"/>
      <c r="B373" s="69"/>
      <c r="C373" s="49" t="s">
        <v>52</v>
      </c>
      <c r="D373" s="50"/>
      <c r="E373" s="54"/>
      <c r="F373" s="64"/>
      <c r="G373" s="88"/>
    </row>
    <row r="374" spans="1:7" ht="21.75" customHeight="1">
      <c r="A374" s="69"/>
      <c r="B374" s="69"/>
      <c r="C374" s="49" t="s">
        <v>53</v>
      </c>
      <c r="D374" s="50"/>
      <c r="E374" s="54"/>
      <c r="F374" s="64"/>
      <c r="G374" s="88"/>
    </row>
    <row r="375" spans="1:7" ht="21.75" customHeight="1">
      <c r="A375" s="69"/>
      <c r="B375" s="69"/>
      <c r="C375" s="49" t="s">
        <v>54</v>
      </c>
      <c r="D375" s="50"/>
      <c r="E375" s="54"/>
      <c r="F375" s="64"/>
      <c r="G375" s="88"/>
    </row>
    <row r="376" spans="1:7" ht="21.75" customHeight="1">
      <c r="A376" s="69"/>
      <c r="B376" s="69"/>
      <c r="C376" s="49" t="s">
        <v>55</v>
      </c>
      <c r="D376" s="50"/>
      <c r="E376" s="54"/>
      <c r="F376" s="64"/>
      <c r="G376" s="88"/>
    </row>
    <row r="377" spans="1:7" ht="21.75" customHeight="1">
      <c r="A377" s="69"/>
      <c r="B377" s="69"/>
      <c r="C377" s="49" t="s">
        <v>56</v>
      </c>
      <c r="D377" s="50"/>
      <c r="E377" s="54"/>
      <c r="F377" s="64"/>
      <c r="G377" s="88"/>
    </row>
    <row r="378" spans="1:7" ht="21.75" customHeight="1">
      <c r="A378" s="69"/>
      <c r="B378" s="69"/>
      <c r="C378" s="49" t="s">
        <v>57</v>
      </c>
      <c r="D378" s="50"/>
      <c r="E378" s="54"/>
      <c r="F378" s="64"/>
      <c r="G378" s="88"/>
    </row>
    <row r="379" spans="1:7" ht="21.75" customHeight="1" thickBot="1">
      <c r="A379" s="70"/>
      <c r="B379" s="70"/>
      <c r="C379" s="51" t="s">
        <v>55</v>
      </c>
      <c r="D379" s="52"/>
      <c r="E379" s="55"/>
      <c r="F379" s="66"/>
      <c r="G379" s="88"/>
    </row>
    <row r="380" spans="1:7" ht="21.75" customHeight="1" thickBot="1">
      <c r="A380" s="25"/>
      <c r="B380" s="26"/>
      <c r="C380" s="26"/>
      <c r="D380" s="26"/>
      <c r="E380" s="26"/>
      <c r="F380" s="27"/>
      <c r="G380" s="89"/>
    </row>
    <row r="381" spans="1:7" ht="21.75" customHeight="1" thickBot="1">
      <c r="A381" s="6" t="s">
        <v>0</v>
      </c>
      <c r="B381" s="7" t="s">
        <v>24</v>
      </c>
      <c r="C381" s="38" t="s">
        <v>25</v>
      </c>
      <c r="D381" s="39"/>
      <c r="E381" s="7" t="s">
        <v>1</v>
      </c>
      <c r="F381" s="21" t="s">
        <v>26</v>
      </c>
      <c r="G381" s="87">
        <f>+MIN('PRECIO COTIZACIONES'!G381:J386)</f>
        <v>517650</v>
      </c>
    </row>
    <row r="382" spans="1:7" ht="21.75" customHeight="1" thickBot="1">
      <c r="A382" s="40" t="s">
        <v>58</v>
      </c>
      <c r="B382" s="41"/>
      <c r="C382" s="41"/>
      <c r="D382" s="42"/>
      <c r="E382" s="8"/>
      <c r="F382" s="19" t="s">
        <v>59</v>
      </c>
      <c r="G382" s="88"/>
    </row>
    <row r="383" spans="1:7" ht="21.75" customHeight="1" thickBot="1">
      <c r="A383" s="43" t="s">
        <v>60</v>
      </c>
      <c r="B383" s="44"/>
      <c r="C383" s="44"/>
      <c r="D383" s="44"/>
      <c r="E383" s="44"/>
      <c r="F383" s="44"/>
      <c r="G383" s="88"/>
    </row>
    <row r="384" spans="1:7" ht="21.75" customHeight="1" thickBot="1">
      <c r="A384" s="9" t="s">
        <v>63</v>
      </c>
      <c r="B384" s="10">
        <v>73152101</v>
      </c>
      <c r="C384" s="45" t="s">
        <v>19</v>
      </c>
      <c r="D384" s="46"/>
      <c r="E384" s="11" t="s">
        <v>5</v>
      </c>
      <c r="F384" s="19">
        <v>1</v>
      </c>
      <c r="G384" s="89"/>
    </row>
    <row r="385" spans="1:7" ht="21.75" customHeight="1" thickBot="1">
      <c r="A385" s="25"/>
      <c r="B385" s="26"/>
      <c r="C385" s="26"/>
      <c r="D385" s="26"/>
      <c r="E385" s="26"/>
      <c r="F385" s="27"/>
      <c r="G385" s="33"/>
    </row>
    <row r="386" spans="1:7" ht="21.75" customHeight="1" thickBot="1">
      <c r="A386" s="6" t="s">
        <v>0</v>
      </c>
      <c r="B386" s="7" t="s">
        <v>24</v>
      </c>
      <c r="C386" s="38" t="s">
        <v>25</v>
      </c>
      <c r="D386" s="39"/>
      <c r="E386" s="7" t="s">
        <v>1</v>
      </c>
      <c r="F386" s="21" t="s">
        <v>26</v>
      </c>
      <c r="G386" s="87">
        <f>+MIN('PRECIO COTIZACIONES'!G386:J391)</f>
        <v>714000</v>
      </c>
    </row>
    <row r="387" spans="1:7" ht="21.75" customHeight="1" thickBot="1">
      <c r="A387" s="40" t="s">
        <v>64</v>
      </c>
      <c r="B387" s="41"/>
      <c r="C387" s="41"/>
      <c r="D387" s="42"/>
      <c r="E387" s="8"/>
      <c r="F387" s="19" t="s">
        <v>59</v>
      </c>
      <c r="G387" s="88"/>
    </row>
    <row r="388" spans="1:7" ht="21.75" customHeight="1" thickBot="1">
      <c r="A388" s="43" t="s">
        <v>60</v>
      </c>
      <c r="B388" s="44"/>
      <c r="C388" s="44"/>
      <c r="D388" s="44"/>
      <c r="E388" s="44"/>
      <c r="F388" s="44"/>
      <c r="G388" s="88"/>
    </row>
    <row r="389" spans="1:7" ht="21.75" customHeight="1" thickBot="1">
      <c r="A389" s="9" t="s">
        <v>65</v>
      </c>
      <c r="B389" s="10">
        <v>73152101</v>
      </c>
      <c r="C389" s="45" t="s">
        <v>20</v>
      </c>
      <c r="D389" s="46"/>
      <c r="E389" s="11" t="s">
        <v>66</v>
      </c>
      <c r="F389" s="19">
        <v>1</v>
      </c>
      <c r="G389" s="89"/>
    </row>
    <row r="390" spans="1:7" ht="21.75" customHeight="1" thickBot="1">
      <c r="A390" s="56"/>
      <c r="B390" s="57"/>
      <c r="C390" s="57"/>
      <c r="D390" s="57"/>
      <c r="E390" s="57"/>
      <c r="F390" s="57"/>
      <c r="G390" s="33"/>
    </row>
    <row r="391" spans="1:7" ht="21.75" customHeight="1" thickBot="1">
      <c r="A391" s="6" t="s">
        <v>0</v>
      </c>
      <c r="B391" s="7" t="s">
        <v>24</v>
      </c>
      <c r="C391" s="38" t="s">
        <v>25</v>
      </c>
      <c r="D391" s="39"/>
      <c r="E391" s="7" t="s">
        <v>1</v>
      </c>
      <c r="F391" s="21" t="s">
        <v>26</v>
      </c>
      <c r="G391" s="33"/>
    </row>
    <row r="392" spans="1:7" ht="21.75" customHeight="1" thickBot="1">
      <c r="A392" s="40" t="s">
        <v>67</v>
      </c>
      <c r="B392" s="41"/>
      <c r="C392" s="41"/>
      <c r="D392" s="42"/>
      <c r="E392" s="8"/>
      <c r="F392" s="19" t="s">
        <v>59</v>
      </c>
      <c r="G392" s="87">
        <f>+MIN('PRECIO COTIZACIONES'!G392:J397)</f>
        <v>633080</v>
      </c>
    </row>
    <row r="393" spans="1:7" ht="21.75" customHeight="1" thickBot="1">
      <c r="A393" s="43" t="s">
        <v>60</v>
      </c>
      <c r="B393" s="44"/>
      <c r="C393" s="44"/>
      <c r="D393" s="44"/>
      <c r="E393" s="44"/>
      <c r="F393" s="44"/>
      <c r="G393" s="88"/>
    </row>
    <row r="394" spans="1:7" ht="21.75" customHeight="1" thickBot="1">
      <c r="A394" s="9" t="s">
        <v>68</v>
      </c>
      <c r="B394" s="10">
        <v>73152101</v>
      </c>
      <c r="C394" s="45" t="s">
        <v>21</v>
      </c>
      <c r="D394" s="46"/>
      <c r="E394" s="11" t="s">
        <v>69</v>
      </c>
      <c r="F394" s="19">
        <v>1</v>
      </c>
      <c r="G394" s="88"/>
    </row>
    <row r="395" spans="1:7" ht="21.75" customHeight="1" thickBot="1">
      <c r="A395" s="12"/>
      <c r="B395" s="13"/>
      <c r="C395" s="14"/>
      <c r="D395" s="14"/>
      <c r="E395" s="15"/>
      <c r="F395" s="23"/>
      <c r="G395" s="89"/>
    </row>
    <row r="396" spans="1:7" ht="21.75" customHeight="1" thickBot="1">
      <c r="A396" s="75" t="s">
        <v>80</v>
      </c>
      <c r="B396" s="76"/>
      <c r="C396" s="76"/>
      <c r="D396" s="76"/>
      <c r="E396" s="76"/>
      <c r="F396" s="76"/>
      <c r="G396" s="33"/>
    </row>
    <row r="397" spans="1:7" ht="21.75" customHeight="1" thickBot="1">
      <c r="A397" s="75" t="s">
        <v>76</v>
      </c>
      <c r="B397" s="76"/>
      <c r="C397" s="76"/>
      <c r="D397" s="76"/>
      <c r="E397" s="76"/>
      <c r="F397" s="76"/>
      <c r="G397" s="33"/>
    </row>
    <row r="398" spans="1:7" ht="21.75" customHeight="1" thickBot="1">
      <c r="A398" s="6" t="s">
        <v>0</v>
      </c>
      <c r="B398" s="7" t="s">
        <v>24</v>
      </c>
      <c r="C398" s="38" t="s">
        <v>25</v>
      </c>
      <c r="D398" s="39"/>
      <c r="E398" s="7" t="s">
        <v>1</v>
      </c>
      <c r="F398" s="21" t="s">
        <v>26</v>
      </c>
      <c r="G398" s="33"/>
    </row>
    <row r="399" spans="1:7" ht="21.75" customHeight="1" thickBot="1">
      <c r="A399" s="40" t="s">
        <v>27</v>
      </c>
      <c r="B399" s="41"/>
      <c r="C399" s="41"/>
      <c r="D399" s="42"/>
      <c r="E399" s="8"/>
      <c r="F399" s="22">
        <v>2</v>
      </c>
      <c r="G399" s="87">
        <f>+MIN('PRECIO COTIZACIONES'!G399:J404)</f>
        <v>1785000</v>
      </c>
    </row>
    <row r="400" spans="1:7" ht="21.75" customHeight="1" thickBot="1">
      <c r="A400" s="43" t="s">
        <v>28</v>
      </c>
      <c r="B400" s="44"/>
      <c r="C400" s="44"/>
      <c r="D400" s="44"/>
      <c r="E400" s="44"/>
      <c r="F400" s="44"/>
      <c r="G400" s="88"/>
    </row>
    <row r="401" spans="1:7" ht="21.75" customHeight="1" thickBot="1">
      <c r="A401" s="45" t="s">
        <v>29</v>
      </c>
      <c r="B401" s="46"/>
      <c r="C401" s="77" t="s">
        <v>81</v>
      </c>
      <c r="D401" s="78"/>
      <c r="E401" s="78"/>
      <c r="F401" s="78"/>
      <c r="G401" s="88"/>
    </row>
    <row r="402" spans="1:7" ht="21.75" customHeight="1" thickBot="1">
      <c r="A402" s="45" t="s">
        <v>31</v>
      </c>
      <c r="B402" s="46"/>
      <c r="C402" s="79"/>
      <c r="D402" s="80"/>
      <c r="E402" s="80"/>
      <c r="F402" s="80"/>
      <c r="G402" s="88"/>
    </row>
    <row r="403" spans="1:7" ht="21.75" customHeight="1" thickBot="1">
      <c r="A403" s="9" t="s">
        <v>32</v>
      </c>
      <c r="B403" s="10">
        <v>76111605</v>
      </c>
      <c r="C403" s="45" t="s">
        <v>14</v>
      </c>
      <c r="D403" s="46"/>
      <c r="E403" s="11" t="s">
        <v>16</v>
      </c>
      <c r="F403" s="19">
        <v>1</v>
      </c>
      <c r="G403" s="88"/>
    </row>
    <row r="404" spans="1:7" ht="21.75" customHeight="1" thickBot="1">
      <c r="A404" s="9" t="s">
        <v>33</v>
      </c>
      <c r="B404" s="10">
        <v>76111605</v>
      </c>
      <c r="C404" s="45" t="s">
        <v>15</v>
      </c>
      <c r="D404" s="46"/>
      <c r="E404" s="11" t="s">
        <v>16</v>
      </c>
      <c r="F404" s="19">
        <v>1</v>
      </c>
      <c r="G404" s="88"/>
    </row>
    <row r="405" spans="1:7" ht="21.75" customHeight="1" thickBot="1">
      <c r="A405" s="12"/>
      <c r="B405" s="13"/>
      <c r="C405" s="14"/>
      <c r="D405" s="14"/>
      <c r="E405" s="15"/>
      <c r="F405" s="23"/>
      <c r="G405" s="89"/>
    </row>
    <row r="406" spans="1:7" ht="21.75" customHeight="1" thickBot="1">
      <c r="A406" s="6" t="s">
        <v>0</v>
      </c>
      <c r="B406" s="7" t="s">
        <v>24</v>
      </c>
      <c r="C406" s="38" t="s">
        <v>25</v>
      </c>
      <c r="D406" s="39"/>
      <c r="E406" s="7" t="s">
        <v>1</v>
      </c>
      <c r="F406" s="21" t="s">
        <v>26</v>
      </c>
      <c r="G406" s="33"/>
    </row>
    <row r="407" spans="1:7" ht="21.75" customHeight="1" thickBot="1">
      <c r="A407" s="40" t="s">
        <v>34</v>
      </c>
      <c r="B407" s="41"/>
      <c r="C407" s="41"/>
      <c r="D407" s="41"/>
      <c r="E407" s="42"/>
      <c r="F407" s="22">
        <v>2</v>
      </c>
      <c r="G407" s="87">
        <f>+MIN('PRECIO COTIZACIONES'!G407:J412)</f>
        <v>333200</v>
      </c>
    </row>
    <row r="408" spans="1:7" ht="21.75" customHeight="1" thickBot="1">
      <c r="A408" s="43" t="s">
        <v>28</v>
      </c>
      <c r="B408" s="44"/>
      <c r="C408" s="44"/>
      <c r="D408" s="44"/>
      <c r="E408" s="44"/>
      <c r="F408" s="44"/>
      <c r="G408" s="88"/>
    </row>
    <row r="409" spans="1:7" ht="21.75" customHeight="1" thickBot="1">
      <c r="A409" s="45" t="s">
        <v>35</v>
      </c>
      <c r="B409" s="46"/>
      <c r="C409" s="77"/>
      <c r="D409" s="78"/>
      <c r="E409" s="78"/>
      <c r="F409" s="78"/>
      <c r="G409" s="88"/>
    </row>
    <row r="410" spans="1:7" ht="21.75" customHeight="1" thickBot="1">
      <c r="A410" s="45" t="s">
        <v>31</v>
      </c>
      <c r="B410" s="46"/>
      <c r="C410" s="79"/>
      <c r="D410" s="80"/>
      <c r="E410" s="80"/>
      <c r="F410" s="80"/>
      <c r="G410" s="88"/>
    </row>
    <row r="411" spans="1:7" ht="21.75" customHeight="1" thickBot="1">
      <c r="A411" s="9" t="s">
        <v>37</v>
      </c>
      <c r="B411" s="10">
        <v>76111605</v>
      </c>
      <c r="C411" s="45" t="s">
        <v>17</v>
      </c>
      <c r="D411" s="46"/>
      <c r="E411" s="11" t="s">
        <v>16</v>
      </c>
      <c r="F411" s="19">
        <v>1</v>
      </c>
      <c r="G411" s="88"/>
    </row>
    <row r="412" spans="1:7" ht="21.75" customHeight="1" thickBot="1">
      <c r="A412" s="9" t="s">
        <v>38</v>
      </c>
      <c r="B412" s="10">
        <v>76111605</v>
      </c>
      <c r="C412" s="45" t="s">
        <v>15</v>
      </c>
      <c r="D412" s="46"/>
      <c r="E412" s="11" t="s">
        <v>16</v>
      </c>
      <c r="F412" s="19">
        <v>1</v>
      </c>
      <c r="G412" s="89"/>
    </row>
    <row r="413" spans="1:7" ht="21.75" customHeight="1" thickBot="1">
      <c r="A413" s="25"/>
      <c r="B413" s="26"/>
      <c r="C413" s="26"/>
      <c r="D413" s="26"/>
      <c r="E413" s="26"/>
      <c r="F413" s="27"/>
      <c r="G413" s="33"/>
    </row>
    <row r="414" spans="1:7" ht="21.75" customHeight="1" thickBot="1">
      <c r="A414" s="6" t="s">
        <v>0</v>
      </c>
      <c r="B414" s="7" t="s">
        <v>24</v>
      </c>
      <c r="C414" s="38" t="s">
        <v>25</v>
      </c>
      <c r="D414" s="39"/>
      <c r="E414" s="7" t="s">
        <v>1</v>
      </c>
      <c r="F414" s="21" t="s">
        <v>26</v>
      </c>
      <c r="G414" s="33"/>
    </row>
    <row r="415" spans="1:7" ht="21.75" customHeight="1" thickBot="1">
      <c r="A415" s="40" t="s">
        <v>39</v>
      </c>
      <c r="B415" s="41"/>
      <c r="C415" s="41"/>
      <c r="D415" s="41"/>
      <c r="E415" s="42"/>
      <c r="F415" s="22">
        <v>2</v>
      </c>
      <c r="G415" s="87">
        <f>+MIN('PRECIO COTIZACIONES'!G415:J420)</f>
        <v>249900</v>
      </c>
    </row>
    <row r="416" spans="1:7" ht="21.75" customHeight="1" thickBot="1">
      <c r="A416" s="43" t="s">
        <v>40</v>
      </c>
      <c r="B416" s="44"/>
      <c r="C416" s="44"/>
      <c r="D416" s="44"/>
      <c r="E416" s="44"/>
      <c r="F416" s="44"/>
      <c r="G416" s="88"/>
    </row>
    <row r="417" spans="1:7" ht="21.75" customHeight="1" thickBot="1">
      <c r="A417" s="9" t="s">
        <v>41</v>
      </c>
      <c r="B417" s="10">
        <v>76111605</v>
      </c>
      <c r="C417" s="60" t="s">
        <v>18</v>
      </c>
      <c r="D417" s="61"/>
      <c r="E417" s="11" t="s">
        <v>16</v>
      </c>
      <c r="F417" s="19">
        <v>1</v>
      </c>
      <c r="G417" s="88"/>
    </row>
    <row r="418" spans="1:7" ht="21.75" customHeight="1" thickBot="1">
      <c r="A418" s="25"/>
      <c r="B418" s="26"/>
      <c r="C418" s="26"/>
      <c r="D418" s="26"/>
      <c r="E418" s="26"/>
      <c r="F418" s="27"/>
      <c r="G418" s="89"/>
    </row>
    <row r="419" spans="1:7" ht="21.75" customHeight="1" thickBot="1">
      <c r="A419" s="6" t="s">
        <v>0</v>
      </c>
      <c r="B419" s="7" t="s">
        <v>24</v>
      </c>
      <c r="C419" s="38" t="s">
        <v>25</v>
      </c>
      <c r="D419" s="39"/>
      <c r="E419" s="7" t="s">
        <v>1</v>
      </c>
      <c r="F419" s="21" t="s">
        <v>26</v>
      </c>
      <c r="G419" s="33"/>
    </row>
    <row r="420" spans="1:7" ht="21.75" customHeight="1" thickBot="1">
      <c r="A420" s="40" t="s">
        <v>42</v>
      </c>
      <c r="B420" s="41"/>
      <c r="C420" s="41"/>
      <c r="D420" s="41"/>
      <c r="E420" s="42"/>
      <c r="F420" s="22">
        <v>1</v>
      </c>
      <c r="G420" s="87">
        <f>+MIN('PRECIO COTIZACIONES'!G420:J425)</f>
        <v>1416100</v>
      </c>
    </row>
    <row r="421" spans="1:7" ht="21.75" customHeight="1" thickBot="1">
      <c r="A421" s="43" t="s">
        <v>40</v>
      </c>
      <c r="B421" s="44"/>
      <c r="C421" s="44"/>
      <c r="D421" s="44"/>
      <c r="E421" s="44"/>
      <c r="F421" s="44"/>
      <c r="G421" s="88"/>
    </row>
    <row r="422" spans="1:7" ht="21.75" customHeight="1">
      <c r="A422" s="58" t="s">
        <v>43</v>
      </c>
      <c r="B422" s="59"/>
      <c r="C422" s="81"/>
      <c r="D422" s="81"/>
      <c r="E422" s="81"/>
      <c r="F422" s="84"/>
      <c r="G422" s="88"/>
    </row>
    <row r="423" spans="1:7" ht="21.75" customHeight="1">
      <c r="A423" s="49" t="s">
        <v>44</v>
      </c>
      <c r="B423" s="50"/>
      <c r="C423" s="82"/>
      <c r="D423" s="82"/>
      <c r="E423" s="82"/>
      <c r="F423" s="85"/>
      <c r="G423" s="88"/>
    </row>
    <row r="424" spans="1:7" ht="21.75" customHeight="1">
      <c r="A424" s="49" t="s">
        <v>45</v>
      </c>
      <c r="B424" s="50"/>
      <c r="C424" s="82"/>
      <c r="D424" s="82"/>
      <c r="E424" s="82"/>
      <c r="F424" s="85"/>
      <c r="G424" s="88"/>
    </row>
    <row r="425" spans="1:7" ht="21.75" customHeight="1">
      <c r="A425" s="49" t="s">
        <v>46</v>
      </c>
      <c r="B425" s="50"/>
      <c r="C425" s="82"/>
      <c r="D425" s="82"/>
      <c r="E425" s="82"/>
      <c r="F425" s="85"/>
      <c r="G425" s="88"/>
    </row>
    <row r="426" spans="1:7" ht="21.75" customHeight="1">
      <c r="A426" s="49" t="s">
        <v>47</v>
      </c>
      <c r="B426" s="50"/>
      <c r="C426" s="82"/>
      <c r="D426" s="82"/>
      <c r="E426" s="82"/>
      <c r="F426" s="85"/>
      <c r="G426" s="88"/>
    </row>
    <row r="427" spans="1:7" ht="21.75" customHeight="1" thickBot="1">
      <c r="A427" s="51" t="s">
        <v>48</v>
      </c>
      <c r="B427" s="52"/>
      <c r="C427" s="83"/>
      <c r="D427" s="83"/>
      <c r="E427" s="83"/>
      <c r="F427" s="86"/>
      <c r="G427" s="88"/>
    </row>
    <row r="428" spans="1:7" ht="21.75" customHeight="1">
      <c r="A428" s="68" t="s">
        <v>49</v>
      </c>
      <c r="B428" s="68">
        <v>76111605</v>
      </c>
      <c r="C428" s="58" t="s">
        <v>50</v>
      </c>
      <c r="D428" s="59"/>
      <c r="E428" s="53" t="s">
        <v>5</v>
      </c>
      <c r="F428" s="62">
        <v>1</v>
      </c>
      <c r="G428" s="88"/>
    </row>
    <row r="429" spans="1:7" ht="21.75" customHeight="1">
      <c r="A429" s="69"/>
      <c r="B429" s="69"/>
      <c r="C429" s="49" t="s">
        <v>51</v>
      </c>
      <c r="D429" s="50"/>
      <c r="E429" s="54"/>
      <c r="F429" s="64"/>
      <c r="G429" s="88"/>
    </row>
    <row r="430" spans="1:7" ht="21.75" customHeight="1">
      <c r="A430" s="69"/>
      <c r="B430" s="69"/>
      <c r="C430" s="49" t="s">
        <v>52</v>
      </c>
      <c r="D430" s="50"/>
      <c r="E430" s="54"/>
      <c r="F430" s="64"/>
      <c r="G430" s="88"/>
    </row>
    <row r="431" spans="1:7" ht="21.75" customHeight="1">
      <c r="A431" s="69"/>
      <c r="B431" s="69"/>
      <c r="C431" s="49" t="s">
        <v>53</v>
      </c>
      <c r="D431" s="50"/>
      <c r="E431" s="54"/>
      <c r="F431" s="64"/>
      <c r="G431" s="88"/>
    </row>
    <row r="432" spans="1:7" ht="21.75" customHeight="1">
      <c r="A432" s="69"/>
      <c r="B432" s="69"/>
      <c r="C432" s="49" t="s">
        <v>54</v>
      </c>
      <c r="D432" s="50"/>
      <c r="E432" s="54"/>
      <c r="F432" s="64"/>
      <c r="G432" s="88"/>
    </row>
    <row r="433" spans="1:7" ht="21.75" customHeight="1">
      <c r="A433" s="69"/>
      <c r="B433" s="69"/>
      <c r="C433" s="49" t="s">
        <v>55</v>
      </c>
      <c r="D433" s="50"/>
      <c r="E433" s="54"/>
      <c r="F433" s="64"/>
      <c r="G433" s="88"/>
    </row>
    <row r="434" spans="1:7" ht="21.75" customHeight="1">
      <c r="A434" s="69"/>
      <c r="B434" s="69"/>
      <c r="C434" s="49" t="s">
        <v>56</v>
      </c>
      <c r="D434" s="50"/>
      <c r="E434" s="54"/>
      <c r="F434" s="64"/>
      <c r="G434" s="88"/>
    </row>
    <row r="435" spans="1:7" ht="21.75" customHeight="1">
      <c r="A435" s="69"/>
      <c r="B435" s="69"/>
      <c r="C435" s="49" t="s">
        <v>57</v>
      </c>
      <c r="D435" s="50"/>
      <c r="E435" s="54"/>
      <c r="F435" s="64"/>
      <c r="G435" s="88"/>
    </row>
    <row r="436" spans="1:7" ht="21.75" customHeight="1" thickBot="1">
      <c r="A436" s="70"/>
      <c r="B436" s="70"/>
      <c r="C436" s="51" t="s">
        <v>55</v>
      </c>
      <c r="D436" s="52"/>
      <c r="E436" s="55"/>
      <c r="F436" s="66"/>
      <c r="G436" s="88"/>
    </row>
    <row r="437" spans="1:7" ht="21.75" customHeight="1" thickBot="1">
      <c r="A437" s="25"/>
      <c r="B437" s="26"/>
      <c r="C437" s="26"/>
      <c r="D437" s="26"/>
      <c r="E437" s="26"/>
      <c r="F437" s="27"/>
      <c r="G437" s="89"/>
    </row>
    <row r="438" spans="1:7" ht="21.75" customHeight="1" thickBot="1">
      <c r="A438" s="6" t="s">
        <v>0</v>
      </c>
      <c r="B438" s="7" t="s">
        <v>24</v>
      </c>
      <c r="C438" s="38" t="s">
        <v>25</v>
      </c>
      <c r="D438" s="39"/>
      <c r="E438" s="7" t="s">
        <v>1</v>
      </c>
      <c r="F438" s="21" t="s">
        <v>26</v>
      </c>
      <c r="G438" s="33"/>
    </row>
    <row r="439" spans="1:7" ht="21.75" customHeight="1" thickBot="1">
      <c r="A439" s="40" t="s">
        <v>58</v>
      </c>
      <c r="B439" s="41"/>
      <c r="C439" s="41"/>
      <c r="D439" s="42"/>
      <c r="E439" s="8"/>
      <c r="F439" s="19" t="s">
        <v>59</v>
      </c>
      <c r="G439" s="87">
        <f>+MIN('PRECIO COTIZACIONES'!G439:J444)</f>
        <v>517650</v>
      </c>
    </row>
    <row r="440" spans="1:7" ht="21.75" customHeight="1" thickBot="1">
      <c r="A440" s="43" t="s">
        <v>60</v>
      </c>
      <c r="B440" s="44"/>
      <c r="C440" s="44"/>
      <c r="D440" s="44"/>
      <c r="E440" s="44"/>
      <c r="F440" s="44"/>
      <c r="G440" s="88"/>
    </row>
    <row r="441" spans="1:7" ht="21.75" customHeight="1">
      <c r="A441" s="58" t="s">
        <v>61</v>
      </c>
      <c r="B441" s="59"/>
      <c r="C441" s="71"/>
      <c r="D441" s="72"/>
      <c r="E441" s="72"/>
      <c r="F441" s="72"/>
      <c r="G441" s="88"/>
    </row>
    <row r="442" spans="1:7" ht="21.75" customHeight="1" thickBot="1">
      <c r="A442" s="51" t="s">
        <v>62</v>
      </c>
      <c r="B442" s="52"/>
      <c r="C442" s="73"/>
      <c r="D442" s="74"/>
      <c r="E442" s="74"/>
      <c r="F442" s="74"/>
      <c r="G442" s="88"/>
    </row>
    <row r="443" spans="1:7" ht="21.75" customHeight="1" thickBot="1">
      <c r="A443" s="9" t="s">
        <v>63</v>
      </c>
      <c r="B443" s="10">
        <v>73152101</v>
      </c>
      <c r="C443" s="45" t="s">
        <v>19</v>
      </c>
      <c r="D443" s="46"/>
      <c r="E443" s="11" t="s">
        <v>5</v>
      </c>
      <c r="F443" s="19">
        <v>1</v>
      </c>
      <c r="G443" s="88"/>
    </row>
    <row r="444" spans="1:7" ht="21.75" customHeight="1" thickBot="1">
      <c r="A444" s="25"/>
      <c r="B444" s="26"/>
      <c r="C444" s="26"/>
      <c r="D444" s="26"/>
      <c r="E444" s="26"/>
      <c r="F444" s="27"/>
      <c r="G444" s="89"/>
    </row>
    <row r="445" spans="1:7" ht="21.75" customHeight="1" thickBot="1">
      <c r="A445" s="6" t="s">
        <v>0</v>
      </c>
      <c r="B445" s="7" t="s">
        <v>24</v>
      </c>
      <c r="C445" s="38" t="s">
        <v>25</v>
      </c>
      <c r="D445" s="39"/>
      <c r="E445" s="7" t="s">
        <v>1</v>
      </c>
      <c r="F445" s="21" t="s">
        <v>26</v>
      </c>
      <c r="G445" s="87">
        <f>+MIN('PRECIO COTIZACIONES'!G445:J450)</f>
        <v>714000</v>
      </c>
    </row>
    <row r="446" spans="1:7" ht="21.75" customHeight="1" thickBot="1">
      <c r="A446" s="40" t="s">
        <v>64</v>
      </c>
      <c r="B446" s="41"/>
      <c r="C446" s="41"/>
      <c r="D446" s="42"/>
      <c r="E446" s="8"/>
      <c r="F446" s="19" t="s">
        <v>59</v>
      </c>
      <c r="G446" s="88"/>
    </row>
    <row r="447" spans="1:7" ht="21.75" customHeight="1" thickBot="1">
      <c r="A447" s="43" t="s">
        <v>60</v>
      </c>
      <c r="B447" s="44"/>
      <c r="C447" s="44"/>
      <c r="D447" s="44"/>
      <c r="E447" s="44"/>
      <c r="F447" s="44"/>
      <c r="G447" s="88"/>
    </row>
    <row r="448" spans="1:7" ht="21.75" customHeight="1" thickBot="1">
      <c r="A448" s="9" t="s">
        <v>65</v>
      </c>
      <c r="B448" s="10">
        <v>73152101</v>
      </c>
      <c r="C448" s="45" t="s">
        <v>20</v>
      </c>
      <c r="D448" s="46"/>
      <c r="E448" s="11" t="s">
        <v>66</v>
      </c>
      <c r="F448" s="19">
        <v>1</v>
      </c>
      <c r="G448" s="88"/>
    </row>
    <row r="449" spans="1:7" ht="21.75" customHeight="1" thickBot="1">
      <c r="A449" s="56"/>
      <c r="B449" s="57"/>
      <c r="C449" s="57"/>
      <c r="D449" s="57"/>
      <c r="E449" s="57"/>
      <c r="F449" s="57"/>
      <c r="G449" s="89"/>
    </row>
    <row r="450" spans="1:7" ht="21.75" customHeight="1" thickBot="1">
      <c r="A450" s="6" t="s">
        <v>0</v>
      </c>
      <c r="B450" s="7" t="s">
        <v>24</v>
      </c>
      <c r="C450" s="38" t="s">
        <v>25</v>
      </c>
      <c r="D450" s="39"/>
      <c r="E450" s="7" t="s">
        <v>1</v>
      </c>
      <c r="F450" s="21" t="s">
        <v>26</v>
      </c>
      <c r="G450" s="33"/>
    </row>
    <row r="451" spans="1:7" ht="21.75" customHeight="1" thickBot="1">
      <c r="A451" s="40" t="s">
        <v>67</v>
      </c>
      <c r="B451" s="41"/>
      <c r="C451" s="41"/>
      <c r="D451" s="42"/>
      <c r="E451" s="8"/>
      <c r="F451" s="19" t="s">
        <v>59</v>
      </c>
      <c r="G451" s="87">
        <f>+MIN('PRECIO COTIZACIONES'!G451:J456)</f>
        <v>633080</v>
      </c>
    </row>
    <row r="452" spans="1:7" ht="21.75" customHeight="1" thickBot="1">
      <c r="A452" s="43" t="s">
        <v>60</v>
      </c>
      <c r="B452" s="44"/>
      <c r="C452" s="44"/>
      <c r="D452" s="44"/>
      <c r="E452" s="44"/>
      <c r="F452" s="44"/>
      <c r="G452" s="88"/>
    </row>
    <row r="453" spans="1:7" ht="21.75" customHeight="1" thickBot="1">
      <c r="A453" s="9" t="s">
        <v>68</v>
      </c>
      <c r="B453" s="10">
        <v>73152101</v>
      </c>
      <c r="C453" s="45" t="s">
        <v>21</v>
      </c>
      <c r="D453" s="46"/>
      <c r="E453" s="11" t="s">
        <v>69</v>
      </c>
      <c r="F453" s="19">
        <v>1</v>
      </c>
      <c r="G453" s="88"/>
    </row>
    <row r="454" spans="1:7" ht="21.75" customHeight="1" thickBot="1">
      <c r="A454" s="12"/>
      <c r="B454" s="13"/>
      <c r="C454" s="14"/>
      <c r="D454" s="14"/>
      <c r="E454" s="15"/>
      <c r="F454" s="23"/>
      <c r="G454" s="89"/>
    </row>
    <row r="455" spans="1:7" ht="21.75" customHeight="1" thickBot="1">
      <c r="A455" s="75" t="s">
        <v>82</v>
      </c>
      <c r="B455" s="76"/>
      <c r="C455" s="76"/>
      <c r="D455" s="76"/>
      <c r="E455" s="76"/>
      <c r="F455" s="76"/>
      <c r="G455" s="33"/>
    </row>
    <row r="456" spans="1:7" ht="21.75" customHeight="1" thickBot="1">
      <c r="A456" s="6" t="s">
        <v>0</v>
      </c>
      <c r="B456" s="7" t="s">
        <v>24</v>
      </c>
      <c r="C456" s="38" t="s">
        <v>25</v>
      </c>
      <c r="D456" s="39"/>
      <c r="E456" s="7" t="s">
        <v>1</v>
      </c>
      <c r="F456" s="21" t="s">
        <v>26</v>
      </c>
      <c r="G456" s="87">
        <f>+MIN('PRECIO COTIZACIONES'!G456:J461)</f>
        <v>333200</v>
      </c>
    </row>
    <row r="457" spans="1:7" ht="21.75" customHeight="1" thickBot="1">
      <c r="A457" s="40" t="s">
        <v>27</v>
      </c>
      <c r="B457" s="41"/>
      <c r="C457" s="41"/>
      <c r="D457" s="42"/>
      <c r="E457" s="8"/>
      <c r="F457" s="22">
        <v>1</v>
      </c>
      <c r="G457" s="88"/>
    </row>
    <row r="458" spans="1:7" ht="21.75" customHeight="1" thickBot="1">
      <c r="A458" s="43" t="s">
        <v>28</v>
      </c>
      <c r="B458" s="44"/>
      <c r="C458" s="44"/>
      <c r="D458" s="44"/>
      <c r="E458" s="44"/>
      <c r="F458" s="44"/>
      <c r="G458" s="88"/>
    </row>
    <row r="459" spans="1:7" ht="21.75" customHeight="1" thickBot="1">
      <c r="A459" s="45" t="s">
        <v>29</v>
      </c>
      <c r="B459" s="46"/>
      <c r="C459" s="77" t="s">
        <v>83</v>
      </c>
      <c r="D459" s="78"/>
      <c r="E459" s="78"/>
      <c r="F459" s="78"/>
      <c r="G459" s="88"/>
    </row>
    <row r="460" spans="1:7" ht="21.75" customHeight="1" thickBot="1">
      <c r="A460" s="45" t="s">
        <v>31</v>
      </c>
      <c r="B460" s="46"/>
      <c r="C460" s="79"/>
      <c r="D460" s="80"/>
      <c r="E460" s="80"/>
      <c r="F460" s="80"/>
      <c r="G460" s="88"/>
    </row>
    <row r="461" spans="1:7" ht="21.75" customHeight="1" thickBot="1">
      <c r="A461" s="9" t="s">
        <v>32</v>
      </c>
      <c r="B461" s="10">
        <v>76111605</v>
      </c>
      <c r="C461" s="45" t="s">
        <v>14</v>
      </c>
      <c r="D461" s="46"/>
      <c r="E461" s="11" t="s">
        <v>16</v>
      </c>
      <c r="F461" s="19">
        <v>1</v>
      </c>
      <c r="G461" s="88"/>
    </row>
    <row r="462" spans="1:7" ht="21.75" customHeight="1" thickBot="1">
      <c r="A462" s="9" t="s">
        <v>33</v>
      </c>
      <c r="B462" s="10">
        <v>76111605</v>
      </c>
      <c r="C462" s="45" t="s">
        <v>15</v>
      </c>
      <c r="D462" s="46"/>
      <c r="E462" s="11" t="s">
        <v>16</v>
      </c>
      <c r="F462" s="19">
        <v>1</v>
      </c>
      <c r="G462" s="89"/>
    </row>
    <row r="463" spans="1:7" ht="21.75" customHeight="1" thickBot="1">
      <c r="A463" s="12"/>
      <c r="B463" s="13"/>
      <c r="C463" s="14"/>
      <c r="D463" s="14"/>
      <c r="E463" s="15"/>
      <c r="F463" s="23"/>
      <c r="G463" s="33"/>
    </row>
    <row r="464" spans="1:7" ht="21.75" customHeight="1" thickBot="1">
      <c r="A464" s="6" t="s">
        <v>0</v>
      </c>
      <c r="B464" s="7" t="s">
        <v>24</v>
      </c>
      <c r="C464" s="38" t="s">
        <v>25</v>
      </c>
      <c r="D464" s="39"/>
      <c r="E464" s="7" t="s">
        <v>1</v>
      </c>
      <c r="F464" s="21" t="s">
        <v>26</v>
      </c>
      <c r="G464" s="33"/>
    </row>
    <row r="465" spans="1:7" ht="21.75" customHeight="1" thickBot="1">
      <c r="A465" s="40" t="s">
        <v>34</v>
      </c>
      <c r="B465" s="41"/>
      <c r="C465" s="41"/>
      <c r="D465" s="41"/>
      <c r="E465" s="42"/>
      <c r="F465" s="22">
        <v>1</v>
      </c>
      <c r="G465" s="87">
        <f>+MIN('PRECIO COTIZACIONES'!G465:J470)</f>
        <v>383100</v>
      </c>
    </row>
    <row r="466" spans="1:7" ht="21.75" customHeight="1" thickBot="1">
      <c r="A466" s="43" t="s">
        <v>28</v>
      </c>
      <c r="B466" s="44"/>
      <c r="C466" s="44"/>
      <c r="D466" s="44"/>
      <c r="E466" s="44"/>
      <c r="F466" s="44"/>
      <c r="G466" s="88"/>
    </row>
    <row r="467" spans="1:7" ht="21.75" customHeight="1" thickBot="1">
      <c r="A467" s="45" t="s">
        <v>35</v>
      </c>
      <c r="B467" s="46"/>
      <c r="C467" s="62"/>
      <c r="D467" s="63"/>
      <c r="E467" s="63"/>
      <c r="F467" s="63"/>
      <c r="G467" s="88"/>
    </row>
    <row r="468" spans="1:7" ht="21.75" customHeight="1" thickBot="1">
      <c r="A468" s="45" t="s">
        <v>31</v>
      </c>
      <c r="B468" s="46"/>
      <c r="C468" s="66"/>
      <c r="D468" s="67"/>
      <c r="E468" s="67"/>
      <c r="F468" s="67"/>
      <c r="G468" s="88"/>
    </row>
    <row r="469" spans="1:7" ht="21.75" customHeight="1" thickBot="1">
      <c r="A469" s="9" t="s">
        <v>37</v>
      </c>
      <c r="B469" s="10">
        <v>76111605</v>
      </c>
      <c r="C469" s="45" t="s">
        <v>17</v>
      </c>
      <c r="D469" s="46"/>
      <c r="E469" s="11" t="s">
        <v>16</v>
      </c>
      <c r="F469" s="19">
        <v>1</v>
      </c>
      <c r="G469" s="88"/>
    </row>
    <row r="470" spans="1:7" ht="21.75" customHeight="1" thickBot="1">
      <c r="A470" s="9" t="s">
        <v>38</v>
      </c>
      <c r="B470" s="10">
        <v>76111605</v>
      </c>
      <c r="C470" s="45" t="s">
        <v>15</v>
      </c>
      <c r="D470" s="46"/>
      <c r="E470" s="11" t="s">
        <v>16</v>
      </c>
      <c r="F470" s="19">
        <v>1</v>
      </c>
      <c r="G470" s="88"/>
    </row>
    <row r="471" spans="1:7" ht="21.75" customHeight="1" thickBot="1">
      <c r="A471" s="25"/>
      <c r="B471" s="26"/>
      <c r="C471" s="26"/>
      <c r="D471" s="26"/>
      <c r="E471" s="26"/>
      <c r="F471" s="27"/>
      <c r="G471" s="89"/>
    </row>
    <row r="472" spans="1:7" ht="21.75" customHeight="1" thickBot="1">
      <c r="A472" s="6" t="s">
        <v>0</v>
      </c>
      <c r="B472" s="7" t="s">
        <v>24</v>
      </c>
      <c r="C472" s="38" t="s">
        <v>25</v>
      </c>
      <c r="D472" s="39"/>
      <c r="E472" s="7" t="s">
        <v>1</v>
      </c>
      <c r="F472" s="21" t="s">
        <v>26</v>
      </c>
      <c r="G472" s="33"/>
    </row>
    <row r="473" spans="1:7" ht="21.75" customHeight="1" thickBot="1">
      <c r="A473" s="40" t="s">
        <v>39</v>
      </c>
      <c r="B473" s="41"/>
      <c r="C473" s="41"/>
      <c r="D473" s="41"/>
      <c r="E473" s="42"/>
      <c r="F473" s="22">
        <v>1</v>
      </c>
      <c r="G473" s="87">
        <f>+MIN('PRECIO COTIZACIONES'!G473:J478)</f>
        <v>249900</v>
      </c>
    </row>
    <row r="474" spans="1:7" ht="21.75" customHeight="1" thickBot="1">
      <c r="A474" s="43" t="s">
        <v>40</v>
      </c>
      <c r="B474" s="44"/>
      <c r="C474" s="44"/>
      <c r="D474" s="44"/>
      <c r="E474" s="44"/>
      <c r="F474" s="44"/>
      <c r="G474" s="88"/>
    </row>
    <row r="475" spans="1:7" ht="21.75" customHeight="1" thickBot="1">
      <c r="A475" s="9" t="s">
        <v>41</v>
      </c>
      <c r="B475" s="10">
        <v>76111605</v>
      </c>
      <c r="C475" s="60" t="s">
        <v>18</v>
      </c>
      <c r="D475" s="61"/>
      <c r="E475" s="11" t="s">
        <v>16</v>
      </c>
      <c r="F475" s="19">
        <v>1</v>
      </c>
      <c r="G475" s="88"/>
    </row>
    <row r="476" spans="1:7" ht="21.75" customHeight="1" thickBot="1">
      <c r="A476" s="25"/>
      <c r="B476" s="26"/>
      <c r="C476" s="26"/>
      <c r="D476" s="26"/>
      <c r="E476" s="26"/>
      <c r="F476" s="27"/>
      <c r="G476" s="89"/>
    </row>
    <row r="477" spans="1:7" ht="21.75" customHeight="1" thickBot="1">
      <c r="A477" s="6" t="s">
        <v>0</v>
      </c>
      <c r="B477" s="7" t="s">
        <v>24</v>
      </c>
      <c r="C477" s="38" t="s">
        <v>25</v>
      </c>
      <c r="D477" s="39"/>
      <c r="E477" s="7" t="s">
        <v>1</v>
      </c>
      <c r="F477" s="21" t="s">
        <v>26</v>
      </c>
      <c r="G477" s="33"/>
    </row>
    <row r="478" spans="1:7" ht="21.75" customHeight="1" thickBot="1">
      <c r="A478" s="40" t="s">
        <v>84</v>
      </c>
      <c r="B478" s="41"/>
      <c r="C478" s="41"/>
      <c r="D478" s="41"/>
      <c r="E478" s="42"/>
      <c r="F478" s="22">
        <v>1</v>
      </c>
      <c r="G478" s="87">
        <f>+MIN('PRECIO COTIZACIONES'!G478:J483)</f>
        <v>1416100</v>
      </c>
    </row>
    <row r="479" spans="1:7" ht="21.75" customHeight="1" thickBot="1">
      <c r="A479" s="43" t="s">
        <v>40</v>
      </c>
      <c r="B479" s="44"/>
      <c r="C479" s="44"/>
      <c r="D479" s="44"/>
      <c r="E479" s="44"/>
      <c r="F479" s="44"/>
      <c r="G479" s="88"/>
    </row>
    <row r="480" spans="1:7" ht="21.75" customHeight="1">
      <c r="A480" s="58" t="s">
        <v>43</v>
      </c>
      <c r="B480" s="59"/>
      <c r="C480" s="62"/>
      <c r="D480" s="63"/>
      <c r="E480" s="63"/>
      <c r="F480" s="63"/>
      <c r="G480" s="88"/>
    </row>
    <row r="481" spans="1:7" ht="21.75" customHeight="1">
      <c r="A481" s="49" t="s">
        <v>44</v>
      </c>
      <c r="B481" s="50"/>
      <c r="C481" s="64"/>
      <c r="D481" s="65"/>
      <c r="E481" s="65"/>
      <c r="F481" s="65"/>
      <c r="G481" s="88"/>
    </row>
    <row r="482" spans="1:7" ht="21.75" customHeight="1">
      <c r="A482" s="49" t="s">
        <v>45</v>
      </c>
      <c r="B482" s="50"/>
      <c r="C482" s="64"/>
      <c r="D482" s="65"/>
      <c r="E482" s="65"/>
      <c r="F482" s="65"/>
      <c r="G482" s="88"/>
    </row>
    <row r="483" spans="1:7" ht="21.75" customHeight="1">
      <c r="A483" s="49" t="s">
        <v>46</v>
      </c>
      <c r="B483" s="50"/>
      <c r="C483" s="64"/>
      <c r="D483" s="65"/>
      <c r="E483" s="65"/>
      <c r="F483" s="65"/>
      <c r="G483" s="88"/>
    </row>
    <row r="484" spans="1:7" ht="21.75" customHeight="1">
      <c r="A484" s="49" t="s">
        <v>47</v>
      </c>
      <c r="B484" s="50"/>
      <c r="C484" s="64"/>
      <c r="D484" s="65"/>
      <c r="E484" s="65"/>
      <c r="F484" s="65"/>
      <c r="G484" s="88"/>
    </row>
    <row r="485" spans="1:7" ht="21.75" customHeight="1" thickBot="1">
      <c r="A485" s="51" t="s">
        <v>48</v>
      </c>
      <c r="B485" s="52"/>
      <c r="C485" s="66"/>
      <c r="D485" s="67"/>
      <c r="E485" s="67"/>
      <c r="F485" s="67"/>
      <c r="G485" s="88"/>
    </row>
    <row r="486" spans="1:7" ht="21.75" customHeight="1">
      <c r="A486" s="68" t="s">
        <v>49</v>
      </c>
      <c r="B486" s="68">
        <v>76111605</v>
      </c>
      <c r="C486" s="58" t="s">
        <v>50</v>
      </c>
      <c r="D486" s="59"/>
      <c r="E486" s="53" t="s">
        <v>5</v>
      </c>
      <c r="F486" s="62">
        <v>1</v>
      </c>
      <c r="G486" s="88"/>
    </row>
    <row r="487" spans="1:7" ht="21.75" customHeight="1">
      <c r="A487" s="69"/>
      <c r="B487" s="69"/>
      <c r="C487" s="49" t="s">
        <v>51</v>
      </c>
      <c r="D487" s="50"/>
      <c r="E487" s="54"/>
      <c r="F487" s="64"/>
      <c r="G487" s="88"/>
    </row>
    <row r="488" spans="1:7" ht="21.75" customHeight="1">
      <c r="A488" s="69"/>
      <c r="B488" s="69"/>
      <c r="C488" s="49" t="s">
        <v>52</v>
      </c>
      <c r="D488" s="50"/>
      <c r="E488" s="54"/>
      <c r="F488" s="64"/>
      <c r="G488" s="88"/>
    </row>
    <row r="489" spans="1:7" ht="21.75" customHeight="1">
      <c r="A489" s="69"/>
      <c r="B489" s="69"/>
      <c r="C489" s="49" t="s">
        <v>53</v>
      </c>
      <c r="D489" s="50"/>
      <c r="E489" s="54"/>
      <c r="F489" s="64"/>
      <c r="G489" s="88"/>
    </row>
    <row r="490" spans="1:7" ht="21.75" customHeight="1">
      <c r="A490" s="69"/>
      <c r="B490" s="69"/>
      <c r="C490" s="49" t="s">
        <v>54</v>
      </c>
      <c r="D490" s="50"/>
      <c r="E490" s="54"/>
      <c r="F490" s="64"/>
      <c r="G490" s="88"/>
    </row>
    <row r="491" spans="1:7" ht="21.75" customHeight="1">
      <c r="A491" s="69"/>
      <c r="B491" s="69"/>
      <c r="C491" s="49" t="s">
        <v>55</v>
      </c>
      <c r="D491" s="50"/>
      <c r="E491" s="54"/>
      <c r="F491" s="64"/>
      <c r="G491" s="88"/>
    </row>
    <row r="492" spans="1:7" ht="21.75" customHeight="1">
      <c r="A492" s="69"/>
      <c r="B492" s="69"/>
      <c r="C492" s="49" t="s">
        <v>56</v>
      </c>
      <c r="D492" s="50"/>
      <c r="E492" s="54"/>
      <c r="F492" s="64"/>
      <c r="G492" s="88"/>
    </row>
    <row r="493" spans="1:7" ht="21.75" customHeight="1">
      <c r="A493" s="69"/>
      <c r="B493" s="69"/>
      <c r="C493" s="49" t="s">
        <v>57</v>
      </c>
      <c r="D493" s="50"/>
      <c r="E493" s="54"/>
      <c r="F493" s="64"/>
      <c r="G493" s="88"/>
    </row>
    <row r="494" spans="1:7" ht="21.75" customHeight="1" thickBot="1">
      <c r="A494" s="70"/>
      <c r="B494" s="70"/>
      <c r="C494" s="51" t="s">
        <v>55</v>
      </c>
      <c r="D494" s="52"/>
      <c r="E494" s="55"/>
      <c r="F494" s="66"/>
      <c r="G494" s="88"/>
    </row>
    <row r="495" spans="1:7" ht="21.75" customHeight="1" thickBot="1">
      <c r="A495" s="25"/>
      <c r="B495" s="26"/>
      <c r="C495" s="26"/>
      <c r="D495" s="26"/>
      <c r="E495" s="26"/>
      <c r="F495" s="27"/>
      <c r="G495" s="89"/>
    </row>
    <row r="496" spans="1:7" ht="21.75" customHeight="1" thickBot="1">
      <c r="A496" s="6" t="s">
        <v>0</v>
      </c>
      <c r="B496" s="7" t="s">
        <v>24</v>
      </c>
      <c r="C496" s="38" t="s">
        <v>25</v>
      </c>
      <c r="D496" s="39"/>
      <c r="E496" s="7" t="s">
        <v>1</v>
      </c>
      <c r="F496" s="21" t="s">
        <v>26</v>
      </c>
      <c r="G496" s="33"/>
    </row>
    <row r="497" spans="1:7" ht="21.75" customHeight="1" thickBot="1">
      <c r="A497" s="40" t="s">
        <v>58</v>
      </c>
      <c r="B497" s="41"/>
      <c r="C497" s="41"/>
      <c r="D497" s="42"/>
      <c r="E497" s="8"/>
      <c r="F497" s="19" t="s">
        <v>59</v>
      </c>
      <c r="G497" s="87">
        <f>+MIN('PRECIO COTIZACIONES'!G497:J502)</f>
        <v>517650</v>
      </c>
    </row>
    <row r="498" spans="1:7" ht="21.75" customHeight="1" thickBot="1">
      <c r="A498" s="43" t="s">
        <v>60</v>
      </c>
      <c r="B498" s="44"/>
      <c r="C498" s="44"/>
      <c r="D498" s="44"/>
      <c r="E498" s="44"/>
      <c r="F498" s="44"/>
      <c r="G498" s="88"/>
    </row>
    <row r="499" spans="1:7" ht="21.75" customHeight="1" thickBot="1">
      <c r="A499" s="9" t="s">
        <v>63</v>
      </c>
      <c r="B499" s="10">
        <v>73152101</v>
      </c>
      <c r="C499" s="45" t="s">
        <v>19</v>
      </c>
      <c r="D499" s="46"/>
      <c r="E499" s="11" t="s">
        <v>5</v>
      </c>
      <c r="F499" s="19">
        <v>1</v>
      </c>
      <c r="G499" s="88"/>
    </row>
    <row r="500" spans="1:7" ht="21.75" customHeight="1" thickBot="1">
      <c r="A500" s="25"/>
      <c r="B500" s="26"/>
      <c r="C500" s="26"/>
      <c r="D500" s="26"/>
      <c r="E500" s="26"/>
      <c r="F500" s="27"/>
      <c r="G500" s="89"/>
    </row>
    <row r="501" spans="1:7" ht="21.75" customHeight="1" thickBot="1">
      <c r="A501" s="6" t="s">
        <v>0</v>
      </c>
      <c r="B501" s="7" t="s">
        <v>24</v>
      </c>
      <c r="C501" s="38" t="s">
        <v>25</v>
      </c>
      <c r="D501" s="39"/>
      <c r="E501" s="7" t="s">
        <v>1</v>
      </c>
      <c r="F501" s="21" t="s">
        <v>26</v>
      </c>
      <c r="G501" s="33"/>
    </row>
    <row r="502" spans="1:7" ht="21.75" customHeight="1" thickBot="1">
      <c r="A502" s="40" t="s">
        <v>64</v>
      </c>
      <c r="B502" s="41"/>
      <c r="C502" s="41"/>
      <c r="D502" s="42"/>
      <c r="E502" s="8"/>
      <c r="F502" s="19" t="s">
        <v>59</v>
      </c>
      <c r="G502" s="87">
        <f>+MIN('PRECIO COTIZACIONES'!G502:J507)</f>
        <v>633080</v>
      </c>
    </row>
    <row r="503" spans="1:7" ht="21.75" customHeight="1" thickBot="1">
      <c r="A503" s="43" t="s">
        <v>60</v>
      </c>
      <c r="B503" s="44"/>
      <c r="C503" s="44"/>
      <c r="D503" s="44"/>
      <c r="E503" s="44"/>
      <c r="F503" s="44"/>
      <c r="G503" s="88"/>
    </row>
    <row r="504" spans="1:7" ht="21.75" customHeight="1" thickBot="1">
      <c r="A504" s="9" t="s">
        <v>65</v>
      </c>
      <c r="B504" s="10">
        <v>73152101</v>
      </c>
      <c r="C504" s="45" t="s">
        <v>20</v>
      </c>
      <c r="D504" s="46"/>
      <c r="E504" s="11" t="s">
        <v>66</v>
      </c>
      <c r="F504" s="19">
        <v>1</v>
      </c>
      <c r="G504" s="88"/>
    </row>
    <row r="505" spans="1:7" ht="21.75" customHeight="1" thickBot="1">
      <c r="A505" s="56"/>
      <c r="B505" s="57"/>
      <c r="C505" s="57"/>
      <c r="D505" s="57"/>
      <c r="E505" s="57"/>
      <c r="F505" s="57"/>
      <c r="G505" s="89"/>
    </row>
    <row r="506" spans="1:7" ht="21.75" customHeight="1" thickBot="1">
      <c r="A506" s="6" t="s">
        <v>0</v>
      </c>
      <c r="B506" s="7" t="s">
        <v>24</v>
      </c>
      <c r="C506" s="38" t="s">
        <v>25</v>
      </c>
      <c r="D506" s="39"/>
      <c r="E506" s="7" t="s">
        <v>1</v>
      </c>
      <c r="F506" s="21" t="s">
        <v>26</v>
      </c>
      <c r="G506" s="33"/>
    </row>
    <row r="507" spans="1:7" ht="21.75" customHeight="1" thickBot="1">
      <c r="A507" s="40" t="s">
        <v>67</v>
      </c>
      <c r="B507" s="41"/>
      <c r="C507" s="41"/>
      <c r="D507" s="42"/>
      <c r="E507" s="8"/>
      <c r="F507" s="19" t="s">
        <v>59</v>
      </c>
      <c r="G507" s="87">
        <f>+MIN('PRECIO COTIZACIONES'!G507:J512)</f>
        <v>633080</v>
      </c>
    </row>
    <row r="508" spans="1:7" ht="21.75" customHeight="1" thickBot="1">
      <c r="A508" s="43" t="s">
        <v>60</v>
      </c>
      <c r="B508" s="44"/>
      <c r="C508" s="44"/>
      <c r="D508" s="44"/>
      <c r="E508" s="44"/>
      <c r="F508" s="44"/>
      <c r="G508" s="88"/>
    </row>
    <row r="509" spans="1:7" ht="21.75" customHeight="1" thickBot="1">
      <c r="A509" s="9" t="s">
        <v>68</v>
      </c>
      <c r="B509" s="10">
        <v>73152101</v>
      </c>
      <c r="C509" s="45" t="s">
        <v>21</v>
      </c>
      <c r="D509" s="46"/>
      <c r="E509" s="11" t="s">
        <v>69</v>
      </c>
      <c r="F509" s="19">
        <v>1</v>
      </c>
      <c r="G509" s="88"/>
    </row>
    <row r="510" spans="1:7" ht="21.75" customHeight="1" thickBot="1">
      <c r="A510" s="25"/>
      <c r="B510" s="29"/>
      <c r="C510" s="26"/>
      <c r="D510" s="26"/>
      <c r="E510" s="26"/>
      <c r="F510" s="27"/>
      <c r="G510" s="89"/>
    </row>
    <row r="511" spans="1:7" ht="21.75" customHeight="1" thickBot="1">
      <c r="A511" s="75" t="s">
        <v>85</v>
      </c>
      <c r="B511" s="76"/>
      <c r="C511" s="76"/>
      <c r="D511" s="76"/>
      <c r="E511" s="76"/>
      <c r="F511" s="76"/>
      <c r="G511" s="33"/>
    </row>
    <row r="512" spans="1:7" ht="21.75" customHeight="1" thickBot="1">
      <c r="A512" s="75" t="s">
        <v>23</v>
      </c>
      <c r="B512" s="76"/>
      <c r="C512" s="76"/>
      <c r="D512" s="76"/>
      <c r="E512" s="76"/>
      <c r="F512" s="76"/>
      <c r="G512" s="33"/>
    </row>
    <row r="513" spans="1:7" ht="21.75" customHeight="1" thickBot="1">
      <c r="A513" s="6" t="s">
        <v>0</v>
      </c>
      <c r="B513" s="7" t="s">
        <v>24</v>
      </c>
      <c r="C513" s="38" t="s">
        <v>25</v>
      </c>
      <c r="D513" s="39"/>
      <c r="E513" s="7" t="s">
        <v>1</v>
      </c>
      <c r="F513" s="21" t="s">
        <v>26</v>
      </c>
      <c r="G513" s="33"/>
    </row>
    <row r="514" spans="1:7" ht="21.75" customHeight="1" thickBot="1">
      <c r="A514" s="40" t="s">
        <v>27</v>
      </c>
      <c r="B514" s="41"/>
      <c r="C514" s="41"/>
      <c r="D514" s="42"/>
      <c r="E514" s="8">
        <v>1</v>
      </c>
      <c r="F514" s="22">
        <v>1</v>
      </c>
      <c r="G514" s="87">
        <f>+MIN('PRECIO COTIZACIONES'!G514:J519)</f>
        <v>2380000</v>
      </c>
    </row>
    <row r="515" spans="1:7" ht="21.75" customHeight="1" thickBot="1">
      <c r="A515" s="43" t="s">
        <v>28</v>
      </c>
      <c r="B515" s="44"/>
      <c r="C515" s="44"/>
      <c r="D515" s="44"/>
      <c r="E515" s="44"/>
      <c r="F515" s="44"/>
      <c r="G515" s="88"/>
    </row>
    <row r="516" spans="1:7" ht="21.75" customHeight="1" thickBot="1">
      <c r="A516" s="45" t="s">
        <v>29</v>
      </c>
      <c r="B516" s="46"/>
      <c r="C516" s="62" t="s">
        <v>86</v>
      </c>
      <c r="D516" s="63"/>
      <c r="E516" s="63"/>
      <c r="F516" s="63"/>
      <c r="G516" s="88"/>
    </row>
    <row r="517" spans="1:7" ht="21.75" customHeight="1" thickBot="1">
      <c r="A517" s="45" t="s">
        <v>31</v>
      </c>
      <c r="B517" s="46"/>
      <c r="C517" s="66"/>
      <c r="D517" s="67"/>
      <c r="E517" s="67"/>
      <c r="F517" s="67"/>
      <c r="G517" s="88"/>
    </row>
    <row r="518" spans="1:7" ht="21.75" customHeight="1" thickBot="1">
      <c r="A518" s="9" t="s">
        <v>32</v>
      </c>
      <c r="B518" s="10">
        <v>76111605</v>
      </c>
      <c r="C518" s="45" t="s">
        <v>14</v>
      </c>
      <c r="D518" s="46"/>
      <c r="E518" s="11" t="s">
        <v>16</v>
      </c>
      <c r="F518" s="19">
        <v>9</v>
      </c>
      <c r="G518" s="88"/>
    </row>
    <row r="519" spans="1:7" ht="21.75" customHeight="1" thickBot="1">
      <c r="A519" s="9" t="s">
        <v>33</v>
      </c>
      <c r="B519" s="10">
        <v>76111605</v>
      </c>
      <c r="C519" s="45" t="s">
        <v>15</v>
      </c>
      <c r="D519" s="46"/>
      <c r="E519" s="11" t="s">
        <v>16</v>
      </c>
      <c r="F519" s="19">
        <v>3</v>
      </c>
      <c r="G519" s="88"/>
    </row>
    <row r="520" spans="1:7" ht="21.75" customHeight="1" thickBot="1">
      <c r="A520" s="12"/>
      <c r="B520" s="13"/>
      <c r="C520" s="14"/>
      <c r="D520" s="14"/>
      <c r="E520" s="15"/>
      <c r="F520" s="23"/>
      <c r="G520" s="89"/>
    </row>
    <row r="521" spans="1:7" ht="21.75" customHeight="1" thickBot="1">
      <c r="A521" s="6" t="s">
        <v>0</v>
      </c>
      <c r="B521" s="7" t="s">
        <v>24</v>
      </c>
      <c r="C521" s="38" t="s">
        <v>25</v>
      </c>
      <c r="D521" s="39"/>
      <c r="E521" s="7" t="s">
        <v>1</v>
      </c>
      <c r="F521" s="21" t="s">
        <v>26</v>
      </c>
      <c r="G521" s="33"/>
    </row>
    <row r="522" spans="1:7" ht="21.75" customHeight="1" thickBot="1">
      <c r="A522" s="40" t="s">
        <v>34</v>
      </c>
      <c r="B522" s="41"/>
      <c r="C522" s="41"/>
      <c r="D522" s="41"/>
      <c r="E522" s="42"/>
      <c r="F522" s="22">
        <v>1</v>
      </c>
      <c r="G522" s="87">
        <f>+MIN('PRECIO COTIZACIONES'!G522:J527)</f>
        <v>2975000</v>
      </c>
    </row>
    <row r="523" spans="1:7" ht="21.75" customHeight="1" thickBot="1">
      <c r="A523" s="43" t="s">
        <v>28</v>
      </c>
      <c r="B523" s="44"/>
      <c r="C523" s="44"/>
      <c r="D523" s="44"/>
      <c r="E523" s="44"/>
      <c r="F523" s="44"/>
      <c r="G523" s="88"/>
    </row>
    <row r="524" spans="1:7" ht="21.75" customHeight="1" thickBot="1">
      <c r="A524" s="45" t="s">
        <v>35</v>
      </c>
      <c r="B524" s="46"/>
      <c r="C524" s="71" t="s">
        <v>87</v>
      </c>
      <c r="D524" s="72"/>
      <c r="E524" s="72"/>
      <c r="F524" s="72"/>
      <c r="G524" s="88"/>
    </row>
    <row r="525" spans="1:7" ht="21.75" customHeight="1" thickBot="1">
      <c r="A525" s="45" t="s">
        <v>31</v>
      </c>
      <c r="B525" s="46"/>
      <c r="C525" s="73"/>
      <c r="D525" s="74"/>
      <c r="E525" s="74"/>
      <c r="F525" s="74"/>
      <c r="G525" s="88"/>
    </row>
    <row r="526" spans="1:7" ht="21.75" customHeight="1" thickBot="1">
      <c r="A526" s="9" t="s">
        <v>37</v>
      </c>
      <c r="B526" s="10">
        <v>76111605</v>
      </c>
      <c r="C526" s="45" t="s">
        <v>17</v>
      </c>
      <c r="D526" s="46"/>
      <c r="E526" s="11" t="s">
        <v>16</v>
      </c>
      <c r="F526" s="19">
        <v>65</v>
      </c>
      <c r="G526" s="88"/>
    </row>
    <row r="527" spans="1:7" ht="21.75" customHeight="1" thickBot="1">
      <c r="A527" s="9" t="s">
        <v>38</v>
      </c>
      <c r="B527" s="10">
        <v>76111605</v>
      </c>
      <c r="C527" s="45" t="s">
        <v>15</v>
      </c>
      <c r="D527" s="46"/>
      <c r="E527" s="11" t="s">
        <v>16</v>
      </c>
      <c r="F527" s="19">
        <v>3</v>
      </c>
      <c r="G527" s="88"/>
    </row>
    <row r="528" spans="1:7" ht="21.75" customHeight="1" thickBot="1">
      <c r="A528" s="25"/>
      <c r="B528" s="26"/>
      <c r="C528" s="26"/>
      <c r="D528" s="26"/>
      <c r="E528" s="26"/>
      <c r="F528" s="27"/>
      <c r="G528" s="89"/>
    </row>
    <row r="529" spans="1:7" ht="21.75" customHeight="1" thickBot="1">
      <c r="A529" s="6" t="s">
        <v>0</v>
      </c>
      <c r="B529" s="7" t="s">
        <v>24</v>
      </c>
      <c r="C529" s="38" t="s">
        <v>25</v>
      </c>
      <c r="D529" s="39"/>
      <c r="E529" s="7" t="s">
        <v>1</v>
      </c>
      <c r="F529" s="21" t="s">
        <v>26</v>
      </c>
      <c r="G529" s="33"/>
    </row>
    <row r="530" spans="1:7" ht="21.75" customHeight="1" thickBot="1">
      <c r="A530" s="40" t="s">
        <v>39</v>
      </c>
      <c r="B530" s="41"/>
      <c r="C530" s="41"/>
      <c r="D530" s="41"/>
      <c r="E530" s="42"/>
      <c r="F530" s="22">
        <v>1</v>
      </c>
      <c r="G530" s="87">
        <f>+MIN('PRECIO COTIZACIONES'!G530:J535)</f>
        <v>595000</v>
      </c>
    </row>
    <row r="531" spans="1:7" ht="21.75" customHeight="1" thickBot="1">
      <c r="A531" s="43" t="s">
        <v>40</v>
      </c>
      <c r="B531" s="44"/>
      <c r="C531" s="44"/>
      <c r="D531" s="44"/>
      <c r="E531" s="44"/>
      <c r="F531" s="44"/>
      <c r="G531" s="88"/>
    </row>
    <row r="532" spans="1:7" ht="21.75" customHeight="1" thickBot="1">
      <c r="A532" s="9" t="s">
        <v>41</v>
      </c>
      <c r="B532" s="10">
        <v>76111605</v>
      </c>
      <c r="C532" s="60" t="s">
        <v>18</v>
      </c>
      <c r="D532" s="61"/>
      <c r="E532" s="11" t="s">
        <v>16</v>
      </c>
      <c r="F532" s="19">
        <v>83</v>
      </c>
      <c r="G532" s="88"/>
    </row>
    <row r="533" spans="1:7" ht="21.75" customHeight="1" thickBot="1">
      <c r="A533" s="25"/>
      <c r="B533" s="26"/>
      <c r="C533" s="26"/>
      <c r="D533" s="26"/>
      <c r="E533" s="26"/>
      <c r="F533" s="27"/>
      <c r="G533" s="88"/>
    </row>
    <row r="534" spans="1:7" ht="21.75" customHeight="1" thickBot="1">
      <c r="A534" s="6" t="s">
        <v>0</v>
      </c>
      <c r="B534" s="7" t="s">
        <v>24</v>
      </c>
      <c r="C534" s="38" t="s">
        <v>25</v>
      </c>
      <c r="D534" s="39"/>
      <c r="E534" s="7" t="s">
        <v>1</v>
      </c>
      <c r="F534" s="21" t="s">
        <v>26</v>
      </c>
      <c r="G534" s="89"/>
    </row>
    <row r="535" spans="1:7" ht="21.75" customHeight="1" thickBot="1">
      <c r="A535" s="40" t="s">
        <v>88</v>
      </c>
      <c r="B535" s="41"/>
      <c r="C535" s="41"/>
      <c r="D535" s="41"/>
      <c r="E535" s="42"/>
      <c r="F535" s="22"/>
      <c r="G535" s="87">
        <f>+MIN('PRECIO COTIZACIONES'!G535:J540)</f>
        <v>595000</v>
      </c>
    </row>
    <row r="536" spans="1:7" ht="21.75" customHeight="1" thickBot="1">
      <c r="A536" s="43" t="s">
        <v>40</v>
      </c>
      <c r="B536" s="44"/>
      <c r="C536" s="44"/>
      <c r="D536" s="44"/>
      <c r="E536" s="44"/>
      <c r="F536" s="44"/>
      <c r="G536" s="88"/>
    </row>
    <row r="537" spans="1:7" ht="21.75" customHeight="1">
      <c r="A537" s="58" t="s">
        <v>43</v>
      </c>
      <c r="B537" s="59"/>
      <c r="C537" s="62"/>
      <c r="D537" s="63"/>
      <c r="E537" s="63"/>
      <c r="F537" s="63"/>
      <c r="G537" s="88"/>
    </row>
    <row r="538" spans="1:7" ht="21.75" customHeight="1">
      <c r="A538" s="49" t="s">
        <v>44</v>
      </c>
      <c r="B538" s="50"/>
      <c r="C538" s="64"/>
      <c r="D538" s="65"/>
      <c r="E538" s="65"/>
      <c r="F538" s="65"/>
      <c r="G538" s="88"/>
    </row>
    <row r="539" spans="1:7" ht="21.75" customHeight="1">
      <c r="A539" s="49" t="s">
        <v>45</v>
      </c>
      <c r="B539" s="50"/>
      <c r="C539" s="64"/>
      <c r="D539" s="65"/>
      <c r="E539" s="65"/>
      <c r="F539" s="65"/>
      <c r="G539" s="88"/>
    </row>
    <row r="540" spans="1:7" ht="21.75" customHeight="1">
      <c r="A540" s="49" t="s">
        <v>46</v>
      </c>
      <c r="B540" s="50"/>
      <c r="C540" s="64"/>
      <c r="D540" s="65"/>
      <c r="E540" s="65"/>
      <c r="F540" s="65"/>
      <c r="G540" s="88"/>
    </row>
    <row r="541" spans="1:7" ht="21.75" customHeight="1">
      <c r="A541" s="49" t="s">
        <v>47</v>
      </c>
      <c r="B541" s="50"/>
      <c r="C541" s="64"/>
      <c r="D541" s="65"/>
      <c r="E541" s="65"/>
      <c r="F541" s="65"/>
      <c r="G541" s="88"/>
    </row>
    <row r="542" spans="1:7" ht="21.75" customHeight="1" thickBot="1">
      <c r="A542" s="51" t="s">
        <v>48</v>
      </c>
      <c r="B542" s="52"/>
      <c r="C542" s="66"/>
      <c r="D542" s="67"/>
      <c r="E542" s="67"/>
      <c r="F542" s="67"/>
      <c r="G542" s="88"/>
    </row>
    <row r="543" spans="1:7" ht="21.75" customHeight="1">
      <c r="A543" s="68" t="s">
        <v>49</v>
      </c>
      <c r="B543" s="68">
        <v>76111605</v>
      </c>
      <c r="C543" s="58" t="s">
        <v>50</v>
      </c>
      <c r="D543" s="59"/>
      <c r="E543" s="53" t="s">
        <v>5</v>
      </c>
      <c r="F543" s="62">
        <v>1</v>
      </c>
      <c r="G543" s="88"/>
    </row>
    <row r="544" spans="1:7" ht="21.75" customHeight="1">
      <c r="A544" s="69"/>
      <c r="B544" s="69"/>
      <c r="C544" s="49" t="s">
        <v>51</v>
      </c>
      <c r="D544" s="50"/>
      <c r="E544" s="54"/>
      <c r="F544" s="64"/>
      <c r="G544" s="88"/>
    </row>
    <row r="545" spans="1:7" ht="21.75" customHeight="1">
      <c r="A545" s="69"/>
      <c r="B545" s="69"/>
      <c r="C545" s="49" t="s">
        <v>52</v>
      </c>
      <c r="D545" s="50"/>
      <c r="E545" s="54"/>
      <c r="F545" s="64"/>
      <c r="G545" s="88"/>
    </row>
    <row r="546" spans="1:7" ht="21.75" customHeight="1">
      <c r="A546" s="69"/>
      <c r="B546" s="69"/>
      <c r="C546" s="49" t="s">
        <v>53</v>
      </c>
      <c r="D546" s="50"/>
      <c r="E546" s="54"/>
      <c r="F546" s="64"/>
      <c r="G546" s="88"/>
    </row>
    <row r="547" spans="1:7" ht="21.75" customHeight="1">
      <c r="A547" s="69"/>
      <c r="B547" s="69"/>
      <c r="C547" s="49" t="s">
        <v>54</v>
      </c>
      <c r="D547" s="50"/>
      <c r="E547" s="54"/>
      <c r="F547" s="64"/>
      <c r="G547" s="88"/>
    </row>
    <row r="548" spans="1:7" ht="21.75" customHeight="1">
      <c r="A548" s="69"/>
      <c r="B548" s="69"/>
      <c r="C548" s="49" t="s">
        <v>55</v>
      </c>
      <c r="D548" s="50"/>
      <c r="E548" s="54"/>
      <c r="F548" s="64"/>
      <c r="G548" s="88"/>
    </row>
    <row r="549" spans="1:7" ht="21.75" customHeight="1">
      <c r="A549" s="69"/>
      <c r="B549" s="69"/>
      <c r="C549" s="49" t="s">
        <v>56</v>
      </c>
      <c r="D549" s="50"/>
      <c r="E549" s="54"/>
      <c r="F549" s="64"/>
      <c r="G549" s="88"/>
    </row>
    <row r="550" spans="1:7" ht="21.75" customHeight="1">
      <c r="A550" s="69"/>
      <c r="B550" s="69"/>
      <c r="C550" s="49" t="s">
        <v>57</v>
      </c>
      <c r="D550" s="50"/>
      <c r="E550" s="54"/>
      <c r="F550" s="64"/>
      <c r="G550" s="88"/>
    </row>
    <row r="551" spans="1:7" ht="21.75" customHeight="1" thickBot="1">
      <c r="A551" s="70"/>
      <c r="B551" s="70"/>
      <c r="C551" s="51" t="s">
        <v>55</v>
      </c>
      <c r="D551" s="52"/>
      <c r="E551" s="55"/>
      <c r="F551" s="66"/>
      <c r="G551" s="88"/>
    </row>
    <row r="552" spans="1:7" ht="21.75" customHeight="1" thickBot="1">
      <c r="A552" s="25"/>
      <c r="B552" s="26"/>
      <c r="C552" s="26"/>
      <c r="D552" s="26"/>
      <c r="E552" s="26"/>
      <c r="F552" s="27"/>
      <c r="G552" s="89"/>
    </row>
    <row r="553" spans="1:7" ht="21.75" customHeight="1" thickBot="1">
      <c r="A553" s="6" t="s">
        <v>0</v>
      </c>
      <c r="B553" s="7" t="s">
        <v>24</v>
      </c>
      <c r="C553" s="38" t="s">
        <v>25</v>
      </c>
      <c r="D553" s="39"/>
      <c r="E553" s="7" t="s">
        <v>1</v>
      </c>
      <c r="F553" s="21" t="s">
        <v>26</v>
      </c>
      <c r="G553" s="33"/>
    </row>
    <row r="554" spans="1:7" ht="21.75" customHeight="1" thickBot="1">
      <c r="A554" s="40" t="s">
        <v>58</v>
      </c>
      <c r="B554" s="41"/>
      <c r="C554" s="41"/>
      <c r="D554" s="42"/>
      <c r="E554" s="8"/>
      <c r="F554" s="19" t="s">
        <v>59</v>
      </c>
      <c r="G554" s="87">
        <f>+MIN('PRECIO COTIZACIONES'!G554:J559)</f>
        <v>714000</v>
      </c>
    </row>
    <row r="555" spans="1:7" ht="21.75" customHeight="1" thickBot="1">
      <c r="A555" s="43" t="s">
        <v>60</v>
      </c>
      <c r="B555" s="44"/>
      <c r="C555" s="44"/>
      <c r="D555" s="44"/>
      <c r="E555" s="44"/>
      <c r="F555" s="44"/>
      <c r="G555" s="88"/>
    </row>
    <row r="556" spans="1:7" ht="21.75" customHeight="1">
      <c r="A556" s="58" t="s">
        <v>61</v>
      </c>
      <c r="B556" s="59"/>
      <c r="C556" s="71"/>
      <c r="D556" s="72"/>
      <c r="E556" s="72"/>
      <c r="F556" s="72"/>
      <c r="G556" s="88"/>
    </row>
    <row r="557" spans="1:7" ht="21.75" customHeight="1" thickBot="1">
      <c r="A557" s="51" t="s">
        <v>62</v>
      </c>
      <c r="B557" s="52"/>
      <c r="C557" s="73"/>
      <c r="D557" s="74"/>
      <c r="E557" s="74"/>
      <c r="F557" s="74"/>
      <c r="G557" s="88"/>
    </row>
    <row r="558" spans="1:7" ht="21.75" customHeight="1" thickBot="1">
      <c r="A558" s="9" t="s">
        <v>63</v>
      </c>
      <c r="B558" s="10">
        <v>73152101</v>
      </c>
      <c r="C558" s="45" t="s">
        <v>19</v>
      </c>
      <c r="D558" s="46"/>
      <c r="E558" s="11" t="s">
        <v>5</v>
      </c>
      <c r="F558" s="19" t="s">
        <v>89</v>
      </c>
      <c r="G558" s="88"/>
    </row>
    <row r="559" spans="1:7" ht="21.75" customHeight="1" thickBot="1">
      <c r="A559" s="25"/>
      <c r="B559" s="26"/>
      <c r="C559" s="26"/>
      <c r="D559" s="26"/>
      <c r="E559" s="26"/>
      <c r="F559" s="27"/>
      <c r="G559" s="89"/>
    </row>
    <row r="560" spans="1:7" ht="21.75" customHeight="1" thickBot="1">
      <c r="A560" s="6" t="s">
        <v>0</v>
      </c>
      <c r="B560" s="7" t="s">
        <v>24</v>
      </c>
      <c r="C560" s="38" t="s">
        <v>25</v>
      </c>
      <c r="D560" s="39"/>
      <c r="E560" s="7" t="s">
        <v>1</v>
      </c>
      <c r="F560" s="21" t="s">
        <v>26</v>
      </c>
      <c r="G560" s="33"/>
    </row>
    <row r="561" spans="1:7" ht="21.75" customHeight="1" thickBot="1">
      <c r="A561" s="40" t="s">
        <v>64</v>
      </c>
      <c r="B561" s="41"/>
      <c r="C561" s="41"/>
      <c r="D561" s="42"/>
      <c r="E561" s="16" t="s">
        <v>89</v>
      </c>
      <c r="F561" s="19" t="s">
        <v>59</v>
      </c>
      <c r="G561" s="87">
        <f>+MIN('PRECIO COTIZACIONES'!G561:J566)</f>
        <v>714000</v>
      </c>
    </row>
    <row r="562" spans="1:7" ht="21.75" customHeight="1" thickBot="1">
      <c r="A562" s="43" t="s">
        <v>60</v>
      </c>
      <c r="B562" s="44"/>
      <c r="C562" s="44"/>
      <c r="D562" s="44"/>
      <c r="E562" s="44"/>
      <c r="F562" s="44"/>
      <c r="G562" s="88"/>
    </row>
    <row r="563" spans="1:7" ht="21.75" customHeight="1" thickBot="1">
      <c r="A563" s="9" t="s">
        <v>65</v>
      </c>
      <c r="B563" s="10">
        <v>73152101</v>
      </c>
      <c r="C563" s="45" t="s">
        <v>20</v>
      </c>
      <c r="D563" s="46"/>
      <c r="E563" s="11" t="s">
        <v>66</v>
      </c>
      <c r="F563" s="24" t="s">
        <v>89</v>
      </c>
      <c r="G563" s="88"/>
    </row>
    <row r="564" spans="1:7" ht="21.75" customHeight="1" thickBot="1">
      <c r="A564" s="56"/>
      <c r="B564" s="57"/>
      <c r="C564" s="57"/>
      <c r="D564" s="57"/>
      <c r="E564" s="57"/>
      <c r="F564" s="57"/>
      <c r="G564" s="89"/>
    </row>
    <row r="565" spans="1:7" ht="21.75" customHeight="1" thickBot="1">
      <c r="A565" s="6" t="s">
        <v>0</v>
      </c>
      <c r="B565" s="7" t="s">
        <v>24</v>
      </c>
      <c r="C565" s="38" t="s">
        <v>25</v>
      </c>
      <c r="D565" s="39"/>
      <c r="E565" s="7" t="s">
        <v>1</v>
      </c>
      <c r="F565" s="21" t="s">
        <v>26</v>
      </c>
      <c r="G565" s="33"/>
    </row>
    <row r="566" spans="1:7" ht="21.75" customHeight="1" thickBot="1">
      <c r="A566" s="40" t="s">
        <v>67</v>
      </c>
      <c r="B566" s="41"/>
      <c r="C566" s="41"/>
      <c r="D566" s="42"/>
      <c r="E566" s="16" t="s">
        <v>90</v>
      </c>
      <c r="F566" s="19" t="s">
        <v>59</v>
      </c>
      <c r="G566" s="87">
        <f>+MIN('PRECIO COTIZACIONES'!G566:J571)</f>
        <v>714000</v>
      </c>
    </row>
    <row r="567" spans="1:7" ht="21.75" customHeight="1" thickBot="1">
      <c r="A567" s="43" t="s">
        <v>60</v>
      </c>
      <c r="B567" s="44"/>
      <c r="C567" s="44"/>
      <c r="D567" s="44"/>
      <c r="E567" s="44"/>
      <c r="F567" s="44"/>
      <c r="G567" s="88"/>
    </row>
    <row r="568" spans="1:7" ht="21.75" customHeight="1" thickBot="1">
      <c r="A568" s="9" t="s">
        <v>68</v>
      </c>
      <c r="B568" s="10">
        <v>73152101</v>
      </c>
      <c r="C568" s="45" t="s">
        <v>21</v>
      </c>
      <c r="D568" s="46"/>
      <c r="E568" s="11" t="s">
        <v>69</v>
      </c>
      <c r="F568" s="24" t="s">
        <v>89</v>
      </c>
      <c r="G568" s="88"/>
    </row>
    <row r="569" spans="1:7" ht="21.75" customHeight="1" thickBot="1">
      <c r="A569" s="28"/>
      <c r="B569" s="30"/>
      <c r="C569" s="30"/>
      <c r="D569" s="30"/>
      <c r="E569" s="30"/>
      <c r="F569" s="31"/>
      <c r="G569" s="88"/>
    </row>
    <row r="570" spans="1:7" ht="21.75" customHeight="1" thickBot="1">
      <c r="A570" s="75" t="s">
        <v>91</v>
      </c>
      <c r="B570" s="76"/>
      <c r="C570" s="76"/>
      <c r="D570" s="76"/>
      <c r="E570" s="76"/>
      <c r="F570" s="76"/>
      <c r="G570" s="89"/>
    </row>
    <row r="571" spans="1:7" ht="21.75" customHeight="1" thickBot="1">
      <c r="A571" s="6" t="s">
        <v>0</v>
      </c>
      <c r="B571" s="7" t="s">
        <v>24</v>
      </c>
      <c r="C571" s="38" t="s">
        <v>25</v>
      </c>
      <c r="D571" s="39"/>
      <c r="E571" s="7" t="s">
        <v>1</v>
      </c>
      <c r="F571" s="21" t="s">
        <v>26</v>
      </c>
      <c r="G571" s="33"/>
    </row>
    <row r="572" spans="1:7" ht="21.75" customHeight="1" thickBot="1">
      <c r="A572" s="40" t="s">
        <v>27</v>
      </c>
      <c r="B572" s="41"/>
      <c r="C572" s="41"/>
      <c r="D572" s="42"/>
      <c r="E572" s="8">
        <v>1</v>
      </c>
      <c r="F572" s="22">
        <v>1</v>
      </c>
      <c r="G572" s="87">
        <f>+MIN('PRECIO COTIZACIONES'!G572:J577)</f>
        <v>1332800</v>
      </c>
    </row>
    <row r="573" spans="1:7" ht="21.75" customHeight="1" thickBot="1">
      <c r="A573" s="43" t="s">
        <v>28</v>
      </c>
      <c r="B573" s="44"/>
      <c r="C573" s="44"/>
      <c r="D573" s="44"/>
      <c r="E573" s="44"/>
      <c r="F573" s="44"/>
      <c r="G573" s="88"/>
    </row>
    <row r="574" spans="1:7" ht="21.75" customHeight="1" thickBot="1">
      <c r="A574" s="45" t="s">
        <v>29</v>
      </c>
      <c r="B574" s="46"/>
      <c r="C574" s="62" t="s">
        <v>92</v>
      </c>
      <c r="D574" s="63"/>
      <c r="E574" s="63"/>
      <c r="F574" s="63"/>
      <c r="G574" s="88"/>
    </row>
    <row r="575" spans="1:7" ht="21.75" customHeight="1" thickBot="1">
      <c r="A575" s="45" t="s">
        <v>31</v>
      </c>
      <c r="B575" s="46"/>
      <c r="C575" s="66"/>
      <c r="D575" s="67"/>
      <c r="E575" s="67"/>
      <c r="F575" s="67"/>
      <c r="G575" s="88"/>
    </row>
    <row r="576" spans="1:7" ht="21.75" customHeight="1" thickBot="1">
      <c r="A576" s="9" t="s">
        <v>32</v>
      </c>
      <c r="B576" s="10">
        <v>76111605</v>
      </c>
      <c r="C576" s="45" t="s">
        <v>14</v>
      </c>
      <c r="D576" s="46"/>
      <c r="E576" s="11" t="s">
        <v>16</v>
      </c>
      <c r="F576" s="19">
        <v>3</v>
      </c>
      <c r="G576" s="88"/>
    </row>
    <row r="577" spans="1:7" ht="21.75" customHeight="1" thickBot="1">
      <c r="A577" s="9" t="s">
        <v>33</v>
      </c>
      <c r="B577" s="10">
        <v>76111605</v>
      </c>
      <c r="C577" s="45" t="s">
        <v>15</v>
      </c>
      <c r="D577" s="46"/>
      <c r="E577" s="11" t="s">
        <v>16</v>
      </c>
      <c r="F577" s="19">
        <v>3</v>
      </c>
      <c r="G577" s="88"/>
    </row>
    <row r="578" spans="1:7" ht="21.75" customHeight="1" thickBot="1">
      <c r="A578" s="12"/>
      <c r="B578" s="13"/>
      <c r="C578" s="14"/>
      <c r="D578" s="14"/>
      <c r="E578" s="15"/>
      <c r="F578" s="23"/>
      <c r="G578" s="89"/>
    </row>
    <row r="579" spans="1:7" ht="21.75" customHeight="1" thickBot="1">
      <c r="A579" s="6" t="s">
        <v>0</v>
      </c>
      <c r="B579" s="7" t="s">
        <v>24</v>
      </c>
      <c r="C579" s="38" t="s">
        <v>25</v>
      </c>
      <c r="D579" s="39"/>
      <c r="E579" s="7" t="s">
        <v>1</v>
      </c>
      <c r="F579" s="21" t="s">
        <v>26</v>
      </c>
      <c r="G579" s="33"/>
    </row>
    <row r="580" spans="1:7" ht="21.75" customHeight="1" thickBot="1">
      <c r="A580" s="40" t="s">
        <v>34</v>
      </c>
      <c r="B580" s="41"/>
      <c r="C580" s="41"/>
      <c r="D580" s="41"/>
      <c r="E580" s="42"/>
      <c r="F580" s="22">
        <v>1</v>
      </c>
      <c r="G580" s="87">
        <f>+MIN('PRECIO COTIZACIONES'!G580:J585)</f>
        <v>2975000</v>
      </c>
    </row>
    <row r="581" spans="1:7" ht="21.75" customHeight="1" thickBot="1">
      <c r="A581" s="43" t="s">
        <v>28</v>
      </c>
      <c r="B581" s="44"/>
      <c r="C581" s="44"/>
      <c r="D581" s="44"/>
      <c r="E581" s="44"/>
      <c r="F581" s="44"/>
      <c r="G581" s="88"/>
    </row>
    <row r="582" spans="1:7" ht="21.75" customHeight="1" thickBot="1">
      <c r="A582" s="45" t="s">
        <v>35</v>
      </c>
      <c r="B582" s="46"/>
      <c r="C582" s="62" t="s">
        <v>92</v>
      </c>
      <c r="D582" s="63"/>
      <c r="E582" s="63"/>
      <c r="F582" s="63"/>
      <c r="G582" s="88"/>
    </row>
    <row r="583" spans="1:7" ht="21.75" customHeight="1" thickBot="1">
      <c r="A583" s="45" t="s">
        <v>31</v>
      </c>
      <c r="B583" s="46"/>
      <c r="C583" s="66"/>
      <c r="D583" s="67"/>
      <c r="E583" s="67"/>
      <c r="F583" s="67"/>
      <c r="G583" s="88"/>
    </row>
    <row r="584" spans="1:7" ht="21.75" customHeight="1" thickBot="1">
      <c r="A584" s="9" t="s">
        <v>37</v>
      </c>
      <c r="B584" s="10">
        <v>76111605</v>
      </c>
      <c r="C584" s="45" t="s">
        <v>17</v>
      </c>
      <c r="D584" s="46"/>
      <c r="E584" s="11" t="s">
        <v>16</v>
      </c>
      <c r="F584" s="19">
        <v>10</v>
      </c>
      <c r="G584" s="88"/>
    </row>
    <row r="585" spans="1:7" ht="21.75" customHeight="1" thickBot="1">
      <c r="A585" s="9" t="s">
        <v>38</v>
      </c>
      <c r="B585" s="10">
        <v>76111605</v>
      </c>
      <c r="C585" s="45" t="s">
        <v>15</v>
      </c>
      <c r="D585" s="46"/>
      <c r="E585" s="11" t="s">
        <v>16</v>
      </c>
      <c r="F585" s="19">
        <v>3</v>
      </c>
      <c r="G585" s="88"/>
    </row>
    <row r="586" spans="1:7" ht="21.75" customHeight="1" thickBot="1">
      <c r="A586" s="25"/>
      <c r="B586" s="26"/>
      <c r="C586" s="26"/>
      <c r="D586" s="26"/>
      <c r="E586" s="26"/>
      <c r="F586" s="27"/>
      <c r="G586" s="89"/>
    </row>
    <row r="587" spans="1:7" ht="21.75" customHeight="1" thickBot="1">
      <c r="A587" s="6" t="s">
        <v>0</v>
      </c>
      <c r="B587" s="7" t="s">
        <v>24</v>
      </c>
      <c r="C587" s="38" t="s">
        <v>25</v>
      </c>
      <c r="D587" s="39"/>
      <c r="E587" s="7" t="s">
        <v>1</v>
      </c>
      <c r="F587" s="21" t="s">
        <v>26</v>
      </c>
      <c r="G587" s="33"/>
    </row>
    <row r="588" spans="1:7" ht="21.75" customHeight="1" thickBot="1">
      <c r="A588" s="40" t="s">
        <v>39</v>
      </c>
      <c r="B588" s="41"/>
      <c r="C588" s="41"/>
      <c r="D588" s="41"/>
      <c r="E588" s="42"/>
      <c r="F588" s="22">
        <v>1</v>
      </c>
      <c r="G588" s="87">
        <f>+MIN('PRECIO COTIZACIONES'!G588:J593)</f>
        <v>1428000</v>
      </c>
    </row>
    <row r="589" spans="1:7" ht="21.75" customHeight="1" thickBot="1">
      <c r="A589" s="43" t="s">
        <v>40</v>
      </c>
      <c r="B589" s="44"/>
      <c r="C589" s="44"/>
      <c r="D589" s="44"/>
      <c r="E589" s="44"/>
      <c r="F589" s="44"/>
      <c r="G589" s="88"/>
    </row>
    <row r="590" spans="1:7" ht="21.75" customHeight="1" thickBot="1">
      <c r="A590" s="9" t="s">
        <v>41</v>
      </c>
      <c r="B590" s="10">
        <v>76111605</v>
      </c>
      <c r="C590" s="60" t="s">
        <v>18</v>
      </c>
      <c r="D590" s="61"/>
      <c r="E590" s="11" t="s">
        <v>16</v>
      </c>
      <c r="F590" s="19">
        <v>16</v>
      </c>
      <c r="G590" s="88"/>
    </row>
    <row r="591" spans="1:7" ht="21.75" customHeight="1" thickBot="1">
      <c r="A591" s="25"/>
      <c r="B591" s="26"/>
      <c r="C591" s="26"/>
      <c r="D591" s="26"/>
      <c r="E591" s="26"/>
      <c r="F591" s="27"/>
      <c r="G591" s="89"/>
    </row>
    <row r="592" spans="1:7" ht="21.75" customHeight="1" thickBot="1">
      <c r="A592" s="6" t="s">
        <v>0</v>
      </c>
      <c r="B592" s="7" t="s">
        <v>24</v>
      </c>
      <c r="C592" s="38" t="s">
        <v>25</v>
      </c>
      <c r="D592" s="39"/>
      <c r="E592" s="7" t="s">
        <v>1</v>
      </c>
      <c r="F592" s="21" t="s">
        <v>26</v>
      </c>
      <c r="G592" s="33"/>
    </row>
    <row r="593" spans="1:7" ht="21.75" customHeight="1" thickBot="1">
      <c r="A593" s="40" t="s">
        <v>93</v>
      </c>
      <c r="B593" s="41"/>
      <c r="C593" s="41"/>
      <c r="D593" s="41"/>
      <c r="E593" s="42"/>
      <c r="F593" s="22">
        <v>1</v>
      </c>
      <c r="G593" s="87">
        <f>+MIN('PRECIO COTIZACIONES'!G593:J598)</f>
        <v>1582700</v>
      </c>
    </row>
    <row r="594" spans="1:7" ht="21.75" customHeight="1" thickBot="1">
      <c r="A594" s="43" t="s">
        <v>40</v>
      </c>
      <c r="B594" s="44"/>
      <c r="C594" s="44"/>
      <c r="D594" s="44"/>
      <c r="E594" s="44"/>
      <c r="F594" s="44"/>
      <c r="G594" s="88"/>
    </row>
    <row r="595" spans="1:7" ht="21.75" customHeight="1">
      <c r="A595" s="58" t="s">
        <v>43</v>
      </c>
      <c r="B595" s="59"/>
      <c r="C595" s="62"/>
      <c r="D595" s="63"/>
      <c r="E595" s="63"/>
      <c r="F595" s="63"/>
      <c r="G595" s="88"/>
    </row>
    <row r="596" spans="1:7" ht="21.75" customHeight="1">
      <c r="A596" s="49" t="s">
        <v>44</v>
      </c>
      <c r="B596" s="50"/>
      <c r="C596" s="64"/>
      <c r="D596" s="65"/>
      <c r="E596" s="65"/>
      <c r="F596" s="65"/>
      <c r="G596" s="88"/>
    </row>
    <row r="597" spans="1:7" ht="21.75" customHeight="1">
      <c r="A597" s="49" t="s">
        <v>45</v>
      </c>
      <c r="B597" s="50"/>
      <c r="C597" s="64"/>
      <c r="D597" s="65"/>
      <c r="E597" s="65"/>
      <c r="F597" s="65"/>
      <c r="G597" s="88"/>
    </row>
    <row r="598" spans="1:7" ht="21.75" customHeight="1">
      <c r="A598" s="49" t="s">
        <v>46</v>
      </c>
      <c r="B598" s="50"/>
      <c r="C598" s="64"/>
      <c r="D598" s="65"/>
      <c r="E598" s="65"/>
      <c r="F598" s="65"/>
      <c r="G598" s="88"/>
    </row>
    <row r="599" spans="1:7" ht="21.75" customHeight="1">
      <c r="A599" s="49" t="s">
        <v>47</v>
      </c>
      <c r="B599" s="50"/>
      <c r="C599" s="64"/>
      <c r="D599" s="65"/>
      <c r="E599" s="65"/>
      <c r="F599" s="65"/>
      <c r="G599" s="88"/>
    </row>
    <row r="600" spans="1:7" ht="21.75" customHeight="1" thickBot="1">
      <c r="A600" s="51" t="s">
        <v>48</v>
      </c>
      <c r="B600" s="52"/>
      <c r="C600" s="66"/>
      <c r="D600" s="67"/>
      <c r="E600" s="67"/>
      <c r="F600" s="67"/>
      <c r="G600" s="88"/>
    </row>
    <row r="601" spans="1:7" ht="21.75" customHeight="1">
      <c r="A601" s="68" t="s">
        <v>49</v>
      </c>
      <c r="B601" s="68">
        <v>76111605</v>
      </c>
      <c r="C601" s="58" t="s">
        <v>50</v>
      </c>
      <c r="D601" s="59"/>
      <c r="E601" s="53" t="s">
        <v>5</v>
      </c>
      <c r="F601" s="62" t="s">
        <v>101</v>
      </c>
      <c r="G601" s="88"/>
    </row>
    <row r="602" spans="1:7" ht="21.75" customHeight="1">
      <c r="A602" s="69"/>
      <c r="B602" s="69"/>
      <c r="C602" s="49" t="s">
        <v>51</v>
      </c>
      <c r="D602" s="50"/>
      <c r="E602" s="54"/>
      <c r="F602" s="64"/>
      <c r="G602" s="88"/>
    </row>
    <row r="603" spans="1:7" ht="21.75" customHeight="1">
      <c r="A603" s="69"/>
      <c r="B603" s="69"/>
      <c r="C603" s="49" t="s">
        <v>52</v>
      </c>
      <c r="D603" s="50"/>
      <c r="E603" s="54"/>
      <c r="F603" s="64"/>
      <c r="G603" s="88"/>
    </row>
    <row r="604" spans="1:7" ht="21.75" customHeight="1">
      <c r="A604" s="69"/>
      <c r="B604" s="69"/>
      <c r="C604" s="49" t="s">
        <v>53</v>
      </c>
      <c r="D604" s="50"/>
      <c r="E604" s="54"/>
      <c r="F604" s="64"/>
      <c r="G604" s="88"/>
    </row>
    <row r="605" spans="1:7" ht="21.75" customHeight="1">
      <c r="A605" s="69"/>
      <c r="B605" s="69"/>
      <c r="C605" s="49" t="s">
        <v>54</v>
      </c>
      <c r="D605" s="50"/>
      <c r="E605" s="54"/>
      <c r="F605" s="64"/>
      <c r="G605" s="88"/>
    </row>
    <row r="606" spans="1:7" ht="21.75" customHeight="1">
      <c r="A606" s="69"/>
      <c r="B606" s="69"/>
      <c r="C606" s="49" t="s">
        <v>55</v>
      </c>
      <c r="D606" s="50"/>
      <c r="E606" s="54"/>
      <c r="F606" s="64"/>
      <c r="G606" s="88"/>
    </row>
    <row r="607" spans="1:7" ht="21.75" customHeight="1">
      <c r="A607" s="69"/>
      <c r="B607" s="69"/>
      <c r="C607" s="49" t="s">
        <v>56</v>
      </c>
      <c r="D607" s="50"/>
      <c r="E607" s="54"/>
      <c r="F607" s="64"/>
      <c r="G607" s="88"/>
    </row>
    <row r="608" spans="1:7" ht="21.75" customHeight="1">
      <c r="A608" s="69"/>
      <c r="B608" s="69"/>
      <c r="C608" s="49" t="s">
        <v>57</v>
      </c>
      <c r="D608" s="50"/>
      <c r="E608" s="54"/>
      <c r="F608" s="64"/>
      <c r="G608" s="88"/>
    </row>
    <row r="609" spans="1:7" ht="21.75" customHeight="1" thickBot="1">
      <c r="A609" s="70"/>
      <c r="B609" s="70"/>
      <c r="C609" s="51" t="s">
        <v>55</v>
      </c>
      <c r="D609" s="52"/>
      <c r="E609" s="55"/>
      <c r="F609" s="66"/>
      <c r="G609" s="88"/>
    </row>
    <row r="610" spans="1:7" ht="21.75" customHeight="1" thickBot="1">
      <c r="A610" s="25"/>
      <c r="B610" s="26"/>
      <c r="C610" s="26"/>
      <c r="D610" s="26"/>
      <c r="E610" s="26"/>
      <c r="F610" s="27"/>
      <c r="G610" s="89"/>
    </row>
    <row r="611" spans="1:7" ht="21.75" customHeight="1" thickBot="1">
      <c r="A611" s="6" t="s">
        <v>0</v>
      </c>
      <c r="B611" s="7" t="s">
        <v>24</v>
      </c>
      <c r="C611" s="38" t="s">
        <v>25</v>
      </c>
      <c r="D611" s="39"/>
      <c r="E611" s="7" t="s">
        <v>1</v>
      </c>
      <c r="F611" s="21" t="s">
        <v>26</v>
      </c>
      <c r="G611" s="33"/>
    </row>
    <row r="612" spans="1:7" ht="21.75" customHeight="1" thickBot="1">
      <c r="A612" s="40" t="s">
        <v>58</v>
      </c>
      <c r="B612" s="41"/>
      <c r="C612" s="41"/>
      <c r="D612" s="42"/>
      <c r="E612" s="16"/>
      <c r="F612" s="19" t="s">
        <v>59</v>
      </c>
      <c r="G612" s="87">
        <f>+MIN('PRECIO COTIZACIONES'!G612:J617)</f>
        <v>595000</v>
      </c>
    </row>
    <row r="613" spans="1:7" ht="21.75" customHeight="1" thickBot="1">
      <c r="A613" s="43" t="s">
        <v>60</v>
      </c>
      <c r="B613" s="44"/>
      <c r="C613" s="44"/>
      <c r="D613" s="44"/>
      <c r="E613" s="44"/>
      <c r="F613" s="44"/>
      <c r="G613" s="88"/>
    </row>
    <row r="614" spans="1:7" ht="21.75" customHeight="1">
      <c r="A614" s="58" t="s">
        <v>61</v>
      </c>
      <c r="B614" s="59"/>
      <c r="C614" s="71"/>
      <c r="D614" s="72"/>
      <c r="E614" s="72"/>
      <c r="F614" s="72"/>
      <c r="G614" s="88"/>
    </row>
    <row r="615" spans="1:7" ht="21.75" customHeight="1" thickBot="1">
      <c r="A615" s="51" t="s">
        <v>62</v>
      </c>
      <c r="B615" s="52"/>
      <c r="C615" s="73"/>
      <c r="D615" s="74"/>
      <c r="E615" s="74"/>
      <c r="F615" s="74"/>
      <c r="G615" s="88"/>
    </row>
    <row r="616" spans="1:7" ht="21.75" customHeight="1" thickBot="1">
      <c r="A616" s="9" t="s">
        <v>63</v>
      </c>
      <c r="B616" s="10">
        <v>73152101</v>
      </c>
      <c r="C616" s="45" t="s">
        <v>19</v>
      </c>
      <c r="D616" s="46"/>
      <c r="E616" s="11" t="s">
        <v>5</v>
      </c>
      <c r="F616" s="24" t="s">
        <v>89</v>
      </c>
      <c r="G616" s="88"/>
    </row>
    <row r="617" spans="1:7" ht="21.75" customHeight="1" thickBot="1">
      <c r="A617" s="25"/>
      <c r="B617" s="26"/>
      <c r="C617" s="26"/>
      <c r="D617" s="26"/>
      <c r="E617" s="26"/>
      <c r="F617" s="27"/>
      <c r="G617" s="89"/>
    </row>
    <row r="618" spans="1:7" ht="21.75" customHeight="1" thickBot="1">
      <c r="A618" s="6" t="s">
        <v>0</v>
      </c>
      <c r="B618" s="7" t="s">
        <v>24</v>
      </c>
      <c r="C618" s="38" t="s">
        <v>25</v>
      </c>
      <c r="D618" s="39"/>
      <c r="E618" s="7" t="s">
        <v>1</v>
      </c>
      <c r="F618" s="21" t="s">
        <v>26</v>
      </c>
      <c r="G618" s="33"/>
    </row>
    <row r="619" spans="1:7" ht="21.75" customHeight="1" thickBot="1">
      <c r="A619" s="40" t="s">
        <v>64</v>
      </c>
      <c r="B619" s="41"/>
      <c r="C619" s="41"/>
      <c r="D619" s="42"/>
      <c r="E619" s="16" t="s">
        <v>89</v>
      </c>
      <c r="F619" s="19" t="s">
        <v>59</v>
      </c>
      <c r="G619" s="87">
        <f>+MIN('PRECIO COTIZACIONES'!G619:J624)</f>
        <v>714000</v>
      </c>
    </row>
    <row r="620" spans="1:7" ht="21.75" customHeight="1" thickBot="1">
      <c r="A620" s="43" t="s">
        <v>60</v>
      </c>
      <c r="B620" s="44"/>
      <c r="C620" s="44"/>
      <c r="D620" s="44"/>
      <c r="E620" s="44"/>
      <c r="F620" s="44"/>
      <c r="G620" s="88"/>
    </row>
    <row r="621" spans="1:7" ht="21.75" customHeight="1" thickBot="1">
      <c r="A621" s="9" t="s">
        <v>65</v>
      </c>
      <c r="B621" s="10">
        <v>73152101</v>
      </c>
      <c r="C621" s="45" t="s">
        <v>20</v>
      </c>
      <c r="D621" s="46"/>
      <c r="E621" s="11" t="s">
        <v>66</v>
      </c>
      <c r="F621" s="24" t="s">
        <v>89</v>
      </c>
      <c r="G621" s="88"/>
    </row>
    <row r="622" spans="1:7" ht="21.75" customHeight="1" thickBot="1">
      <c r="A622" s="56"/>
      <c r="B622" s="57"/>
      <c r="C622" s="57"/>
      <c r="D622" s="57"/>
      <c r="E622" s="57"/>
      <c r="F622" s="57"/>
      <c r="G622" s="89"/>
    </row>
    <row r="623" spans="1:7" ht="21.75" customHeight="1" thickBot="1">
      <c r="A623" s="6" t="s">
        <v>0</v>
      </c>
      <c r="B623" s="7" t="s">
        <v>24</v>
      </c>
      <c r="C623" s="38" t="s">
        <v>25</v>
      </c>
      <c r="D623" s="39"/>
      <c r="E623" s="7" t="s">
        <v>1</v>
      </c>
      <c r="F623" s="21" t="s">
        <v>26</v>
      </c>
      <c r="G623" s="33"/>
    </row>
    <row r="624" spans="1:7" ht="21.75" customHeight="1" thickBot="1">
      <c r="A624" s="40" t="s">
        <v>67</v>
      </c>
      <c r="B624" s="41"/>
      <c r="C624" s="41"/>
      <c r="D624" s="42"/>
      <c r="E624" s="16" t="s">
        <v>89</v>
      </c>
      <c r="F624" s="19" t="s">
        <v>59</v>
      </c>
      <c r="G624" s="87">
        <f>+MIN('PRECIO COTIZACIONES'!G624:J629)</f>
        <v>714000</v>
      </c>
    </row>
    <row r="625" spans="1:7" ht="21.75" customHeight="1" thickBot="1">
      <c r="A625" s="43" t="s">
        <v>60</v>
      </c>
      <c r="B625" s="44"/>
      <c r="C625" s="44"/>
      <c r="D625" s="44"/>
      <c r="E625" s="44"/>
      <c r="F625" s="44"/>
      <c r="G625" s="88"/>
    </row>
    <row r="626" spans="1:7" ht="21.75" customHeight="1" thickBot="1">
      <c r="A626" s="9" t="s">
        <v>68</v>
      </c>
      <c r="B626" s="10">
        <v>73152101</v>
      </c>
      <c r="C626" s="45" t="s">
        <v>21</v>
      </c>
      <c r="D626" s="46"/>
      <c r="E626" s="11" t="s">
        <v>69</v>
      </c>
      <c r="F626" s="24" t="s">
        <v>89</v>
      </c>
      <c r="G626" s="88"/>
    </row>
    <row r="627" spans="1:7" ht="21.75" customHeight="1" thickBot="1">
      <c r="A627" s="28"/>
      <c r="B627" s="30"/>
      <c r="C627" s="30"/>
      <c r="D627" s="30"/>
      <c r="E627" s="30"/>
      <c r="F627" s="31"/>
      <c r="G627" s="89"/>
    </row>
    <row r="628" spans="1:7" ht="21.75" customHeight="1" thickBot="1">
      <c r="A628" s="75" t="s">
        <v>94</v>
      </c>
      <c r="B628" s="76"/>
      <c r="C628" s="76"/>
      <c r="D628" s="76"/>
      <c r="E628" s="76"/>
      <c r="F628" s="76"/>
      <c r="G628" s="33"/>
    </row>
    <row r="629" spans="1:7" ht="21.75" customHeight="1" thickBot="1">
      <c r="A629" s="6" t="s">
        <v>0</v>
      </c>
      <c r="B629" s="7" t="s">
        <v>24</v>
      </c>
      <c r="C629" s="38" t="s">
        <v>25</v>
      </c>
      <c r="D629" s="39"/>
      <c r="E629" s="7" t="s">
        <v>1</v>
      </c>
      <c r="F629" s="21" t="s">
        <v>26</v>
      </c>
      <c r="G629" s="33"/>
    </row>
    <row r="630" spans="1:7" ht="21.75" customHeight="1" thickBot="1">
      <c r="A630" s="40" t="s">
        <v>27</v>
      </c>
      <c r="B630" s="41"/>
      <c r="C630" s="41"/>
      <c r="D630" s="42"/>
      <c r="E630" s="8"/>
      <c r="F630" s="22">
        <v>1</v>
      </c>
      <c r="G630" s="87">
        <f>+MIN('PRECIO COTIZACIONES'!G630:J635)</f>
        <v>1332800</v>
      </c>
    </row>
    <row r="631" spans="1:7" ht="21.75" customHeight="1" thickBot="1">
      <c r="A631" s="43" t="s">
        <v>28</v>
      </c>
      <c r="B631" s="44"/>
      <c r="C631" s="44"/>
      <c r="D631" s="44"/>
      <c r="E631" s="44"/>
      <c r="F631" s="44"/>
      <c r="G631" s="88"/>
    </row>
    <row r="632" spans="1:7" ht="21.75" customHeight="1" thickBot="1">
      <c r="A632" s="45" t="s">
        <v>29</v>
      </c>
      <c r="B632" s="46"/>
      <c r="C632" s="62" t="s">
        <v>95</v>
      </c>
      <c r="D632" s="63"/>
      <c r="E632" s="63"/>
      <c r="F632" s="63"/>
      <c r="G632" s="88"/>
    </row>
    <row r="633" spans="1:7" ht="21.75" customHeight="1" thickBot="1">
      <c r="A633" s="45" t="s">
        <v>31</v>
      </c>
      <c r="B633" s="46"/>
      <c r="C633" s="66"/>
      <c r="D633" s="67"/>
      <c r="E633" s="67"/>
      <c r="F633" s="67"/>
      <c r="G633" s="88"/>
    </row>
    <row r="634" spans="1:7" ht="21.75" customHeight="1" thickBot="1">
      <c r="A634" s="9" t="s">
        <v>32</v>
      </c>
      <c r="B634" s="10">
        <v>76111605</v>
      </c>
      <c r="C634" s="45" t="s">
        <v>14</v>
      </c>
      <c r="D634" s="46"/>
      <c r="E634" s="11" t="s">
        <v>16</v>
      </c>
      <c r="F634" s="19">
        <v>3</v>
      </c>
      <c r="G634" s="88"/>
    </row>
    <row r="635" spans="1:7" ht="21.75" customHeight="1" thickBot="1">
      <c r="A635" s="9" t="s">
        <v>33</v>
      </c>
      <c r="B635" s="10">
        <v>76111605</v>
      </c>
      <c r="C635" s="45" t="s">
        <v>15</v>
      </c>
      <c r="D635" s="46"/>
      <c r="E635" s="11" t="s">
        <v>16</v>
      </c>
      <c r="F635" s="19">
        <v>3</v>
      </c>
      <c r="G635" s="88"/>
    </row>
    <row r="636" spans="1:7" ht="21.75" customHeight="1" thickBot="1">
      <c r="A636" s="12"/>
      <c r="B636" s="13"/>
      <c r="C636" s="14"/>
      <c r="D636" s="14"/>
      <c r="E636" s="15"/>
      <c r="F636" s="23"/>
      <c r="G636" s="89"/>
    </row>
    <row r="637" spans="1:7" ht="21.75" customHeight="1" thickBot="1">
      <c r="A637" s="6" t="s">
        <v>0</v>
      </c>
      <c r="B637" s="7" t="s">
        <v>24</v>
      </c>
      <c r="C637" s="38" t="s">
        <v>25</v>
      </c>
      <c r="D637" s="39"/>
      <c r="E637" s="7" t="s">
        <v>1</v>
      </c>
      <c r="F637" s="21" t="s">
        <v>26</v>
      </c>
      <c r="G637" s="33"/>
    </row>
    <row r="638" spans="1:7" ht="21.75" customHeight="1" thickBot="1">
      <c r="A638" s="40" t="s">
        <v>34</v>
      </c>
      <c r="B638" s="41"/>
      <c r="C638" s="41"/>
      <c r="D638" s="41"/>
      <c r="E638" s="42"/>
      <c r="F638" s="22">
        <v>1</v>
      </c>
      <c r="G638" s="87">
        <f>+MIN('PRECIO COTIZACIONES'!G638:J643)</f>
        <v>2975000</v>
      </c>
    </row>
    <row r="639" spans="1:7" ht="21.75" customHeight="1" thickBot="1">
      <c r="A639" s="43" t="s">
        <v>28</v>
      </c>
      <c r="B639" s="44"/>
      <c r="C639" s="44"/>
      <c r="D639" s="44"/>
      <c r="E639" s="44"/>
      <c r="F639" s="44"/>
      <c r="G639" s="88"/>
    </row>
    <row r="640" spans="1:7" ht="21.75" customHeight="1" thickBot="1">
      <c r="A640" s="45" t="s">
        <v>35</v>
      </c>
      <c r="B640" s="46"/>
      <c r="C640" s="62" t="s">
        <v>95</v>
      </c>
      <c r="D640" s="63"/>
      <c r="E640" s="63"/>
      <c r="F640" s="63"/>
      <c r="G640" s="88"/>
    </row>
    <row r="641" spans="1:7" ht="21.75" customHeight="1" thickBot="1">
      <c r="A641" s="45" t="s">
        <v>31</v>
      </c>
      <c r="B641" s="46"/>
      <c r="C641" s="66"/>
      <c r="D641" s="67"/>
      <c r="E641" s="67"/>
      <c r="F641" s="67"/>
      <c r="G641" s="88"/>
    </row>
    <row r="642" spans="1:7" ht="21.75" customHeight="1" thickBot="1">
      <c r="A642" s="9" t="s">
        <v>37</v>
      </c>
      <c r="B642" s="10">
        <v>76111605</v>
      </c>
      <c r="C642" s="45" t="s">
        <v>17</v>
      </c>
      <c r="D642" s="46"/>
      <c r="E642" s="11" t="s">
        <v>16</v>
      </c>
      <c r="F642" s="19">
        <v>10</v>
      </c>
      <c r="G642" s="88"/>
    </row>
    <row r="643" spans="1:7" ht="21.75" customHeight="1" thickBot="1">
      <c r="A643" s="9" t="s">
        <v>38</v>
      </c>
      <c r="B643" s="10">
        <v>76111605</v>
      </c>
      <c r="C643" s="45" t="s">
        <v>15</v>
      </c>
      <c r="D643" s="46"/>
      <c r="E643" s="11" t="s">
        <v>16</v>
      </c>
      <c r="F643" s="19">
        <v>3</v>
      </c>
      <c r="G643" s="88"/>
    </row>
    <row r="644" spans="1:7" ht="21.75" customHeight="1" thickBot="1">
      <c r="A644" s="25"/>
      <c r="B644" s="26"/>
      <c r="C644" s="26"/>
      <c r="D644" s="26"/>
      <c r="E644" s="26"/>
      <c r="F644" s="27"/>
      <c r="G644" s="89"/>
    </row>
    <row r="645" spans="1:7" ht="21.75" customHeight="1" thickBot="1">
      <c r="A645" s="6" t="s">
        <v>0</v>
      </c>
      <c r="B645" s="7" t="s">
        <v>24</v>
      </c>
      <c r="C645" s="38" t="s">
        <v>25</v>
      </c>
      <c r="D645" s="39"/>
      <c r="E645" s="7" t="s">
        <v>1</v>
      </c>
      <c r="F645" s="21" t="s">
        <v>26</v>
      </c>
      <c r="G645" s="33"/>
    </row>
    <row r="646" spans="1:7" ht="21.75" customHeight="1" thickBot="1">
      <c r="A646" s="40" t="s">
        <v>39</v>
      </c>
      <c r="B646" s="41"/>
      <c r="C646" s="41"/>
      <c r="D646" s="41"/>
      <c r="E646" s="42"/>
      <c r="F646" s="22">
        <v>1</v>
      </c>
      <c r="G646" s="87">
        <f>+MIN('PRECIO COTIZACIONES'!G646:J651)</f>
        <v>1428000</v>
      </c>
    </row>
    <row r="647" spans="1:7" ht="21.75" customHeight="1" thickBot="1">
      <c r="A647" s="43" t="s">
        <v>40</v>
      </c>
      <c r="B647" s="44"/>
      <c r="C647" s="44"/>
      <c r="D647" s="44"/>
      <c r="E647" s="44"/>
      <c r="F647" s="44"/>
      <c r="G647" s="88"/>
    </row>
    <row r="648" spans="1:7" ht="21.75" customHeight="1" thickBot="1">
      <c r="A648" s="9" t="s">
        <v>41</v>
      </c>
      <c r="B648" s="10">
        <v>76111605</v>
      </c>
      <c r="C648" s="60" t="s">
        <v>18</v>
      </c>
      <c r="D648" s="61"/>
      <c r="E648" s="11" t="s">
        <v>16</v>
      </c>
      <c r="F648" s="19">
        <v>16</v>
      </c>
      <c r="G648" s="88"/>
    </row>
    <row r="649" spans="1:7" ht="21.75" customHeight="1" thickBot="1">
      <c r="A649" s="25"/>
      <c r="B649" s="26"/>
      <c r="C649" s="26"/>
      <c r="D649" s="26"/>
      <c r="E649" s="26"/>
      <c r="F649" s="27"/>
      <c r="G649" s="89"/>
    </row>
    <row r="650" spans="1:7" ht="21.75" customHeight="1" thickBot="1">
      <c r="A650" s="6" t="s">
        <v>0</v>
      </c>
      <c r="B650" s="7" t="s">
        <v>24</v>
      </c>
      <c r="C650" s="38" t="s">
        <v>25</v>
      </c>
      <c r="D650" s="39"/>
      <c r="E650" s="7" t="s">
        <v>1</v>
      </c>
      <c r="F650" s="21" t="s">
        <v>26</v>
      </c>
      <c r="G650" s="33"/>
    </row>
    <row r="651" spans="1:7" ht="21.75" customHeight="1" thickBot="1">
      <c r="A651" s="40" t="s">
        <v>96</v>
      </c>
      <c r="B651" s="41"/>
      <c r="C651" s="41"/>
      <c r="D651" s="41"/>
      <c r="E651" s="42"/>
      <c r="F651" s="22">
        <v>1</v>
      </c>
      <c r="G651" s="87">
        <f>+MIN('PRECIO COTIZACIONES'!G651:J656)</f>
        <v>2142000</v>
      </c>
    </row>
    <row r="652" spans="1:7" ht="21.75" customHeight="1" thickBot="1">
      <c r="A652" s="43" t="s">
        <v>40</v>
      </c>
      <c r="B652" s="44"/>
      <c r="C652" s="44"/>
      <c r="D652" s="44"/>
      <c r="E652" s="44"/>
      <c r="F652" s="44"/>
      <c r="G652" s="88"/>
    </row>
    <row r="653" spans="1:7" ht="21.75" customHeight="1">
      <c r="A653" s="58" t="s">
        <v>43</v>
      </c>
      <c r="B653" s="59"/>
      <c r="C653" s="62"/>
      <c r="D653" s="63"/>
      <c r="E653" s="63"/>
      <c r="F653" s="63"/>
      <c r="G653" s="88"/>
    </row>
    <row r="654" spans="1:7" ht="21.75" customHeight="1">
      <c r="A654" s="49" t="s">
        <v>44</v>
      </c>
      <c r="B654" s="50"/>
      <c r="C654" s="64"/>
      <c r="D654" s="65"/>
      <c r="E654" s="65"/>
      <c r="F654" s="65"/>
      <c r="G654" s="88"/>
    </row>
    <row r="655" spans="1:7" ht="21.75" customHeight="1">
      <c r="A655" s="49" t="s">
        <v>45</v>
      </c>
      <c r="B655" s="50"/>
      <c r="C655" s="64"/>
      <c r="D655" s="65"/>
      <c r="E655" s="65"/>
      <c r="F655" s="65"/>
      <c r="G655" s="88"/>
    </row>
    <row r="656" spans="1:7" ht="21.75" customHeight="1">
      <c r="A656" s="49" t="s">
        <v>46</v>
      </c>
      <c r="B656" s="50"/>
      <c r="C656" s="64"/>
      <c r="D656" s="65"/>
      <c r="E656" s="65"/>
      <c r="F656" s="65"/>
      <c r="G656" s="88"/>
    </row>
    <row r="657" spans="1:7" ht="21.75" customHeight="1">
      <c r="A657" s="49" t="s">
        <v>47</v>
      </c>
      <c r="B657" s="50"/>
      <c r="C657" s="64"/>
      <c r="D657" s="65"/>
      <c r="E657" s="65"/>
      <c r="F657" s="65"/>
      <c r="G657" s="88"/>
    </row>
    <row r="658" spans="1:7" ht="21.75" customHeight="1" thickBot="1">
      <c r="A658" s="51" t="s">
        <v>48</v>
      </c>
      <c r="B658" s="52"/>
      <c r="C658" s="66"/>
      <c r="D658" s="67"/>
      <c r="E658" s="67"/>
      <c r="F658" s="67"/>
      <c r="G658" s="88"/>
    </row>
    <row r="659" spans="1:7" ht="21.75" customHeight="1">
      <c r="A659" s="68" t="s">
        <v>49</v>
      </c>
      <c r="B659" s="68">
        <v>76111605</v>
      </c>
      <c r="C659" s="58" t="s">
        <v>97</v>
      </c>
      <c r="D659" s="59"/>
      <c r="E659" s="53" t="s">
        <v>5</v>
      </c>
      <c r="F659" s="62">
        <v>2</v>
      </c>
      <c r="G659" s="88"/>
    </row>
    <row r="660" spans="1:7" ht="21.75" customHeight="1">
      <c r="A660" s="69"/>
      <c r="B660" s="69"/>
      <c r="C660" s="49" t="s">
        <v>51</v>
      </c>
      <c r="D660" s="50"/>
      <c r="E660" s="54"/>
      <c r="F660" s="64"/>
      <c r="G660" s="88"/>
    </row>
    <row r="661" spans="1:7" ht="21.75" customHeight="1">
      <c r="A661" s="69"/>
      <c r="B661" s="69"/>
      <c r="C661" s="49" t="s">
        <v>52</v>
      </c>
      <c r="D661" s="50"/>
      <c r="E661" s="54"/>
      <c r="F661" s="64"/>
      <c r="G661" s="88"/>
    </row>
    <row r="662" spans="1:7" ht="21.75" customHeight="1">
      <c r="A662" s="69"/>
      <c r="B662" s="69"/>
      <c r="C662" s="49" t="s">
        <v>53</v>
      </c>
      <c r="D662" s="50"/>
      <c r="E662" s="54"/>
      <c r="F662" s="64"/>
      <c r="G662" s="88"/>
    </row>
    <row r="663" spans="1:7" ht="21.75" customHeight="1">
      <c r="A663" s="69"/>
      <c r="B663" s="69"/>
      <c r="C663" s="49" t="s">
        <v>54</v>
      </c>
      <c r="D663" s="50"/>
      <c r="E663" s="54"/>
      <c r="F663" s="64"/>
      <c r="G663" s="88"/>
    </row>
    <row r="664" spans="1:7" ht="21.75" customHeight="1">
      <c r="A664" s="69"/>
      <c r="B664" s="69"/>
      <c r="C664" s="49" t="s">
        <v>55</v>
      </c>
      <c r="D664" s="50"/>
      <c r="E664" s="54"/>
      <c r="F664" s="64"/>
      <c r="G664" s="88"/>
    </row>
    <row r="665" spans="1:7" ht="21.75" customHeight="1">
      <c r="A665" s="69"/>
      <c r="B665" s="69"/>
      <c r="C665" s="49" t="s">
        <v>56</v>
      </c>
      <c r="D665" s="50"/>
      <c r="E665" s="54"/>
      <c r="F665" s="64"/>
      <c r="G665" s="88"/>
    </row>
    <row r="666" spans="1:7" ht="21.75" customHeight="1">
      <c r="A666" s="69"/>
      <c r="B666" s="69"/>
      <c r="C666" s="49" t="s">
        <v>57</v>
      </c>
      <c r="D666" s="50"/>
      <c r="E666" s="54"/>
      <c r="F666" s="64"/>
      <c r="G666" s="88"/>
    </row>
    <row r="667" spans="1:7" ht="21.75" customHeight="1" thickBot="1">
      <c r="A667" s="70"/>
      <c r="B667" s="70"/>
      <c r="C667" s="51" t="s">
        <v>55</v>
      </c>
      <c r="D667" s="52"/>
      <c r="E667" s="55"/>
      <c r="F667" s="66"/>
      <c r="G667" s="89"/>
    </row>
    <row r="668" spans="1:7" ht="21.75" customHeight="1" thickBot="1">
      <c r="A668" s="25"/>
      <c r="B668" s="26"/>
      <c r="C668" s="26"/>
      <c r="D668" s="26"/>
      <c r="E668" s="26"/>
      <c r="F668" s="27"/>
      <c r="G668" s="33"/>
    </row>
    <row r="669" spans="1:7" ht="21.75" customHeight="1" thickBot="1">
      <c r="A669" s="6" t="s">
        <v>0</v>
      </c>
      <c r="B669" s="7" t="s">
        <v>24</v>
      </c>
      <c r="C669" s="38" t="s">
        <v>25</v>
      </c>
      <c r="D669" s="39"/>
      <c r="E669" s="7" t="s">
        <v>1</v>
      </c>
      <c r="F669" s="21" t="s">
        <v>26</v>
      </c>
      <c r="G669" s="33"/>
    </row>
    <row r="670" spans="1:7" ht="21.75" customHeight="1" thickBot="1">
      <c r="A670" s="40" t="s">
        <v>58</v>
      </c>
      <c r="B670" s="41"/>
      <c r="C670" s="41"/>
      <c r="D670" s="42"/>
      <c r="E670" s="8">
        <v>1</v>
      </c>
      <c r="F670" s="19" t="s">
        <v>59</v>
      </c>
      <c r="G670" s="87">
        <f>+MIN('PRECIO COTIZACIONES'!G670:J675)</f>
        <v>595000</v>
      </c>
    </row>
    <row r="671" spans="1:7" ht="21.75" customHeight="1" thickBot="1">
      <c r="A671" s="43" t="s">
        <v>60</v>
      </c>
      <c r="B671" s="44"/>
      <c r="C671" s="44"/>
      <c r="D671" s="44"/>
      <c r="E671" s="44"/>
      <c r="F671" s="44"/>
      <c r="G671" s="88"/>
    </row>
    <row r="672" spans="1:7" ht="21.75" customHeight="1" thickBot="1">
      <c r="A672" s="45"/>
      <c r="B672" s="46"/>
      <c r="C672" s="47"/>
      <c r="D672" s="48"/>
      <c r="E672" s="48"/>
      <c r="F672" s="48"/>
      <c r="G672" s="88"/>
    </row>
    <row r="673" spans="1:7" ht="21.75" customHeight="1" thickBot="1">
      <c r="A673" s="17"/>
      <c r="B673" s="18"/>
      <c r="C673" s="45" t="s">
        <v>98</v>
      </c>
      <c r="D673" s="46"/>
      <c r="E673" s="11" t="s">
        <v>99</v>
      </c>
      <c r="F673" s="20">
        <v>1</v>
      </c>
      <c r="G673" s="88"/>
    </row>
    <row r="674" spans="1:7" ht="21.75" customHeight="1" thickBot="1">
      <c r="A674" s="9" t="s">
        <v>63</v>
      </c>
      <c r="B674" s="10">
        <v>73152101</v>
      </c>
      <c r="C674" s="45" t="s">
        <v>100</v>
      </c>
      <c r="D674" s="46"/>
      <c r="E674" s="11" t="s">
        <v>5</v>
      </c>
      <c r="F674" s="19">
        <v>1</v>
      </c>
      <c r="G674" s="89"/>
    </row>
    <row r="675" spans="1:7" ht="21.75" customHeight="1" thickBot="1">
      <c r="A675" s="25"/>
      <c r="B675" s="26"/>
      <c r="C675" s="26"/>
      <c r="D675" s="26"/>
      <c r="E675" s="26"/>
      <c r="F675" s="27"/>
      <c r="G675" s="33"/>
    </row>
    <row r="676" spans="1:7" ht="21.75" customHeight="1" thickBot="1">
      <c r="A676" s="6" t="s">
        <v>0</v>
      </c>
      <c r="B676" s="7" t="s">
        <v>24</v>
      </c>
      <c r="C676" s="38" t="s">
        <v>25</v>
      </c>
      <c r="D676" s="39"/>
      <c r="E676" s="7" t="s">
        <v>1</v>
      </c>
      <c r="F676" s="21" t="s">
        <v>26</v>
      </c>
      <c r="G676" s="33"/>
    </row>
    <row r="677" spans="1:7" ht="21.75" customHeight="1" thickBot="1">
      <c r="A677" s="40" t="s">
        <v>64</v>
      </c>
      <c r="B677" s="41"/>
      <c r="C677" s="41"/>
      <c r="D677" s="42"/>
      <c r="E677" s="16" t="s">
        <v>89</v>
      </c>
      <c r="F677" s="19" t="s">
        <v>59</v>
      </c>
      <c r="G677" s="87">
        <f>+MIN('PRECIO COTIZACIONES'!G677:J682)</f>
        <v>714000</v>
      </c>
    </row>
    <row r="678" spans="1:7" ht="21.75" customHeight="1" thickBot="1">
      <c r="A678" s="43" t="s">
        <v>60</v>
      </c>
      <c r="B678" s="44"/>
      <c r="C678" s="44"/>
      <c r="D678" s="44"/>
      <c r="E678" s="44"/>
      <c r="F678" s="44"/>
      <c r="G678" s="88"/>
    </row>
    <row r="679" spans="1:7" ht="21.75" customHeight="1" thickBot="1">
      <c r="A679" s="9" t="s">
        <v>65</v>
      </c>
      <c r="B679" s="10">
        <v>73152101</v>
      </c>
      <c r="C679" s="45" t="s">
        <v>20</v>
      </c>
      <c r="D679" s="46"/>
      <c r="E679" s="11" t="s">
        <v>66</v>
      </c>
      <c r="F679" s="24" t="s">
        <v>89</v>
      </c>
      <c r="G679" s="89"/>
    </row>
    <row r="680" spans="1:7" ht="21.75" customHeight="1" thickBot="1">
      <c r="A680" s="56"/>
      <c r="B680" s="57"/>
      <c r="C680" s="57"/>
      <c r="D680" s="57"/>
      <c r="E680" s="57"/>
      <c r="F680" s="57"/>
      <c r="G680" s="33"/>
    </row>
    <row r="681" spans="1:7" ht="21.75" customHeight="1" thickBot="1">
      <c r="A681" s="6" t="s">
        <v>0</v>
      </c>
      <c r="B681" s="7" t="s">
        <v>24</v>
      </c>
      <c r="C681" s="38" t="s">
        <v>25</v>
      </c>
      <c r="D681" s="39"/>
      <c r="E681" s="7" t="s">
        <v>1</v>
      </c>
      <c r="F681" s="21" t="s">
        <v>26</v>
      </c>
      <c r="G681" s="33"/>
    </row>
    <row r="682" spans="1:7" ht="21.75" customHeight="1" thickBot="1">
      <c r="A682" s="40" t="s">
        <v>67</v>
      </c>
      <c r="B682" s="41"/>
      <c r="C682" s="41"/>
      <c r="D682" s="42"/>
      <c r="E682" s="16" t="s">
        <v>89</v>
      </c>
      <c r="F682" s="19" t="s">
        <v>59</v>
      </c>
      <c r="G682" s="87">
        <f>+MIN('PRECIO COTIZACIONES'!G682:J687)</f>
        <v>714000</v>
      </c>
    </row>
    <row r="683" spans="1:7" ht="21.75" customHeight="1" thickBot="1">
      <c r="A683" s="43" t="s">
        <v>60</v>
      </c>
      <c r="B683" s="44"/>
      <c r="C683" s="44"/>
      <c r="D683" s="44"/>
      <c r="E683" s="44"/>
      <c r="F683" s="44"/>
      <c r="G683" s="88"/>
    </row>
    <row r="684" spans="1:7" ht="21.75" customHeight="1" thickBot="1">
      <c r="A684" s="9" t="s">
        <v>68</v>
      </c>
      <c r="B684" s="10">
        <v>73152101</v>
      </c>
      <c r="C684" s="45" t="s">
        <v>21</v>
      </c>
      <c r="D684" s="46"/>
      <c r="E684" s="11" t="s">
        <v>69</v>
      </c>
      <c r="F684" s="24" t="s">
        <v>89</v>
      </c>
      <c r="G684" s="89"/>
    </row>
  </sheetData>
  <mergeCells count="790">
    <mergeCell ref="A680:F680"/>
    <mergeCell ref="C681:D681"/>
    <mergeCell ref="A682:D682"/>
    <mergeCell ref="G682:G684"/>
    <mergeCell ref="A683:F683"/>
    <mergeCell ref="C684:D684"/>
    <mergeCell ref="C674:D674"/>
    <mergeCell ref="C676:D676"/>
    <mergeCell ref="A677:D677"/>
    <mergeCell ref="G677:G679"/>
    <mergeCell ref="A678:F678"/>
    <mergeCell ref="C679:D679"/>
    <mergeCell ref="C665:D665"/>
    <mergeCell ref="C666:D666"/>
    <mergeCell ref="C667:D667"/>
    <mergeCell ref="C669:D669"/>
    <mergeCell ref="A670:D670"/>
    <mergeCell ref="G670:G674"/>
    <mergeCell ref="A671:F671"/>
    <mergeCell ref="A672:B672"/>
    <mergeCell ref="C672:F672"/>
    <mergeCell ref="C673:D673"/>
    <mergeCell ref="A659:A667"/>
    <mergeCell ref="B659:B667"/>
    <mergeCell ref="C659:D659"/>
    <mergeCell ref="E659:E667"/>
    <mergeCell ref="F659:F667"/>
    <mergeCell ref="C660:D660"/>
    <mergeCell ref="C661:D661"/>
    <mergeCell ref="C662:D662"/>
    <mergeCell ref="C663:D663"/>
    <mergeCell ref="C664:D664"/>
    <mergeCell ref="A651:E651"/>
    <mergeCell ref="G651:G667"/>
    <mergeCell ref="A652:F652"/>
    <mergeCell ref="A653:B653"/>
    <mergeCell ref="C653:F658"/>
    <mergeCell ref="A654:B654"/>
    <mergeCell ref="A655:B655"/>
    <mergeCell ref="A656:B656"/>
    <mergeCell ref="A657:B657"/>
    <mergeCell ref="A658:B658"/>
    <mergeCell ref="C645:D645"/>
    <mergeCell ref="A646:E646"/>
    <mergeCell ref="G646:G649"/>
    <mergeCell ref="A647:F647"/>
    <mergeCell ref="C648:D648"/>
    <mergeCell ref="C650:D650"/>
    <mergeCell ref="C637:D637"/>
    <mergeCell ref="A638:E638"/>
    <mergeCell ref="G638:G644"/>
    <mergeCell ref="A639:F639"/>
    <mergeCell ref="A640:B640"/>
    <mergeCell ref="C640:F641"/>
    <mergeCell ref="A641:B641"/>
    <mergeCell ref="C642:D642"/>
    <mergeCell ref="C643:D643"/>
    <mergeCell ref="C629:D629"/>
    <mergeCell ref="A630:D630"/>
    <mergeCell ref="G630:G636"/>
    <mergeCell ref="A631:F631"/>
    <mergeCell ref="A632:B632"/>
    <mergeCell ref="C632:F633"/>
    <mergeCell ref="A633:B633"/>
    <mergeCell ref="C634:D634"/>
    <mergeCell ref="C635:D635"/>
    <mergeCell ref="C623:D623"/>
    <mergeCell ref="A624:D624"/>
    <mergeCell ref="G624:G627"/>
    <mergeCell ref="A625:F625"/>
    <mergeCell ref="C626:D626"/>
    <mergeCell ref="A628:F628"/>
    <mergeCell ref="C616:D616"/>
    <mergeCell ref="C618:D618"/>
    <mergeCell ref="A619:D619"/>
    <mergeCell ref="G619:G622"/>
    <mergeCell ref="A620:F620"/>
    <mergeCell ref="C621:D621"/>
    <mergeCell ref="A622:F622"/>
    <mergeCell ref="C607:D607"/>
    <mergeCell ref="C608:D608"/>
    <mergeCell ref="C609:D609"/>
    <mergeCell ref="C611:D611"/>
    <mergeCell ref="A612:D612"/>
    <mergeCell ref="G612:G617"/>
    <mergeCell ref="A613:F613"/>
    <mergeCell ref="A614:B614"/>
    <mergeCell ref="C614:F615"/>
    <mergeCell ref="A615:B615"/>
    <mergeCell ref="A601:A609"/>
    <mergeCell ref="B601:B609"/>
    <mergeCell ref="C601:D601"/>
    <mergeCell ref="E601:E609"/>
    <mergeCell ref="F601:F609"/>
    <mergeCell ref="C602:D602"/>
    <mergeCell ref="C603:D603"/>
    <mergeCell ref="C604:D604"/>
    <mergeCell ref="C605:D605"/>
    <mergeCell ref="C606:D606"/>
    <mergeCell ref="A593:E593"/>
    <mergeCell ref="G593:G610"/>
    <mergeCell ref="A594:F594"/>
    <mergeCell ref="A595:B595"/>
    <mergeCell ref="C595:F600"/>
    <mergeCell ref="A596:B596"/>
    <mergeCell ref="A597:B597"/>
    <mergeCell ref="A598:B598"/>
    <mergeCell ref="A599:B599"/>
    <mergeCell ref="A600:B600"/>
    <mergeCell ref="C587:D587"/>
    <mergeCell ref="A588:E588"/>
    <mergeCell ref="G588:G591"/>
    <mergeCell ref="A589:F589"/>
    <mergeCell ref="C590:D590"/>
    <mergeCell ref="C592:D592"/>
    <mergeCell ref="C579:D579"/>
    <mergeCell ref="A580:E580"/>
    <mergeCell ref="G580:G586"/>
    <mergeCell ref="A581:F581"/>
    <mergeCell ref="A582:B582"/>
    <mergeCell ref="C582:F583"/>
    <mergeCell ref="A583:B583"/>
    <mergeCell ref="C584:D584"/>
    <mergeCell ref="C585:D585"/>
    <mergeCell ref="C571:D571"/>
    <mergeCell ref="A572:D572"/>
    <mergeCell ref="G572:G578"/>
    <mergeCell ref="A573:F573"/>
    <mergeCell ref="A574:B574"/>
    <mergeCell ref="C574:F575"/>
    <mergeCell ref="A575:B575"/>
    <mergeCell ref="C576:D576"/>
    <mergeCell ref="C577:D577"/>
    <mergeCell ref="C565:D565"/>
    <mergeCell ref="A566:D566"/>
    <mergeCell ref="G566:G570"/>
    <mergeCell ref="A567:F567"/>
    <mergeCell ref="C568:D568"/>
    <mergeCell ref="A570:F570"/>
    <mergeCell ref="C558:D558"/>
    <mergeCell ref="C560:D560"/>
    <mergeCell ref="A561:D561"/>
    <mergeCell ref="G561:G564"/>
    <mergeCell ref="A562:F562"/>
    <mergeCell ref="C563:D563"/>
    <mergeCell ref="A564:F564"/>
    <mergeCell ref="C549:D549"/>
    <mergeCell ref="C550:D550"/>
    <mergeCell ref="C551:D551"/>
    <mergeCell ref="C553:D553"/>
    <mergeCell ref="A554:D554"/>
    <mergeCell ref="G554:G559"/>
    <mergeCell ref="A555:F555"/>
    <mergeCell ref="A556:B556"/>
    <mergeCell ref="C556:F557"/>
    <mergeCell ref="A557:B557"/>
    <mergeCell ref="A543:A551"/>
    <mergeCell ref="B543:B551"/>
    <mergeCell ref="C543:D543"/>
    <mergeCell ref="E543:E551"/>
    <mergeCell ref="F543:F551"/>
    <mergeCell ref="C544:D544"/>
    <mergeCell ref="C545:D545"/>
    <mergeCell ref="C546:D546"/>
    <mergeCell ref="C547:D547"/>
    <mergeCell ref="C548:D548"/>
    <mergeCell ref="A535:E535"/>
    <mergeCell ref="G535:G552"/>
    <mergeCell ref="A536:F536"/>
    <mergeCell ref="A537:B537"/>
    <mergeCell ref="C537:F542"/>
    <mergeCell ref="A538:B538"/>
    <mergeCell ref="A539:B539"/>
    <mergeCell ref="A540:B540"/>
    <mergeCell ref="A541:B541"/>
    <mergeCell ref="A542:B542"/>
    <mergeCell ref="C529:D529"/>
    <mergeCell ref="A530:E530"/>
    <mergeCell ref="G530:G534"/>
    <mergeCell ref="A531:F531"/>
    <mergeCell ref="C532:D532"/>
    <mergeCell ref="C534:D534"/>
    <mergeCell ref="C521:D521"/>
    <mergeCell ref="A522:E522"/>
    <mergeCell ref="G522:G528"/>
    <mergeCell ref="A523:F523"/>
    <mergeCell ref="A524:B524"/>
    <mergeCell ref="C524:F525"/>
    <mergeCell ref="A525:B525"/>
    <mergeCell ref="C526:D526"/>
    <mergeCell ref="C527:D527"/>
    <mergeCell ref="A512:F512"/>
    <mergeCell ref="C513:D513"/>
    <mergeCell ref="A514:D514"/>
    <mergeCell ref="G514:G520"/>
    <mergeCell ref="A515:F515"/>
    <mergeCell ref="A516:B516"/>
    <mergeCell ref="C516:F517"/>
    <mergeCell ref="A517:B517"/>
    <mergeCell ref="C518:D518"/>
    <mergeCell ref="C519:D519"/>
    <mergeCell ref="C506:D506"/>
    <mergeCell ref="A507:D507"/>
    <mergeCell ref="G507:G510"/>
    <mergeCell ref="A508:F508"/>
    <mergeCell ref="C509:D509"/>
    <mergeCell ref="A511:F511"/>
    <mergeCell ref="C501:D501"/>
    <mergeCell ref="A502:D502"/>
    <mergeCell ref="G502:G505"/>
    <mergeCell ref="A503:F503"/>
    <mergeCell ref="C504:D504"/>
    <mergeCell ref="A505:F505"/>
    <mergeCell ref="C492:D492"/>
    <mergeCell ref="C493:D493"/>
    <mergeCell ref="C494:D494"/>
    <mergeCell ref="C496:D496"/>
    <mergeCell ref="A497:D497"/>
    <mergeCell ref="G497:G500"/>
    <mergeCell ref="A498:F498"/>
    <mergeCell ref="C499:D499"/>
    <mergeCell ref="A486:A494"/>
    <mergeCell ref="B486:B494"/>
    <mergeCell ref="C486:D486"/>
    <mergeCell ref="E486:E494"/>
    <mergeCell ref="F486:F494"/>
    <mergeCell ref="C487:D487"/>
    <mergeCell ref="C488:D488"/>
    <mergeCell ref="C489:D489"/>
    <mergeCell ref="C490:D490"/>
    <mergeCell ref="C491:D491"/>
    <mergeCell ref="A478:E478"/>
    <mergeCell ref="G478:G495"/>
    <mergeCell ref="A479:F479"/>
    <mergeCell ref="A480:B480"/>
    <mergeCell ref="C480:F485"/>
    <mergeCell ref="A481:B481"/>
    <mergeCell ref="A482:B482"/>
    <mergeCell ref="A483:B483"/>
    <mergeCell ref="A484:B484"/>
    <mergeCell ref="A485:B485"/>
    <mergeCell ref="C472:D472"/>
    <mergeCell ref="A473:E473"/>
    <mergeCell ref="G473:G476"/>
    <mergeCell ref="A474:F474"/>
    <mergeCell ref="C475:D475"/>
    <mergeCell ref="C477:D477"/>
    <mergeCell ref="C464:D464"/>
    <mergeCell ref="A465:E465"/>
    <mergeCell ref="G465:G471"/>
    <mergeCell ref="A466:F466"/>
    <mergeCell ref="A467:B467"/>
    <mergeCell ref="C467:F468"/>
    <mergeCell ref="A468:B468"/>
    <mergeCell ref="C469:D469"/>
    <mergeCell ref="C470:D470"/>
    <mergeCell ref="C456:D456"/>
    <mergeCell ref="G456:G462"/>
    <mergeCell ref="A457:D457"/>
    <mergeCell ref="A458:F458"/>
    <mergeCell ref="A459:B459"/>
    <mergeCell ref="C459:F460"/>
    <mergeCell ref="A460:B460"/>
    <mergeCell ref="C461:D461"/>
    <mergeCell ref="C462:D462"/>
    <mergeCell ref="C450:D450"/>
    <mergeCell ref="A451:D451"/>
    <mergeCell ref="G451:G454"/>
    <mergeCell ref="A452:F452"/>
    <mergeCell ref="C453:D453"/>
    <mergeCell ref="A455:F455"/>
    <mergeCell ref="C445:D445"/>
    <mergeCell ref="G445:G449"/>
    <mergeCell ref="A446:D446"/>
    <mergeCell ref="A447:F447"/>
    <mergeCell ref="C448:D448"/>
    <mergeCell ref="A449:F449"/>
    <mergeCell ref="C438:D438"/>
    <mergeCell ref="A439:D439"/>
    <mergeCell ref="G439:G444"/>
    <mergeCell ref="A440:F440"/>
    <mergeCell ref="A441:B441"/>
    <mergeCell ref="C441:F442"/>
    <mergeCell ref="A442:B442"/>
    <mergeCell ref="C443:D443"/>
    <mergeCell ref="E428:E436"/>
    <mergeCell ref="F428:F436"/>
    <mergeCell ref="C429:D429"/>
    <mergeCell ref="C430:D430"/>
    <mergeCell ref="C431:D431"/>
    <mergeCell ref="C432:D432"/>
    <mergeCell ref="C433:D433"/>
    <mergeCell ref="C434:D434"/>
    <mergeCell ref="C435:D435"/>
    <mergeCell ref="C436:D436"/>
    <mergeCell ref="A425:B425"/>
    <mergeCell ref="A426:B426"/>
    <mergeCell ref="A427:B427"/>
    <mergeCell ref="A428:A436"/>
    <mergeCell ref="B428:B436"/>
    <mergeCell ref="C428:D428"/>
    <mergeCell ref="A420:E420"/>
    <mergeCell ref="G420:G437"/>
    <mergeCell ref="A421:F421"/>
    <mergeCell ref="A422:B422"/>
    <mergeCell ref="C422:C427"/>
    <mergeCell ref="D422:D427"/>
    <mergeCell ref="E422:E427"/>
    <mergeCell ref="F422:F427"/>
    <mergeCell ref="A423:B423"/>
    <mergeCell ref="A424:B424"/>
    <mergeCell ref="C414:D414"/>
    <mergeCell ref="A415:E415"/>
    <mergeCell ref="G415:G418"/>
    <mergeCell ref="A416:F416"/>
    <mergeCell ref="C417:D417"/>
    <mergeCell ref="C419:D419"/>
    <mergeCell ref="C406:D406"/>
    <mergeCell ref="A407:E407"/>
    <mergeCell ref="G407:G412"/>
    <mergeCell ref="A408:F408"/>
    <mergeCell ref="A409:B409"/>
    <mergeCell ref="C409:F410"/>
    <mergeCell ref="A410:B410"/>
    <mergeCell ref="C411:D411"/>
    <mergeCell ref="C412:D412"/>
    <mergeCell ref="A397:F397"/>
    <mergeCell ref="C398:D398"/>
    <mergeCell ref="A399:D399"/>
    <mergeCell ref="G399:G405"/>
    <mergeCell ref="A400:F400"/>
    <mergeCell ref="A401:B401"/>
    <mergeCell ref="C401:F402"/>
    <mergeCell ref="A402:B402"/>
    <mergeCell ref="C403:D403"/>
    <mergeCell ref="C404:D404"/>
    <mergeCell ref="C391:D391"/>
    <mergeCell ref="A392:D392"/>
    <mergeCell ref="G392:G395"/>
    <mergeCell ref="A393:F393"/>
    <mergeCell ref="C394:D394"/>
    <mergeCell ref="A396:F396"/>
    <mergeCell ref="C386:D386"/>
    <mergeCell ref="G386:G389"/>
    <mergeCell ref="A387:D387"/>
    <mergeCell ref="A388:F388"/>
    <mergeCell ref="C389:D389"/>
    <mergeCell ref="A390:F390"/>
    <mergeCell ref="C377:D377"/>
    <mergeCell ref="C378:D378"/>
    <mergeCell ref="C379:D379"/>
    <mergeCell ref="C381:D381"/>
    <mergeCell ref="G381:G384"/>
    <mergeCell ref="A382:D382"/>
    <mergeCell ref="A383:F383"/>
    <mergeCell ref="C384:D384"/>
    <mergeCell ref="A371:A379"/>
    <mergeCell ref="B371:B379"/>
    <mergeCell ref="C371:D371"/>
    <mergeCell ref="E371:E379"/>
    <mergeCell ref="F371:F379"/>
    <mergeCell ref="C372:D372"/>
    <mergeCell ref="C373:D373"/>
    <mergeCell ref="C374:D374"/>
    <mergeCell ref="C375:D375"/>
    <mergeCell ref="C376:D376"/>
    <mergeCell ref="A363:E363"/>
    <mergeCell ref="G363:G380"/>
    <mergeCell ref="A364:F364"/>
    <mergeCell ref="A365:B365"/>
    <mergeCell ref="C365:F370"/>
    <mergeCell ref="A366:B366"/>
    <mergeCell ref="A367:B367"/>
    <mergeCell ref="A368:B368"/>
    <mergeCell ref="A369:B369"/>
    <mergeCell ref="A370:B370"/>
    <mergeCell ref="C357:D357"/>
    <mergeCell ref="A358:E358"/>
    <mergeCell ref="G358:G361"/>
    <mergeCell ref="A359:F359"/>
    <mergeCell ref="C360:D360"/>
    <mergeCell ref="C362:D362"/>
    <mergeCell ref="C349:D349"/>
    <mergeCell ref="A350:E350"/>
    <mergeCell ref="G350:G356"/>
    <mergeCell ref="A351:F351"/>
    <mergeCell ref="A352:B352"/>
    <mergeCell ref="C352:F353"/>
    <mergeCell ref="A353:B353"/>
    <mergeCell ref="C354:D354"/>
    <mergeCell ref="C355:D355"/>
    <mergeCell ref="C341:D341"/>
    <mergeCell ref="A342:D342"/>
    <mergeCell ref="G342:G348"/>
    <mergeCell ref="A343:F343"/>
    <mergeCell ref="A344:B344"/>
    <mergeCell ref="C344:F345"/>
    <mergeCell ref="A345:B345"/>
    <mergeCell ref="C346:D346"/>
    <mergeCell ref="C347:D347"/>
    <mergeCell ref="C335:D335"/>
    <mergeCell ref="A336:D336"/>
    <mergeCell ref="G336:G340"/>
    <mergeCell ref="A337:F337"/>
    <mergeCell ref="C338:D338"/>
    <mergeCell ref="A340:F340"/>
    <mergeCell ref="C330:D330"/>
    <mergeCell ref="G330:G334"/>
    <mergeCell ref="A331:D331"/>
    <mergeCell ref="A332:F332"/>
    <mergeCell ref="C333:D333"/>
    <mergeCell ref="A334:F334"/>
    <mergeCell ref="C321:D321"/>
    <mergeCell ref="C322:D322"/>
    <mergeCell ref="C323:D323"/>
    <mergeCell ref="C325:D325"/>
    <mergeCell ref="A326:D326"/>
    <mergeCell ref="G326:G329"/>
    <mergeCell ref="A327:F327"/>
    <mergeCell ref="C328:D328"/>
    <mergeCell ref="A315:A323"/>
    <mergeCell ref="B315:B323"/>
    <mergeCell ref="C315:D315"/>
    <mergeCell ref="E315:E323"/>
    <mergeCell ref="F315:F323"/>
    <mergeCell ref="C316:D316"/>
    <mergeCell ref="C317:D317"/>
    <mergeCell ref="C318:D318"/>
    <mergeCell ref="C319:D319"/>
    <mergeCell ref="C320:D320"/>
    <mergeCell ref="A307:E307"/>
    <mergeCell ref="G307:G323"/>
    <mergeCell ref="A308:F308"/>
    <mergeCell ref="A309:B309"/>
    <mergeCell ref="C309:F314"/>
    <mergeCell ref="A310:B310"/>
    <mergeCell ref="A311:B311"/>
    <mergeCell ref="A312:B312"/>
    <mergeCell ref="A313:B313"/>
    <mergeCell ref="A314:B314"/>
    <mergeCell ref="C301:D301"/>
    <mergeCell ref="A302:E302"/>
    <mergeCell ref="G302:G305"/>
    <mergeCell ref="A303:F303"/>
    <mergeCell ref="C304:D304"/>
    <mergeCell ref="C306:D306"/>
    <mergeCell ref="C293:D293"/>
    <mergeCell ref="A294:E294"/>
    <mergeCell ref="G294:G300"/>
    <mergeCell ref="A295:F295"/>
    <mergeCell ref="A296:B296"/>
    <mergeCell ref="C296:F297"/>
    <mergeCell ref="A297:B297"/>
    <mergeCell ref="C298:D298"/>
    <mergeCell ref="C299:D299"/>
    <mergeCell ref="C285:D285"/>
    <mergeCell ref="A286:D286"/>
    <mergeCell ref="G286:G292"/>
    <mergeCell ref="A287:F287"/>
    <mergeCell ref="A288:B288"/>
    <mergeCell ref="C288:F289"/>
    <mergeCell ref="A289:B289"/>
    <mergeCell ref="C290:D290"/>
    <mergeCell ref="C291:D291"/>
    <mergeCell ref="C279:D279"/>
    <mergeCell ref="A280:D280"/>
    <mergeCell ref="G280:G284"/>
    <mergeCell ref="A281:F281"/>
    <mergeCell ref="C282:D282"/>
    <mergeCell ref="A284:F284"/>
    <mergeCell ref="C274:D274"/>
    <mergeCell ref="A275:D275"/>
    <mergeCell ref="G275:G278"/>
    <mergeCell ref="A276:F276"/>
    <mergeCell ref="C277:D277"/>
    <mergeCell ref="A278:F278"/>
    <mergeCell ref="C265:D265"/>
    <mergeCell ref="C266:D266"/>
    <mergeCell ref="C267:D267"/>
    <mergeCell ref="C269:D269"/>
    <mergeCell ref="G269:G273"/>
    <mergeCell ref="A270:D270"/>
    <mergeCell ref="A271:F271"/>
    <mergeCell ref="C272:D272"/>
    <mergeCell ref="A259:A267"/>
    <mergeCell ref="B259:B267"/>
    <mergeCell ref="C259:D259"/>
    <mergeCell ref="E259:E267"/>
    <mergeCell ref="F259:F267"/>
    <mergeCell ref="C260:D260"/>
    <mergeCell ref="C261:D261"/>
    <mergeCell ref="C262:D262"/>
    <mergeCell ref="C263:D263"/>
    <mergeCell ref="C264:D264"/>
    <mergeCell ref="A251:E251"/>
    <mergeCell ref="G251:G267"/>
    <mergeCell ref="A252:F252"/>
    <mergeCell ref="A253:B253"/>
    <mergeCell ref="C253:F258"/>
    <mergeCell ref="A254:B254"/>
    <mergeCell ref="A255:B255"/>
    <mergeCell ref="A256:B256"/>
    <mergeCell ref="A257:B257"/>
    <mergeCell ref="A258:B258"/>
    <mergeCell ref="C245:D245"/>
    <mergeCell ref="A246:E246"/>
    <mergeCell ref="G246:G249"/>
    <mergeCell ref="A247:F247"/>
    <mergeCell ref="C248:D248"/>
    <mergeCell ref="C250:D250"/>
    <mergeCell ref="C237:D237"/>
    <mergeCell ref="A238:E238"/>
    <mergeCell ref="G238:G244"/>
    <mergeCell ref="A239:F239"/>
    <mergeCell ref="A240:B240"/>
    <mergeCell ref="C240:F241"/>
    <mergeCell ref="A241:B241"/>
    <mergeCell ref="C242:D242"/>
    <mergeCell ref="C243:D243"/>
    <mergeCell ref="C229:D229"/>
    <mergeCell ref="G229:G235"/>
    <mergeCell ref="A230:D230"/>
    <mergeCell ref="A231:F231"/>
    <mergeCell ref="A232:B232"/>
    <mergeCell ref="C232:F233"/>
    <mergeCell ref="A233:B233"/>
    <mergeCell ref="C234:D234"/>
    <mergeCell ref="C235:D235"/>
    <mergeCell ref="C223:D223"/>
    <mergeCell ref="A224:D224"/>
    <mergeCell ref="G224:G226"/>
    <mergeCell ref="A225:F225"/>
    <mergeCell ref="C226:D226"/>
    <mergeCell ref="A228:F228"/>
    <mergeCell ref="C218:D218"/>
    <mergeCell ref="G218:G221"/>
    <mergeCell ref="A219:D219"/>
    <mergeCell ref="A220:F220"/>
    <mergeCell ref="C221:D221"/>
    <mergeCell ref="A222:F222"/>
    <mergeCell ref="C209:D209"/>
    <mergeCell ref="C210:D210"/>
    <mergeCell ref="C211:D211"/>
    <mergeCell ref="C213:D213"/>
    <mergeCell ref="A214:D214"/>
    <mergeCell ref="G214:G216"/>
    <mergeCell ref="A215:F215"/>
    <mergeCell ref="C216:D216"/>
    <mergeCell ref="A203:A211"/>
    <mergeCell ref="B203:B211"/>
    <mergeCell ref="C203:D203"/>
    <mergeCell ref="E203:E211"/>
    <mergeCell ref="F203:F211"/>
    <mergeCell ref="C204:D204"/>
    <mergeCell ref="C205:D205"/>
    <mergeCell ref="C206:D206"/>
    <mergeCell ref="C207:D207"/>
    <mergeCell ref="C208:D208"/>
    <mergeCell ref="A195:E195"/>
    <mergeCell ref="G195:G211"/>
    <mergeCell ref="A196:F196"/>
    <mergeCell ref="A197:B197"/>
    <mergeCell ref="C197:F202"/>
    <mergeCell ref="A198:B198"/>
    <mergeCell ref="A199:B199"/>
    <mergeCell ref="A200:B200"/>
    <mergeCell ref="A201:B201"/>
    <mergeCell ref="A202:B202"/>
    <mergeCell ref="C189:D189"/>
    <mergeCell ref="A190:E190"/>
    <mergeCell ref="G190:G193"/>
    <mergeCell ref="A191:F191"/>
    <mergeCell ref="C192:D192"/>
    <mergeCell ref="C194:D194"/>
    <mergeCell ref="C181:D181"/>
    <mergeCell ref="A182:E182"/>
    <mergeCell ref="G182:G188"/>
    <mergeCell ref="A183:F183"/>
    <mergeCell ref="A184:B184"/>
    <mergeCell ref="C184:F185"/>
    <mergeCell ref="A185:B185"/>
    <mergeCell ref="C186:D186"/>
    <mergeCell ref="C187:D187"/>
    <mergeCell ref="C173:D173"/>
    <mergeCell ref="G173:G179"/>
    <mergeCell ref="A174:D174"/>
    <mergeCell ref="A175:F175"/>
    <mergeCell ref="A176:B176"/>
    <mergeCell ref="C176:F177"/>
    <mergeCell ref="A177:B177"/>
    <mergeCell ref="C178:D178"/>
    <mergeCell ref="C179:D179"/>
    <mergeCell ref="C167:D167"/>
    <mergeCell ref="A168:D168"/>
    <mergeCell ref="G168:G170"/>
    <mergeCell ref="A169:F169"/>
    <mergeCell ref="C170:D170"/>
    <mergeCell ref="A172:F172"/>
    <mergeCell ref="C162:D162"/>
    <mergeCell ref="G162:G165"/>
    <mergeCell ref="A163:D163"/>
    <mergeCell ref="A164:F164"/>
    <mergeCell ref="C165:D165"/>
    <mergeCell ref="A166:F166"/>
    <mergeCell ref="C153:D153"/>
    <mergeCell ref="C154:D154"/>
    <mergeCell ref="C155:D155"/>
    <mergeCell ref="C157:D157"/>
    <mergeCell ref="A158:D158"/>
    <mergeCell ref="G158:G160"/>
    <mergeCell ref="A159:F159"/>
    <mergeCell ref="C160:D160"/>
    <mergeCell ref="A147:A155"/>
    <mergeCell ref="B147:B155"/>
    <mergeCell ref="C147:D147"/>
    <mergeCell ref="E147:E155"/>
    <mergeCell ref="F147:F155"/>
    <mergeCell ref="C148:D148"/>
    <mergeCell ref="C149:D149"/>
    <mergeCell ref="C150:D150"/>
    <mergeCell ref="C151:D151"/>
    <mergeCell ref="C152:D152"/>
    <mergeCell ref="A139:E139"/>
    <mergeCell ref="G139:G155"/>
    <mergeCell ref="A140:F140"/>
    <mergeCell ref="A141:B141"/>
    <mergeCell ref="C141:F146"/>
    <mergeCell ref="A142:B142"/>
    <mergeCell ref="A143:B143"/>
    <mergeCell ref="A144:B144"/>
    <mergeCell ref="A145:B145"/>
    <mergeCell ref="A146:B146"/>
    <mergeCell ref="C133:D133"/>
    <mergeCell ref="A134:E134"/>
    <mergeCell ref="G134:G136"/>
    <mergeCell ref="A135:F135"/>
    <mergeCell ref="C136:D136"/>
    <mergeCell ref="C138:D138"/>
    <mergeCell ref="C125:D125"/>
    <mergeCell ref="A126:E126"/>
    <mergeCell ref="G126:G131"/>
    <mergeCell ref="A127:F127"/>
    <mergeCell ref="A128:B128"/>
    <mergeCell ref="C128:F129"/>
    <mergeCell ref="A129:B129"/>
    <mergeCell ref="C130:D130"/>
    <mergeCell ref="C131:D131"/>
    <mergeCell ref="C117:D117"/>
    <mergeCell ref="A118:D118"/>
    <mergeCell ref="G118:G123"/>
    <mergeCell ref="A119:F119"/>
    <mergeCell ref="A120:B120"/>
    <mergeCell ref="C120:F121"/>
    <mergeCell ref="A121:B121"/>
    <mergeCell ref="C122:D122"/>
    <mergeCell ref="C123:D123"/>
    <mergeCell ref="C111:D111"/>
    <mergeCell ref="A112:D112"/>
    <mergeCell ref="G112:G115"/>
    <mergeCell ref="A113:F113"/>
    <mergeCell ref="C114:D114"/>
    <mergeCell ref="A116:F116"/>
    <mergeCell ref="C106:D106"/>
    <mergeCell ref="G106:G109"/>
    <mergeCell ref="A107:D107"/>
    <mergeCell ref="A108:F108"/>
    <mergeCell ref="C109:D109"/>
    <mergeCell ref="A110:F110"/>
    <mergeCell ref="C97:D97"/>
    <mergeCell ref="C98:D98"/>
    <mergeCell ref="C99:D99"/>
    <mergeCell ref="C101:D101"/>
    <mergeCell ref="A102:D102"/>
    <mergeCell ref="G102:G104"/>
    <mergeCell ref="A103:F103"/>
    <mergeCell ref="C104:D104"/>
    <mergeCell ref="A91:A99"/>
    <mergeCell ref="B91:B99"/>
    <mergeCell ref="C91:D91"/>
    <mergeCell ref="E91:E99"/>
    <mergeCell ref="F91:F99"/>
    <mergeCell ref="C92:D92"/>
    <mergeCell ref="C93:D93"/>
    <mergeCell ref="C94:D94"/>
    <mergeCell ref="C95:D95"/>
    <mergeCell ref="C96:D96"/>
    <mergeCell ref="A83:E83"/>
    <mergeCell ref="G83:G99"/>
    <mergeCell ref="A84:F84"/>
    <mergeCell ref="A85:B85"/>
    <mergeCell ref="C85:F90"/>
    <mergeCell ref="A86:B86"/>
    <mergeCell ref="A87:B87"/>
    <mergeCell ref="A88:B88"/>
    <mergeCell ref="A89:B89"/>
    <mergeCell ref="A90:B90"/>
    <mergeCell ref="C77:D77"/>
    <mergeCell ref="G77:G80"/>
    <mergeCell ref="A78:E78"/>
    <mergeCell ref="A79:F79"/>
    <mergeCell ref="C80:D80"/>
    <mergeCell ref="C82:D82"/>
    <mergeCell ref="C69:D69"/>
    <mergeCell ref="A70:E70"/>
    <mergeCell ref="G70:G75"/>
    <mergeCell ref="A71:F71"/>
    <mergeCell ref="A72:B72"/>
    <mergeCell ref="C72:F73"/>
    <mergeCell ref="A73:B73"/>
    <mergeCell ref="C74:D74"/>
    <mergeCell ref="C75:D75"/>
    <mergeCell ref="C61:D61"/>
    <mergeCell ref="A62:D62"/>
    <mergeCell ref="G62:G67"/>
    <mergeCell ref="A63:F63"/>
    <mergeCell ref="A64:B64"/>
    <mergeCell ref="C64:F65"/>
    <mergeCell ref="A65:B65"/>
    <mergeCell ref="C66:D66"/>
    <mergeCell ref="C67:D67"/>
    <mergeCell ref="C55:D55"/>
    <mergeCell ref="A56:D56"/>
    <mergeCell ref="G56:G58"/>
    <mergeCell ref="A57:F57"/>
    <mergeCell ref="C58:D58"/>
    <mergeCell ref="A60:F60"/>
    <mergeCell ref="C50:D50"/>
    <mergeCell ref="A51:D51"/>
    <mergeCell ref="G51:G53"/>
    <mergeCell ref="A52:F52"/>
    <mergeCell ref="C53:D53"/>
    <mergeCell ref="A54:F54"/>
    <mergeCell ref="G44:G48"/>
    <mergeCell ref="A45:F45"/>
    <mergeCell ref="A46:B46"/>
    <mergeCell ref="C46:F47"/>
    <mergeCell ref="A47:B47"/>
    <mergeCell ref="C48:D48"/>
    <mergeCell ref="C38:D38"/>
    <mergeCell ref="C39:D39"/>
    <mergeCell ref="C40:D40"/>
    <mergeCell ref="C41:D41"/>
    <mergeCell ref="C43:D43"/>
    <mergeCell ref="A44:D44"/>
    <mergeCell ref="A32:B32"/>
    <mergeCell ref="A33:A41"/>
    <mergeCell ref="B33:B41"/>
    <mergeCell ref="C33:D33"/>
    <mergeCell ref="E33:E41"/>
    <mergeCell ref="F33:F41"/>
    <mergeCell ref="C34:D34"/>
    <mergeCell ref="C35:D35"/>
    <mergeCell ref="C36:D36"/>
    <mergeCell ref="C37:D37"/>
    <mergeCell ref="C24:D24"/>
    <mergeCell ref="A25:E25"/>
    <mergeCell ref="G25:G41"/>
    <mergeCell ref="A26:F26"/>
    <mergeCell ref="A27:B27"/>
    <mergeCell ref="C27:F32"/>
    <mergeCell ref="A28:B28"/>
    <mergeCell ref="A29:B29"/>
    <mergeCell ref="A30:B30"/>
    <mergeCell ref="A31:B31"/>
    <mergeCell ref="C17:D17"/>
    <mergeCell ref="C19:D19"/>
    <mergeCell ref="G19:G22"/>
    <mergeCell ref="A20:E20"/>
    <mergeCell ref="A21:F21"/>
    <mergeCell ref="C22:D22"/>
    <mergeCell ref="C8:D8"/>
    <mergeCell ref="C9:D9"/>
    <mergeCell ref="C11:D11"/>
    <mergeCell ref="A12:E12"/>
    <mergeCell ref="G12:G17"/>
    <mergeCell ref="A13:F13"/>
    <mergeCell ref="A14:B14"/>
    <mergeCell ref="C14:F15"/>
    <mergeCell ref="A15:B15"/>
    <mergeCell ref="C16:D16"/>
    <mergeCell ref="A1:F1"/>
    <mergeCell ref="G1:G3"/>
    <mergeCell ref="A2:F2"/>
    <mergeCell ref="C3:D3"/>
    <mergeCell ref="A4:D4"/>
    <mergeCell ref="G4:G10"/>
    <mergeCell ref="A5:F5"/>
    <mergeCell ref="A6:B6"/>
    <mergeCell ref="C6:F7"/>
    <mergeCell ref="A7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 COTIZACIONES</vt:lpstr>
      <vt:lpstr>ANALISIS COTIZACIONES</vt:lpstr>
      <vt:lpstr>PRECIO DE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2023-03-03T20:02:42Z</dcterms:created>
  <dcterms:modified xsi:type="dcterms:W3CDTF">2024-10-09T18:50:44Z</dcterms:modified>
</cp:coreProperties>
</file>