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D:\Usuarios\ELGONZAL\OneDrive - Fiscalia General de la Nacion\Documentos\back  up ELI\ELIANA\PROCESOS 2024\FEAB\ENAJENACIÓN DE MOTORES\PLIEGO DE CONDICIONES\"/>
    </mc:Choice>
  </mc:AlternateContent>
  <xr:revisionPtr revIDLastSave="0" documentId="13_ncr:1_{AC2D96C0-F4ED-463B-BE92-DDC419A9D15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Hoja1 (2)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1" l="1"/>
  <c r="G22" i="1"/>
  <c r="I22" i="1"/>
</calcChain>
</file>

<file path=xl/sharedStrings.xml><?xml version="1.0" encoding="utf-8"?>
<sst xmlns="http://schemas.openxmlformats.org/spreadsheetml/2006/main" count="100" uniqueCount="39">
  <si>
    <t>ANEXO 2</t>
  </si>
  <si>
    <t xml:space="preserve">ESTUDIO DEL SECTOR DEFINITIVO </t>
  </si>
  <si>
    <t>REALIZAR LA ENAJENACIÓN DE MOTORES FUERA DE BORDA ADMINISTRADOS POR EL FONDO ESPECIAL PARA LA ADMINISTRACION DE BIENES DE LA GENERAL DE LA NACION</t>
  </si>
  <si>
    <t xml:space="preserve">EXISTENCIAS ACTUALES </t>
  </si>
  <si>
    <t>Ítem</t>
  </si>
  <si>
    <t>DESCRIPCIÓN  ( Según especificaciones técnicas)</t>
  </si>
  <si>
    <t xml:space="preserve">PRESENTACION </t>
  </si>
  <si>
    <t xml:space="preserve">CANTIDAD TOTAL </t>
  </si>
  <si>
    <t>VALOR SELECCIONADO</t>
  </si>
  <si>
    <t>IVA</t>
  </si>
  <si>
    <t>VALOR SIN IVA</t>
  </si>
  <si>
    <t>VALOR UNITARIO CON IVA</t>
  </si>
  <si>
    <t>VALOR TOTAL CON IVA</t>
  </si>
  <si>
    <t>POTENCIA : 40HP</t>
  </si>
  <si>
    <t>UNIDAD</t>
  </si>
  <si>
    <t>POTENCIA : 75HP</t>
  </si>
  <si>
    <t>POTENCIA : 150HP</t>
  </si>
  <si>
    <t>POTENCIA : 200HP</t>
  </si>
  <si>
    <t xml:space="preserve">VALOR TOTAL LOTE A ENAJENAR </t>
  </si>
  <si>
    <t xml:space="preserve">MOTORES FUERA DE BORDA, QUE PUEDAN LLEGAR A QUEDAR A DISPOSICIÓN DEL FEAB, DURANTE LA EJECUCIÓN DEL FUTURO CONTRATO QUE SE CELEBRE.  </t>
  </si>
  <si>
    <t xml:space="preserve">DESCRIPCIÓN ( Según especificaciones técnicas) </t>
  </si>
  <si>
    <t xml:space="preserve">PRECIO FINAL </t>
  </si>
  <si>
    <t>POTENCIA : 90HP</t>
  </si>
  <si>
    <t>POTENCIA : 250HP</t>
  </si>
  <si>
    <t>POTENCIA : 300HP</t>
  </si>
  <si>
    <t xml:space="preserve">VALOR TOTAL PRECIOS UNITARIOS </t>
  </si>
  <si>
    <t>VALOR TOTAL PRECIOS UNITARIOS DEL LOTE A ENAJENAR</t>
  </si>
  <si>
    <t xml:space="preserve">VALOR TOTAL PRECIOS UNITARIOS DE LOS MOTORES QUE PUEDEN LLEGAR A QUEDAR A DISPOSICIÓN DEL FEAB </t>
  </si>
  <si>
    <t xml:space="preserve">1)  Para establecer el valor del mercado se recibieron 3 cotizaciones, las cuales cumplen con las específicaciones técnicas requeridas por la Entidad </t>
  </si>
  <si>
    <t xml:space="preserve">2) Para establecer el resultado de la variable cotizaciones se utilizó la formula promedio </t>
  </si>
  <si>
    <t>ESTUDIO DEL SECTOR  N0.  226</t>
  </si>
  <si>
    <t>Elaboró</t>
  </si>
  <si>
    <t>Leydi Marcela Rodríguez Baez</t>
  </si>
  <si>
    <t xml:space="preserve">Subdirección de Gestión Contractual  </t>
  </si>
  <si>
    <t>Aprobó</t>
  </si>
  <si>
    <t>Gustavo Adolfo Palacio</t>
  </si>
  <si>
    <t xml:space="preserve">Coordinador  Equipo de Análisis </t>
  </si>
  <si>
    <t xml:space="preserve">VALORES UNITARIOS DE LAS EXISTENCIAS ACTUALES </t>
  </si>
  <si>
    <t xml:space="preserve">VALOR TOTAL LOTE A ENAJENAR DE ACUERDO CON LAS CANTIDADES ESTABLECIDAS EN LA MANIFESTACIÓN DE NECESIDAD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</si>
</sst>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$&quot;\ #,##0;\-&quot;$&quot;\ #,##0"/>
    <numFmt numFmtId="7" formatCode="&quot;$&quot;\ #,##0.00;\-&quot;$&quot;\ #,##0.00"/>
    <numFmt numFmtId="44" formatCode="_-&quot;$&quot;\ * #,##0.00_-;\-&quot;$&quot;\ * #,##0.00_-;_-&quot;$&quot;\ * &quot;-&quot;??_-;_-@_-"/>
    <numFmt numFmtId="164" formatCode="&quot;$&quot;\ 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8"/>
      <color rgb="FFA6A6A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auto="1"/>
      </left>
      <right style="medium">
        <color rgb="FF000000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3" fontId="3" fillId="0" borderId="0" xfId="0" applyNumberFormat="1" applyFont="1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7" fontId="3" fillId="5" borderId="20" xfId="1" applyNumberFormat="1" applyFont="1" applyFill="1" applyBorder="1" applyAlignment="1">
      <alignment vertical="center"/>
    </xf>
    <xf numFmtId="44" fontId="3" fillId="0" borderId="0" xfId="1" applyFont="1" applyAlignment="1">
      <alignment vertical="center" wrapText="1"/>
    </xf>
    <xf numFmtId="5" fontId="3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5" fontId="3" fillId="5" borderId="0" xfId="1" applyNumberFormat="1" applyFont="1" applyFill="1" applyBorder="1" applyAlignment="1">
      <alignment vertical="center"/>
    </xf>
    <xf numFmtId="7" fontId="3" fillId="5" borderId="17" xfId="1" applyNumberFormat="1" applyFont="1" applyFill="1" applyBorder="1" applyAlignment="1">
      <alignment vertical="center"/>
    </xf>
    <xf numFmtId="5" fontId="3" fillId="5" borderId="2" xfId="1" applyNumberFormat="1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7" fontId="3" fillId="5" borderId="1" xfId="1" applyNumberFormat="1" applyFont="1" applyFill="1" applyBorder="1" applyAlignment="1">
      <alignment vertical="center"/>
    </xf>
    <xf numFmtId="7" fontId="7" fillId="5" borderId="20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5" fontId="3" fillId="5" borderId="6" xfId="1" applyNumberFormat="1" applyFont="1" applyFill="1" applyBorder="1" applyAlignment="1">
      <alignment vertical="center"/>
    </xf>
    <xf numFmtId="5" fontId="7" fillId="5" borderId="0" xfId="1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6" fillId="0" borderId="0" xfId="0" applyFont="1" applyAlignment="1">
      <alignment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/>
    </xf>
    <xf numFmtId="7" fontId="3" fillId="5" borderId="2" xfId="1" applyNumberFormat="1" applyFont="1" applyFill="1" applyBorder="1" applyAlignment="1">
      <alignment vertical="center"/>
    </xf>
    <xf numFmtId="7" fontId="7" fillId="5" borderId="3" xfId="1" applyNumberFormat="1" applyFont="1" applyFill="1" applyBorder="1" applyAlignment="1">
      <alignment vertical="center"/>
    </xf>
    <xf numFmtId="7" fontId="6" fillId="0" borderId="7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vertical="center" wrapText="1"/>
    </xf>
    <xf numFmtId="7" fontId="6" fillId="0" borderId="24" xfId="0" applyNumberFormat="1" applyFont="1" applyBorder="1" applyAlignment="1">
      <alignment horizontal="right" vertical="center" wrapText="1"/>
    </xf>
    <xf numFmtId="0" fontId="6" fillId="0" borderId="8" xfId="0" applyFont="1" applyBorder="1" applyAlignment="1">
      <alignment vertical="center" wrapText="1"/>
    </xf>
    <xf numFmtId="7" fontId="6" fillId="0" borderId="10" xfId="0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/>
    <xf numFmtId="3" fontId="9" fillId="0" borderId="0" xfId="0" applyNumberFormat="1" applyFont="1"/>
    <xf numFmtId="0" fontId="7" fillId="0" borderId="0" xfId="0" applyFont="1"/>
    <xf numFmtId="0" fontId="11" fillId="0" borderId="7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7" fontId="3" fillId="0" borderId="0" xfId="0" applyNumberFormat="1" applyFont="1" applyAlignment="1">
      <alignment vertical="center" wrapText="1"/>
    </xf>
    <xf numFmtId="7" fontId="6" fillId="0" borderId="26" xfId="0" applyNumberFormat="1" applyFont="1" applyBorder="1" applyAlignment="1">
      <alignment horizontal="right" vertical="center" wrapText="1"/>
    </xf>
    <xf numFmtId="7" fontId="3" fillId="5" borderId="5" xfId="1" applyNumberFormat="1" applyFont="1" applyFill="1" applyBorder="1" applyAlignment="1">
      <alignment vertical="center"/>
    </xf>
    <xf numFmtId="7" fontId="3" fillId="5" borderId="6" xfId="1" applyNumberFormat="1" applyFont="1" applyFill="1" applyBorder="1" applyAlignment="1">
      <alignment vertical="center"/>
    </xf>
    <xf numFmtId="7" fontId="7" fillId="5" borderId="7" xfId="1" applyNumberFormat="1" applyFont="1" applyFill="1" applyBorder="1" applyAlignment="1">
      <alignment vertical="center"/>
    </xf>
    <xf numFmtId="44" fontId="3" fillId="0" borderId="0" xfId="0" applyNumberFormat="1" applyFont="1" applyAlignment="1">
      <alignment vertical="center" wrapText="1"/>
    </xf>
    <xf numFmtId="0" fontId="7" fillId="0" borderId="0" xfId="0" applyFont="1" applyAlignment="1">
      <alignment vertical="center"/>
    </xf>
    <xf numFmtId="44" fontId="7" fillId="6" borderId="26" xfId="1" applyFont="1" applyFill="1" applyBorder="1" applyAlignment="1">
      <alignment vertical="center" wrapText="1"/>
    </xf>
    <xf numFmtId="7" fontId="7" fillId="6" borderId="26" xfId="1" applyNumberFormat="1" applyFont="1" applyFill="1" applyBorder="1" applyAlignment="1">
      <alignment vertical="center" wrapText="1"/>
    </xf>
    <xf numFmtId="7" fontId="7" fillId="6" borderId="26" xfId="0" applyNumberFormat="1" applyFont="1" applyFill="1" applyBorder="1" applyAlignment="1">
      <alignment vertical="center" wrapText="1"/>
    </xf>
    <xf numFmtId="0" fontId="10" fillId="0" borderId="17" xfId="0" applyFont="1" applyBorder="1" applyAlignment="1">
      <alignment horizontal="justify" vertical="center" wrapText="1"/>
    </xf>
    <xf numFmtId="0" fontId="10" fillId="0" borderId="25" xfId="0" applyFont="1" applyBorder="1" applyAlignment="1">
      <alignment horizontal="justify" vertical="center" wrapText="1"/>
    </xf>
    <xf numFmtId="14" fontId="11" fillId="0" borderId="17" xfId="0" applyNumberFormat="1" applyFont="1" applyBorder="1" applyAlignment="1">
      <alignment horizontal="center" vertical="center" wrapText="1"/>
    </xf>
    <xf numFmtId="14" fontId="11" fillId="0" borderId="25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wrapText="1"/>
    </xf>
    <xf numFmtId="0" fontId="9" fillId="0" borderId="10" xfId="0" applyFont="1" applyBorder="1" applyAlignment="1">
      <alignment horizontal="left" wrapText="1"/>
    </xf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44" fontId="6" fillId="0" borderId="26" xfId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303013</xdr:colOff>
      <xdr:row>2</xdr:row>
      <xdr:rowOff>24947</xdr:rowOff>
    </xdr:from>
    <xdr:to>
      <xdr:col>3</xdr:col>
      <xdr:colOff>817034</xdr:colOff>
      <xdr:row>4</xdr:row>
      <xdr:rowOff>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107CB020-5DDE-477E-AA27-5AAF118678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3988" y="434522"/>
          <a:ext cx="3171496" cy="7751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57989</xdr:colOff>
      <xdr:row>37</xdr:row>
      <xdr:rowOff>68883</xdr:rowOff>
    </xdr:from>
    <xdr:to>
      <xdr:col>4</xdr:col>
      <xdr:colOff>1192569</xdr:colOff>
      <xdr:row>38</xdr:row>
      <xdr:rowOff>306916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45D9BE4-1D68-4EEB-92C7-E071FE041652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077539" y="11927508"/>
          <a:ext cx="1134580" cy="695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50369</xdr:colOff>
      <xdr:row>35</xdr:row>
      <xdr:rowOff>145274</xdr:rowOff>
    </xdr:from>
    <xdr:to>
      <xdr:col>4</xdr:col>
      <xdr:colOff>1143873</xdr:colOff>
      <xdr:row>36</xdr:row>
      <xdr:rowOff>196314</xdr:rowOff>
    </xdr:to>
    <xdr:pic>
      <xdr:nvPicPr>
        <xdr:cNvPr id="4" name="image4.png">
          <a:extLst>
            <a:ext uri="{FF2B5EF4-FFF2-40B4-BE49-F238E27FC236}">
              <a16:creationId xmlns:a16="http://schemas.microsoft.com/office/drawing/2014/main" id="{3BC87236-627A-4E91-9946-C9CE0D3B67E0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4069919" y="11079974"/>
          <a:ext cx="1093504" cy="508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303013</xdr:colOff>
      <xdr:row>2</xdr:row>
      <xdr:rowOff>24947</xdr:rowOff>
    </xdr:from>
    <xdr:to>
      <xdr:col>3</xdr:col>
      <xdr:colOff>404284</xdr:colOff>
      <xdr:row>4</xdr:row>
      <xdr:rowOff>0</xdr:rowOff>
    </xdr:to>
    <xdr:pic>
      <xdr:nvPicPr>
        <xdr:cNvPr id="5" name="Imagen 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83988" y="434522"/>
          <a:ext cx="3173612" cy="7751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57989</xdr:colOff>
      <xdr:row>37</xdr:row>
      <xdr:rowOff>68883</xdr:rowOff>
    </xdr:from>
    <xdr:to>
      <xdr:col>4</xdr:col>
      <xdr:colOff>1192569</xdr:colOff>
      <xdr:row>38</xdr:row>
      <xdr:rowOff>306917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127406" y="10398216"/>
          <a:ext cx="1134580" cy="6931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50369</xdr:colOff>
      <xdr:row>35</xdr:row>
      <xdr:rowOff>145274</xdr:rowOff>
    </xdr:from>
    <xdr:to>
      <xdr:col>4</xdr:col>
      <xdr:colOff>1143873</xdr:colOff>
      <xdr:row>36</xdr:row>
      <xdr:rowOff>196315</xdr:rowOff>
    </xdr:to>
    <xdr:pic>
      <xdr:nvPicPr>
        <xdr:cNvPr id="7" name="image4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5117669" y="16871174"/>
          <a:ext cx="1093504" cy="5018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BE84C-41B1-47C3-BF00-E91D38824B2A}">
  <dimension ref="A1:Q39"/>
  <sheetViews>
    <sheetView zoomScale="90" zoomScaleNormal="90" workbookViewId="0">
      <selection activeCell="E10" sqref="E10"/>
    </sheetView>
  </sheetViews>
  <sheetFormatPr baseColWidth="10" defaultColWidth="11.42578125" defaultRowHeight="15" x14ac:dyDescent="0.2"/>
  <cols>
    <col min="1" max="1" width="2.7109375" style="1" customWidth="1"/>
    <col min="2" max="2" width="11" style="1" customWidth="1"/>
    <col min="3" max="3" width="28.85546875" style="2" customWidth="1"/>
    <col min="4" max="4" width="17.7109375" style="1" customWidth="1"/>
    <col min="5" max="5" width="19.140625" style="3" customWidth="1"/>
    <col min="6" max="6" width="2.140625" style="1" customWidth="1"/>
    <col min="7" max="7" width="18.85546875" style="1" customWidth="1"/>
    <col min="8" max="9" width="20.7109375" style="1" customWidth="1"/>
    <col min="10" max="10" width="20.42578125" style="1" customWidth="1"/>
    <col min="11" max="11" width="23.7109375" style="1" customWidth="1"/>
    <col min="12" max="16" width="11.42578125" style="1"/>
    <col min="17" max="17" width="19.28515625" style="1" customWidth="1"/>
    <col min="18" max="16384" width="11.42578125" style="1"/>
  </cols>
  <sheetData>
    <row r="1" spans="1:17" ht="15.75" thickBot="1" x14ac:dyDescent="0.25"/>
    <row r="2" spans="1:17" s="5" customFormat="1" ht="16.5" thickBot="1" x14ac:dyDescent="0.3">
      <c r="A2" s="4"/>
      <c r="B2" s="99" t="s">
        <v>0</v>
      </c>
      <c r="C2" s="100"/>
      <c r="D2" s="100"/>
      <c r="E2" s="100"/>
      <c r="F2" s="100"/>
      <c r="G2" s="100"/>
      <c r="H2" s="100"/>
      <c r="I2" s="100"/>
      <c r="J2" s="101"/>
    </row>
    <row r="3" spans="1:17" s="5" customFormat="1" ht="15.75" x14ac:dyDescent="0.25">
      <c r="A3" s="4"/>
      <c r="B3" s="102"/>
      <c r="C3" s="103"/>
      <c r="D3" s="6"/>
      <c r="E3" s="106" t="s">
        <v>1</v>
      </c>
      <c r="F3" s="107"/>
      <c r="G3" s="107"/>
      <c r="H3" s="107"/>
      <c r="I3" s="107"/>
      <c r="J3" s="108"/>
    </row>
    <row r="4" spans="1:17" s="5" customFormat="1" ht="47.25" customHeight="1" thickBot="1" x14ac:dyDescent="0.3">
      <c r="A4" s="4"/>
      <c r="B4" s="104"/>
      <c r="C4" s="105"/>
      <c r="D4" s="7"/>
      <c r="E4" s="109" t="s">
        <v>2</v>
      </c>
      <c r="F4" s="110"/>
      <c r="G4" s="110"/>
      <c r="H4" s="110"/>
      <c r="I4" s="110"/>
      <c r="J4" s="111"/>
    </row>
    <row r="5" spans="1:17" s="5" customFormat="1" ht="16.5" thickBot="1" x14ac:dyDescent="0.3">
      <c r="A5" s="4"/>
      <c r="B5" s="6"/>
      <c r="C5" s="6"/>
      <c r="D5" s="6"/>
      <c r="E5" s="8"/>
      <c r="F5" s="8"/>
      <c r="G5" s="8"/>
      <c r="H5" s="8"/>
      <c r="I5" s="8"/>
      <c r="J5" s="8"/>
    </row>
    <row r="6" spans="1:17" s="5" customFormat="1" ht="16.5" thickBot="1" x14ac:dyDescent="0.3">
      <c r="A6" s="4"/>
      <c r="B6" s="112" t="s">
        <v>3</v>
      </c>
      <c r="C6" s="113"/>
      <c r="D6" s="113"/>
      <c r="E6" s="114"/>
      <c r="F6" s="115"/>
      <c r="G6" s="115"/>
      <c r="H6" s="115"/>
      <c r="I6" s="115"/>
    </row>
    <row r="7" spans="1:17" s="9" customFormat="1" ht="16.5" thickBot="1" x14ac:dyDescent="0.25">
      <c r="A7" s="4"/>
      <c r="B7" s="83" t="s">
        <v>4</v>
      </c>
      <c r="C7" s="94" t="s">
        <v>5</v>
      </c>
      <c r="D7" s="87" t="s">
        <v>6</v>
      </c>
      <c r="E7" s="89" t="s">
        <v>7</v>
      </c>
      <c r="F7" s="1"/>
      <c r="G7" s="96" t="s">
        <v>8</v>
      </c>
      <c r="H7" s="97"/>
      <c r="I7" s="97"/>
      <c r="J7" s="98"/>
    </row>
    <row r="8" spans="1:17" s="13" customFormat="1" ht="48" thickBot="1" x14ac:dyDescent="0.25">
      <c r="A8" s="10"/>
      <c r="B8" s="84"/>
      <c r="C8" s="95"/>
      <c r="D8" s="88"/>
      <c r="E8" s="90"/>
      <c r="F8" s="12"/>
      <c r="G8" s="11" t="s">
        <v>10</v>
      </c>
      <c r="H8" s="11" t="s">
        <v>9</v>
      </c>
      <c r="I8" s="11" t="s">
        <v>11</v>
      </c>
      <c r="J8" s="11" t="s">
        <v>12</v>
      </c>
    </row>
    <row r="9" spans="1:17" s="13" customFormat="1" ht="15.75" thickBot="1" x14ac:dyDescent="0.25">
      <c r="A9" s="10"/>
      <c r="B9" s="14">
        <v>1</v>
      </c>
      <c r="C9" s="15" t="s">
        <v>13</v>
      </c>
      <c r="D9" s="16" t="s">
        <v>14</v>
      </c>
      <c r="E9" s="17">
        <v>1</v>
      </c>
      <c r="F9" s="12"/>
      <c r="G9" s="18">
        <v>1995050</v>
      </c>
      <c r="H9" s="18">
        <v>379059.5</v>
      </c>
      <c r="I9" s="18">
        <v>2374109.5</v>
      </c>
      <c r="J9" s="18">
        <v>2374109.5</v>
      </c>
      <c r="K9" s="19"/>
      <c r="N9" s="20"/>
    </row>
    <row r="10" spans="1:17" s="13" customFormat="1" ht="15.75" thickBot="1" x14ac:dyDescent="0.25">
      <c r="A10" s="10"/>
      <c r="B10" s="14">
        <v>2</v>
      </c>
      <c r="C10" s="15" t="s">
        <v>15</v>
      </c>
      <c r="D10" s="16" t="s">
        <v>14</v>
      </c>
      <c r="E10" s="17">
        <v>3</v>
      </c>
      <c r="F10" s="12"/>
      <c r="G10" s="18">
        <v>3203866.66</v>
      </c>
      <c r="H10" s="18">
        <v>608734.67000000004</v>
      </c>
      <c r="I10" s="18">
        <v>3812601.33</v>
      </c>
      <c r="J10" s="18">
        <v>11437803.99</v>
      </c>
      <c r="K10" s="19"/>
      <c r="N10" s="20"/>
    </row>
    <row r="11" spans="1:17" s="13" customFormat="1" ht="15.75" thickBot="1" x14ac:dyDescent="0.3">
      <c r="A11" s="10"/>
      <c r="B11" s="14">
        <v>3</v>
      </c>
      <c r="C11" s="15" t="s">
        <v>16</v>
      </c>
      <c r="D11" s="16" t="s">
        <v>14</v>
      </c>
      <c r="E11" s="17">
        <v>4</v>
      </c>
      <c r="F11" s="9"/>
      <c r="G11" s="18">
        <v>6103686</v>
      </c>
      <c r="H11" s="18">
        <v>1159700.3400000001</v>
      </c>
      <c r="I11" s="18">
        <v>7263386.3399999999</v>
      </c>
      <c r="J11" s="18">
        <v>29053545.359999999</v>
      </c>
      <c r="K11" s="19"/>
      <c r="N11" s="20"/>
      <c r="Q11" s="21"/>
    </row>
    <row r="12" spans="1:17" s="13" customFormat="1" ht="15.75" thickBot="1" x14ac:dyDescent="0.3">
      <c r="A12" s="10"/>
      <c r="B12" s="22">
        <v>4</v>
      </c>
      <c r="C12" s="23" t="s">
        <v>17</v>
      </c>
      <c r="D12" s="24" t="s">
        <v>14</v>
      </c>
      <c r="E12" s="25">
        <v>2</v>
      </c>
      <c r="F12" s="9"/>
      <c r="G12" s="27">
        <v>8699997.6699999999</v>
      </c>
      <c r="H12" s="18">
        <v>1652999.56</v>
      </c>
      <c r="I12" s="18">
        <v>10352997.23</v>
      </c>
      <c r="J12" s="18">
        <v>20705994.460000001</v>
      </c>
      <c r="K12" s="19"/>
      <c r="N12" s="20"/>
      <c r="Q12" s="21"/>
    </row>
    <row r="13" spans="1:17" s="13" customFormat="1" ht="16.5" thickBot="1" x14ac:dyDescent="0.3">
      <c r="A13" s="10"/>
      <c r="B13" s="80" t="s">
        <v>18</v>
      </c>
      <c r="C13" s="81"/>
      <c r="D13" s="81"/>
      <c r="E13" s="82"/>
      <c r="F13" s="29"/>
      <c r="G13" s="30"/>
      <c r="H13" s="28"/>
      <c r="I13" s="31">
        <v>23803094.399999999</v>
      </c>
      <c r="J13" s="31">
        <v>63571453.310000002</v>
      </c>
      <c r="N13" s="20"/>
      <c r="Q13" s="21"/>
    </row>
    <row r="14" spans="1:17" s="13" customFormat="1" ht="16.5" thickBot="1" x14ac:dyDescent="0.3">
      <c r="A14" s="10"/>
      <c r="B14" s="32"/>
      <c r="C14" s="32"/>
      <c r="D14" s="32"/>
      <c r="E14" s="32"/>
      <c r="F14" s="9"/>
      <c r="G14" s="26"/>
      <c r="H14" s="33"/>
      <c r="I14" s="26"/>
      <c r="J14" s="34"/>
      <c r="N14" s="20"/>
      <c r="Q14" s="21"/>
    </row>
    <row r="15" spans="1:17" s="13" customFormat="1" ht="45" customHeight="1" thickBot="1" x14ac:dyDescent="0.3">
      <c r="A15" s="10"/>
      <c r="B15" s="80" t="s">
        <v>19</v>
      </c>
      <c r="C15" s="81"/>
      <c r="D15" s="81"/>
      <c r="E15" s="81"/>
      <c r="F15" s="81"/>
      <c r="G15" s="81"/>
      <c r="H15" s="81"/>
      <c r="I15" s="82"/>
      <c r="J15" s="21"/>
      <c r="N15" s="20"/>
      <c r="Q15" s="21"/>
    </row>
    <row r="16" spans="1:17" s="13" customFormat="1" ht="15.75" thickBot="1" x14ac:dyDescent="0.3">
      <c r="A16" s="10"/>
      <c r="B16" s="83" t="s">
        <v>4</v>
      </c>
      <c r="C16" s="85" t="s">
        <v>20</v>
      </c>
      <c r="D16" s="87" t="s">
        <v>6</v>
      </c>
      <c r="E16" s="89" t="s">
        <v>7</v>
      </c>
      <c r="F16" s="35"/>
      <c r="G16" s="91" t="s">
        <v>21</v>
      </c>
      <c r="H16" s="92"/>
      <c r="I16" s="93"/>
      <c r="J16" s="36"/>
      <c r="N16" s="20"/>
      <c r="Q16" s="21"/>
    </row>
    <row r="17" spans="1:17" s="13" customFormat="1" ht="48" thickBot="1" x14ac:dyDescent="0.3">
      <c r="A17" s="10"/>
      <c r="B17" s="84"/>
      <c r="C17" s="86"/>
      <c r="D17" s="88"/>
      <c r="E17" s="90"/>
      <c r="F17" s="9"/>
      <c r="G17" s="37" t="s">
        <v>10</v>
      </c>
      <c r="H17" s="37" t="s">
        <v>9</v>
      </c>
      <c r="I17" s="37" t="s">
        <v>11</v>
      </c>
      <c r="J17" s="38"/>
      <c r="N17" s="20"/>
      <c r="Q17" s="21"/>
    </row>
    <row r="18" spans="1:17" s="13" customFormat="1" ht="16.5" thickBot="1" x14ac:dyDescent="0.3">
      <c r="A18" s="10"/>
      <c r="B18" s="39">
        <v>5</v>
      </c>
      <c r="C18" s="15" t="s">
        <v>22</v>
      </c>
      <c r="D18" s="16" t="s">
        <v>14</v>
      </c>
      <c r="E18" s="17">
        <v>1</v>
      </c>
      <c r="F18" s="9"/>
      <c r="G18" s="18">
        <v>3820624</v>
      </c>
      <c r="H18" s="18">
        <v>725918.56</v>
      </c>
      <c r="I18" s="18">
        <v>4546542.5600000005</v>
      </c>
      <c r="N18" s="20"/>
    </row>
    <row r="19" spans="1:17" s="13" customFormat="1" ht="16.5" thickBot="1" x14ac:dyDescent="0.3">
      <c r="A19" s="10"/>
      <c r="B19" s="39">
        <v>6</v>
      </c>
      <c r="C19" s="15" t="s">
        <v>23</v>
      </c>
      <c r="D19" s="16" t="s">
        <v>14</v>
      </c>
      <c r="E19" s="17">
        <v>1</v>
      </c>
      <c r="F19" s="9"/>
      <c r="G19" s="18">
        <v>9175499</v>
      </c>
      <c r="H19" s="18">
        <v>1743344.81</v>
      </c>
      <c r="I19" s="18">
        <v>10918843.810000001</v>
      </c>
      <c r="N19" s="20"/>
    </row>
    <row r="20" spans="1:17" s="13" customFormat="1" ht="16.5" thickBot="1" x14ac:dyDescent="0.3">
      <c r="A20" s="10"/>
      <c r="B20" s="40">
        <v>7</v>
      </c>
      <c r="C20" s="15" t="s">
        <v>24</v>
      </c>
      <c r="D20" s="16" t="s">
        <v>14</v>
      </c>
      <c r="E20" s="17">
        <v>1</v>
      </c>
      <c r="F20" s="41"/>
      <c r="G20" s="18">
        <v>10906540.67</v>
      </c>
      <c r="H20" s="18">
        <v>2072242.73</v>
      </c>
      <c r="I20" s="18">
        <v>12978783.4</v>
      </c>
      <c r="N20" s="20"/>
    </row>
    <row r="21" spans="1:17" s="13" customFormat="1" ht="16.5" thickBot="1" x14ac:dyDescent="0.3">
      <c r="A21" s="10"/>
      <c r="B21" s="72" t="s">
        <v>25</v>
      </c>
      <c r="C21" s="73"/>
      <c r="D21" s="73"/>
      <c r="E21" s="74"/>
      <c r="F21" s="9"/>
      <c r="G21" s="30"/>
      <c r="H21" s="42"/>
      <c r="I21" s="43">
        <v>28444169.770000003</v>
      </c>
      <c r="N21" s="20"/>
    </row>
    <row r="22" spans="1:17" s="13" customFormat="1" ht="15.75" x14ac:dyDescent="0.25">
      <c r="A22" s="10"/>
      <c r="B22" s="38"/>
      <c r="C22" s="36"/>
      <c r="D22" s="32"/>
      <c r="E22" s="32"/>
      <c r="F22" s="9"/>
      <c r="N22" s="20"/>
    </row>
    <row r="23" spans="1:17" s="13" customFormat="1" ht="15.75" x14ac:dyDescent="0.25">
      <c r="A23" s="10"/>
      <c r="B23" s="38"/>
      <c r="C23" s="36"/>
      <c r="D23" s="32"/>
      <c r="E23" s="32"/>
      <c r="F23" s="9"/>
      <c r="N23" s="20"/>
    </row>
    <row r="24" spans="1:17" s="13" customFormat="1" ht="15.75" x14ac:dyDescent="0.25">
      <c r="A24" s="10"/>
      <c r="B24" s="38"/>
      <c r="C24" s="36"/>
      <c r="D24" s="32"/>
      <c r="E24" s="32"/>
      <c r="F24" s="9"/>
      <c r="N24" s="20"/>
    </row>
    <row r="25" spans="1:17" s="13" customFormat="1" ht="16.5" thickBot="1" x14ac:dyDescent="0.3">
      <c r="A25" s="10"/>
      <c r="B25" s="38"/>
      <c r="C25" s="36"/>
      <c r="D25" s="32"/>
      <c r="E25" s="32"/>
      <c r="F25" s="9"/>
      <c r="N25" s="20"/>
    </row>
    <row r="26" spans="1:17" s="13" customFormat="1" ht="30" x14ac:dyDescent="0.25">
      <c r="A26" s="10"/>
      <c r="B26" s="38"/>
      <c r="C26" s="23" t="s">
        <v>18</v>
      </c>
      <c r="D26" s="44">
        <v>63571453.310000002</v>
      </c>
      <c r="E26" s="32"/>
      <c r="F26" s="9"/>
      <c r="N26" s="20"/>
    </row>
    <row r="27" spans="1:17" s="13" customFormat="1" ht="45" x14ac:dyDescent="0.25">
      <c r="A27" s="10"/>
      <c r="B27" s="38"/>
      <c r="C27" s="45" t="s">
        <v>26</v>
      </c>
      <c r="D27" s="46">
        <v>23803094.399999999</v>
      </c>
      <c r="E27" s="32"/>
      <c r="F27" s="9"/>
      <c r="N27" s="20"/>
    </row>
    <row r="28" spans="1:17" s="13" customFormat="1" ht="75.75" thickBot="1" x14ac:dyDescent="0.3">
      <c r="A28" s="10"/>
      <c r="B28" s="38"/>
      <c r="C28" s="47" t="s">
        <v>27</v>
      </c>
      <c r="D28" s="48">
        <v>28444169.770000003</v>
      </c>
      <c r="E28" s="32"/>
      <c r="F28" s="9"/>
      <c r="I28" s="56"/>
      <c r="N28" s="20"/>
    </row>
    <row r="29" spans="1:17" s="13" customFormat="1" ht="15.75" x14ac:dyDescent="0.25">
      <c r="A29" s="10"/>
      <c r="B29" s="38"/>
      <c r="C29" s="36"/>
      <c r="D29" s="32"/>
      <c r="E29" s="32"/>
      <c r="F29" s="9"/>
      <c r="N29" s="20"/>
    </row>
    <row r="30" spans="1:17" s="13" customFormat="1" ht="16.5" thickBot="1" x14ac:dyDescent="0.3">
      <c r="A30" s="10"/>
      <c r="B30" s="38"/>
      <c r="C30" s="36"/>
      <c r="D30" s="32"/>
      <c r="E30" s="32"/>
      <c r="F30" s="9"/>
      <c r="I30" s="56"/>
      <c r="N30" s="20"/>
    </row>
    <row r="31" spans="1:17" ht="56.25" customHeight="1" x14ac:dyDescent="0.2">
      <c r="A31" s="49"/>
      <c r="B31" s="49"/>
      <c r="C31" s="75" t="s">
        <v>28</v>
      </c>
      <c r="D31" s="76"/>
      <c r="E31" s="49"/>
      <c r="G31" s="13"/>
      <c r="H31" s="13"/>
      <c r="I31" s="56"/>
    </row>
    <row r="32" spans="1:17" ht="48" customHeight="1" thickBot="1" x14ac:dyDescent="0.3">
      <c r="A32" s="50"/>
      <c r="B32" s="50"/>
      <c r="C32" s="77" t="s">
        <v>29</v>
      </c>
      <c r="D32" s="78"/>
      <c r="E32" s="51"/>
    </row>
    <row r="34" spans="2:5" ht="15.75" x14ac:dyDescent="0.25">
      <c r="B34" s="79" t="s">
        <v>30</v>
      </c>
      <c r="C34" s="79"/>
      <c r="D34" s="52"/>
    </row>
    <row r="35" spans="2:5" ht="15.75" thickBot="1" x14ac:dyDescent="0.25"/>
    <row r="36" spans="2:5" ht="36" x14ac:dyDescent="0.2">
      <c r="B36" s="66" t="s">
        <v>31</v>
      </c>
      <c r="C36" s="53" t="s">
        <v>32</v>
      </c>
      <c r="D36" s="68">
        <v>45546</v>
      </c>
      <c r="E36" s="70"/>
    </row>
    <row r="37" spans="2:5" ht="36.75" thickBot="1" x14ac:dyDescent="0.25">
      <c r="B37" s="67"/>
      <c r="C37" s="54" t="s">
        <v>33</v>
      </c>
      <c r="D37" s="69"/>
      <c r="E37" s="71"/>
    </row>
    <row r="38" spans="2:5" ht="36" x14ac:dyDescent="0.2">
      <c r="B38" s="66" t="s">
        <v>34</v>
      </c>
      <c r="C38" s="55" t="s">
        <v>35</v>
      </c>
      <c r="D38" s="68">
        <v>45546</v>
      </c>
      <c r="E38" s="70"/>
    </row>
    <row r="39" spans="2:5" ht="54.75" customHeight="1" thickBot="1" x14ac:dyDescent="0.25">
      <c r="B39" s="67"/>
      <c r="C39" s="54" t="s">
        <v>36</v>
      </c>
      <c r="D39" s="69"/>
      <c r="E39" s="71"/>
    </row>
  </sheetData>
  <mergeCells count="28">
    <mergeCell ref="B13:E13"/>
    <mergeCell ref="B2:J2"/>
    <mergeCell ref="B3:C4"/>
    <mergeCell ref="E3:J3"/>
    <mergeCell ref="E4:J4"/>
    <mergeCell ref="B6:E6"/>
    <mergeCell ref="F6:I6"/>
    <mergeCell ref="B7:B8"/>
    <mergeCell ref="C7:C8"/>
    <mergeCell ref="D7:D8"/>
    <mergeCell ref="E7:E8"/>
    <mergeCell ref="G7:J7"/>
    <mergeCell ref="B15:I15"/>
    <mergeCell ref="B16:B17"/>
    <mergeCell ref="C16:C17"/>
    <mergeCell ref="D16:D17"/>
    <mergeCell ref="E16:E17"/>
    <mergeCell ref="G16:I16"/>
    <mergeCell ref="B38:B39"/>
    <mergeCell ref="D38:D39"/>
    <mergeCell ref="E38:E39"/>
    <mergeCell ref="B21:E21"/>
    <mergeCell ref="C31:D31"/>
    <mergeCell ref="C32:D32"/>
    <mergeCell ref="B34:C34"/>
    <mergeCell ref="B36:B37"/>
    <mergeCell ref="D36:D37"/>
    <mergeCell ref="E36:E3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9"/>
  <sheetViews>
    <sheetView tabSelected="1" topLeftCell="A18" zoomScale="90" zoomScaleNormal="90" workbookViewId="0">
      <selection activeCell="B27" sqref="B27:D29"/>
    </sheetView>
  </sheetViews>
  <sheetFormatPr baseColWidth="10" defaultColWidth="11.42578125" defaultRowHeight="15" x14ac:dyDescent="0.2"/>
  <cols>
    <col min="1" max="1" width="2.7109375" style="1" customWidth="1"/>
    <col min="2" max="2" width="11" style="1" customWidth="1"/>
    <col min="3" max="3" width="35" style="2" customWidth="1"/>
    <col min="4" max="4" width="17.7109375" style="1" customWidth="1"/>
    <col min="5" max="5" width="19.140625" style="3" customWidth="1"/>
    <col min="6" max="6" width="2.140625" style="1" customWidth="1"/>
    <col min="7" max="7" width="18.85546875" style="1" customWidth="1"/>
    <col min="8" max="9" width="20.7109375" style="1" customWidth="1"/>
    <col min="10" max="10" width="23.7109375" style="1" customWidth="1"/>
    <col min="11" max="15" width="11.42578125" style="1"/>
    <col min="16" max="16" width="19.28515625" style="1" customWidth="1"/>
    <col min="17" max="16384" width="11.42578125" style="1"/>
  </cols>
  <sheetData>
    <row r="1" spans="1:16" ht="15.75" thickBot="1" x14ac:dyDescent="0.25"/>
    <row r="2" spans="1:16" s="5" customFormat="1" ht="16.5" thickBot="1" x14ac:dyDescent="0.3">
      <c r="A2" s="4"/>
      <c r="B2" s="99" t="s">
        <v>0</v>
      </c>
      <c r="C2" s="100"/>
      <c r="D2" s="100"/>
      <c r="E2" s="100"/>
      <c r="F2" s="100"/>
      <c r="G2" s="100"/>
      <c r="H2" s="100"/>
      <c r="I2" s="100"/>
    </row>
    <row r="3" spans="1:16" s="5" customFormat="1" ht="15.75" x14ac:dyDescent="0.25">
      <c r="A3" s="4"/>
      <c r="B3" s="102"/>
      <c r="C3" s="103"/>
      <c r="D3" s="6"/>
      <c r="E3" s="106" t="s">
        <v>1</v>
      </c>
      <c r="F3" s="107"/>
      <c r="G3" s="107"/>
      <c r="H3" s="107"/>
      <c r="I3" s="107"/>
    </row>
    <row r="4" spans="1:16" s="5" customFormat="1" ht="47.25" customHeight="1" thickBot="1" x14ac:dyDescent="0.3">
      <c r="A4" s="4"/>
      <c r="B4" s="104"/>
      <c r="C4" s="105"/>
      <c r="D4" s="7"/>
      <c r="E4" s="109" t="s">
        <v>2</v>
      </c>
      <c r="F4" s="110"/>
      <c r="G4" s="110"/>
      <c r="H4" s="110"/>
      <c r="I4" s="110"/>
    </row>
    <row r="5" spans="1:16" s="5" customFormat="1" ht="16.5" thickBot="1" x14ac:dyDescent="0.3">
      <c r="A5" s="4"/>
      <c r="B5" s="6"/>
      <c r="C5" s="6"/>
      <c r="D5" s="6"/>
      <c r="E5" s="8"/>
      <c r="F5" s="8"/>
      <c r="G5" s="8"/>
      <c r="H5" s="8"/>
      <c r="I5" s="8"/>
    </row>
    <row r="6" spans="1:16" s="5" customFormat="1" ht="16.5" thickBot="1" x14ac:dyDescent="0.3">
      <c r="A6" s="4"/>
      <c r="B6" s="112" t="s">
        <v>37</v>
      </c>
      <c r="C6" s="113"/>
      <c r="D6" s="113"/>
      <c r="E6" s="114"/>
      <c r="F6" s="115"/>
      <c r="G6" s="115"/>
      <c r="H6" s="115"/>
      <c r="I6" s="115"/>
    </row>
    <row r="7" spans="1:16" s="9" customFormat="1" ht="16.5" thickBot="1" x14ac:dyDescent="0.25">
      <c r="A7" s="4"/>
      <c r="B7" s="83" t="s">
        <v>4</v>
      </c>
      <c r="C7" s="94" t="s">
        <v>5</v>
      </c>
      <c r="D7" s="87" t="s">
        <v>6</v>
      </c>
      <c r="E7" s="89" t="s">
        <v>7</v>
      </c>
      <c r="F7" s="1"/>
      <c r="G7" s="96" t="s">
        <v>8</v>
      </c>
      <c r="H7" s="97"/>
      <c r="I7" s="97"/>
    </row>
    <row r="8" spans="1:16" s="13" customFormat="1" ht="48" thickBot="1" x14ac:dyDescent="0.25">
      <c r="A8" s="10"/>
      <c r="B8" s="84"/>
      <c r="C8" s="95"/>
      <c r="D8" s="88"/>
      <c r="E8" s="90"/>
      <c r="F8" s="12"/>
      <c r="G8" s="11" t="s">
        <v>10</v>
      </c>
      <c r="H8" s="11" t="s">
        <v>9</v>
      </c>
      <c r="I8" s="11" t="s">
        <v>11</v>
      </c>
    </row>
    <row r="9" spans="1:16" s="13" customFormat="1" ht="15.75" thickBot="1" x14ac:dyDescent="0.25">
      <c r="A9" s="10"/>
      <c r="B9" s="14">
        <v>1</v>
      </c>
      <c r="C9" s="15" t="s">
        <v>13</v>
      </c>
      <c r="D9" s="16" t="s">
        <v>14</v>
      </c>
      <c r="E9" s="17">
        <v>1</v>
      </c>
      <c r="F9" s="12"/>
      <c r="G9" s="18">
        <v>1995050</v>
      </c>
      <c r="H9" s="18">
        <v>379059.5</v>
      </c>
      <c r="I9" s="18">
        <v>2374109.5</v>
      </c>
      <c r="J9" s="19"/>
      <c r="M9" s="20"/>
    </row>
    <row r="10" spans="1:16" s="13" customFormat="1" ht="15.75" thickBot="1" x14ac:dyDescent="0.25">
      <c r="A10" s="10"/>
      <c r="B10" s="14">
        <v>2</v>
      </c>
      <c r="C10" s="15" t="s">
        <v>15</v>
      </c>
      <c r="D10" s="16" t="s">
        <v>14</v>
      </c>
      <c r="E10" s="17">
        <v>1</v>
      </c>
      <c r="F10" s="12"/>
      <c r="G10" s="18">
        <v>3203866.66</v>
      </c>
      <c r="H10" s="18">
        <v>608734.67000000004</v>
      </c>
      <c r="I10" s="18">
        <v>3812601.33</v>
      </c>
      <c r="J10" s="19"/>
      <c r="M10" s="20"/>
    </row>
    <row r="11" spans="1:16" s="13" customFormat="1" ht="15.75" thickBot="1" x14ac:dyDescent="0.3">
      <c r="A11" s="10"/>
      <c r="B11" s="14">
        <v>3</v>
      </c>
      <c r="C11" s="15" t="s">
        <v>16</v>
      </c>
      <c r="D11" s="16" t="s">
        <v>14</v>
      </c>
      <c r="E11" s="17">
        <v>1</v>
      </c>
      <c r="F11" s="9"/>
      <c r="G11" s="18">
        <v>6103686</v>
      </c>
      <c r="H11" s="18">
        <v>1159700.3400000001</v>
      </c>
      <c r="I11" s="18">
        <v>7263386.3399999999</v>
      </c>
      <c r="J11" s="19"/>
      <c r="M11" s="20"/>
      <c r="P11" s="21"/>
    </row>
    <row r="12" spans="1:16" s="13" customFormat="1" ht="15.75" thickBot="1" x14ac:dyDescent="0.3">
      <c r="A12" s="10"/>
      <c r="B12" s="22">
        <v>4</v>
      </c>
      <c r="C12" s="23" t="s">
        <v>17</v>
      </c>
      <c r="D12" s="24" t="s">
        <v>14</v>
      </c>
      <c r="E12" s="25">
        <v>1</v>
      </c>
      <c r="F12" s="9"/>
      <c r="G12" s="27">
        <v>8699997.6699999999</v>
      </c>
      <c r="H12" s="18">
        <v>1652999.56</v>
      </c>
      <c r="I12" s="18">
        <v>10352997.23</v>
      </c>
      <c r="J12" s="19"/>
      <c r="M12" s="20"/>
      <c r="P12" s="21"/>
    </row>
    <row r="13" spans="1:16" s="13" customFormat="1" ht="16.5" thickBot="1" x14ac:dyDescent="0.3">
      <c r="A13" s="10"/>
      <c r="B13" s="80" t="s">
        <v>18</v>
      </c>
      <c r="C13" s="81"/>
      <c r="D13" s="81"/>
      <c r="E13" s="82"/>
      <c r="F13" s="29"/>
      <c r="G13" s="30"/>
      <c r="H13" s="28"/>
      <c r="I13" s="31">
        <v>23803094.399999999</v>
      </c>
      <c r="M13" s="20"/>
      <c r="P13" s="21"/>
    </row>
    <row r="14" spans="1:16" s="13" customFormat="1" ht="15.75" thickBot="1" x14ac:dyDescent="0.3">
      <c r="A14" s="10"/>
      <c r="B14" s="32"/>
      <c r="C14" s="32"/>
      <c r="D14" s="32"/>
      <c r="E14" s="32"/>
      <c r="F14" s="9"/>
      <c r="G14" s="26"/>
      <c r="H14" s="33"/>
      <c r="I14" s="26"/>
      <c r="M14" s="20"/>
      <c r="P14" s="21"/>
    </row>
    <row r="15" spans="1:16" s="13" customFormat="1" ht="45" customHeight="1" thickBot="1" x14ac:dyDescent="0.3">
      <c r="A15" s="10"/>
      <c r="B15" s="80" t="s">
        <v>19</v>
      </c>
      <c r="C15" s="81"/>
      <c r="D15" s="81"/>
      <c r="E15" s="81"/>
      <c r="F15" s="81"/>
      <c r="G15" s="81"/>
      <c r="H15" s="81"/>
      <c r="I15" s="82"/>
      <c r="M15" s="20"/>
      <c r="P15" s="21"/>
    </row>
    <row r="16" spans="1:16" s="13" customFormat="1" ht="15.75" thickBot="1" x14ac:dyDescent="0.3">
      <c r="A16" s="10"/>
      <c r="B16" s="83" t="s">
        <v>4</v>
      </c>
      <c r="C16" s="85" t="s">
        <v>20</v>
      </c>
      <c r="D16" s="87" t="s">
        <v>6</v>
      </c>
      <c r="E16" s="89" t="s">
        <v>7</v>
      </c>
      <c r="F16" s="35"/>
      <c r="G16" s="91" t="s">
        <v>21</v>
      </c>
      <c r="H16" s="92"/>
      <c r="I16" s="93"/>
      <c r="M16" s="20"/>
      <c r="P16" s="21"/>
    </row>
    <row r="17" spans="1:16" s="13" customFormat="1" ht="48" thickBot="1" x14ac:dyDescent="0.3">
      <c r="A17" s="10"/>
      <c r="B17" s="84"/>
      <c r="C17" s="86"/>
      <c r="D17" s="88"/>
      <c r="E17" s="90"/>
      <c r="F17" s="9"/>
      <c r="G17" s="37" t="s">
        <v>10</v>
      </c>
      <c r="H17" s="37" t="s">
        <v>9</v>
      </c>
      <c r="I17" s="37" t="s">
        <v>11</v>
      </c>
      <c r="M17" s="20"/>
      <c r="P17" s="21"/>
    </row>
    <row r="18" spans="1:16" s="13" customFormat="1" ht="16.5" thickBot="1" x14ac:dyDescent="0.3">
      <c r="A18" s="10"/>
      <c r="B18" s="39">
        <v>5</v>
      </c>
      <c r="C18" s="15" t="s">
        <v>22</v>
      </c>
      <c r="D18" s="16" t="s">
        <v>14</v>
      </c>
      <c r="E18" s="17">
        <v>1</v>
      </c>
      <c r="F18" s="9"/>
      <c r="G18" s="18">
        <v>3820624</v>
      </c>
      <c r="H18" s="18">
        <v>725918.56</v>
      </c>
      <c r="I18" s="18">
        <v>4546542.5600000005</v>
      </c>
      <c r="M18" s="20"/>
    </row>
    <row r="19" spans="1:16" s="13" customFormat="1" ht="16.5" thickBot="1" x14ac:dyDescent="0.3">
      <c r="A19" s="10"/>
      <c r="B19" s="39">
        <v>6</v>
      </c>
      <c r="C19" s="15" t="s">
        <v>23</v>
      </c>
      <c r="D19" s="16" t="s">
        <v>14</v>
      </c>
      <c r="E19" s="17">
        <v>1</v>
      </c>
      <c r="F19" s="9"/>
      <c r="G19" s="18">
        <v>9175499</v>
      </c>
      <c r="H19" s="18">
        <v>1743344.81</v>
      </c>
      <c r="I19" s="18">
        <v>10918843.810000001</v>
      </c>
      <c r="M19" s="20"/>
    </row>
    <row r="20" spans="1:16" s="13" customFormat="1" ht="16.5" thickBot="1" x14ac:dyDescent="0.3">
      <c r="A20" s="10"/>
      <c r="B20" s="40">
        <v>7</v>
      </c>
      <c r="C20" s="15" t="s">
        <v>24</v>
      </c>
      <c r="D20" s="16" t="s">
        <v>14</v>
      </c>
      <c r="E20" s="17">
        <v>1</v>
      </c>
      <c r="F20" s="41"/>
      <c r="G20" s="18">
        <v>10906540.67</v>
      </c>
      <c r="H20" s="18">
        <v>2072242.73</v>
      </c>
      <c r="I20" s="18">
        <v>12978783.4</v>
      </c>
      <c r="M20" s="20"/>
    </row>
    <row r="21" spans="1:16" s="13" customFormat="1" ht="15.75" x14ac:dyDescent="0.25">
      <c r="A21" s="10"/>
      <c r="B21" s="116" t="s">
        <v>25</v>
      </c>
      <c r="C21" s="117"/>
      <c r="D21" s="117"/>
      <c r="E21" s="118"/>
      <c r="F21" s="9"/>
      <c r="G21" s="58"/>
      <c r="H21" s="59"/>
      <c r="I21" s="60">
        <v>28444169.770000003</v>
      </c>
      <c r="M21" s="20"/>
    </row>
    <row r="22" spans="1:16" s="13" customFormat="1" ht="15.75" x14ac:dyDescent="0.25">
      <c r="A22" s="10"/>
      <c r="B22" s="120" t="s">
        <v>25</v>
      </c>
      <c r="C22" s="120"/>
      <c r="D22" s="120"/>
      <c r="E22" s="120"/>
      <c r="F22" s="62"/>
      <c r="G22" s="63">
        <f>I22/1.19</f>
        <v>43905264.008403368</v>
      </c>
      <c r="H22" s="64">
        <f>I22-G22</f>
        <v>8342000.1615966335</v>
      </c>
      <c r="I22" s="65">
        <f>I21+I13</f>
        <v>52247264.170000002</v>
      </c>
      <c r="M22" s="20"/>
    </row>
    <row r="23" spans="1:16" s="13" customFormat="1" ht="15.75" x14ac:dyDescent="0.25">
      <c r="A23" s="10"/>
      <c r="B23" s="38"/>
      <c r="C23" s="36"/>
      <c r="D23" s="32"/>
      <c r="E23" s="32"/>
      <c r="F23" s="9"/>
      <c r="M23" s="20"/>
    </row>
    <row r="24" spans="1:16" s="13" customFormat="1" ht="15.75" x14ac:dyDescent="0.25">
      <c r="A24" s="10"/>
      <c r="B24" s="38"/>
      <c r="C24" s="36"/>
      <c r="D24" s="32"/>
      <c r="E24" s="32"/>
      <c r="F24" s="9"/>
      <c r="M24" s="20"/>
    </row>
    <row r="25" spans="1:16" s="13" customFormat="1" ht="15.75" x14ac:dyDescent="0.25">
      <c r="A25" s="10"/>
      <c r="B25" s="38"/>
      <c r="C25" s="36"/>
      <c r="D25" s="32"/>
      <c r="E25" s="32"/>
      <c r="F25" s="9"/>
      <c r="I25" s="56"/>
      <c r="M25" s="20"/>
    </row>
    <row r="26" spans="1:16" s="13" customFormat="1" ht="73.5" customHeight="1" x14ac:dyDescent="0.25">
      <c r="A26" s="10"/>
      <c r="B26" s="119" t="s">
        <v>38</v>
      </c>
      <c r="C26" s="119"/>
      <c r="D26" s="57">
        <v>63571453.310000002</v>
      </c>
      <c r="E26" s="32"/>
      <c r="F26" s="9"/>
      <c r="H26" s="56"/>
      <c r="M26" s="20"/>
    </row>
    <row r="27" spans="1:16" s="13" customFormat="1" ht="37.5" customHeight="1" x14ac:dyDescent="0.25">
      <c r="A27" s="10"/>
      <c r="B27" s="119" t="s">
        <v>26</v>
      </c>
      <c r="C27" s="119"/>
      <c r="D27" s="57">
        <v>23803094.399999999</v>
      </c>
      <c r="E27" s="32"/>
      <c r="F27" s="9"/>
      <c r="H27" s="19"/>
      <c r="M27" s="20"/>
    </row>
    <row r="28" spans="1:16" s="13" customFormat="1" ht="28.5" customHeight="1" x14ac:dyDescent="0.25">
      <c r="A28" s="10"/>
      <c r="B28" s="119" t="s">
        <v>27</v>
      </c>
      <c r="C28" s="119"/>
      <c r="D28" s="57">
        <v>28444169.770000003</v>
      </c>
      <c r="E28" s="32"/>
      <c r="F28" s="9"/>
      <c r="H28" s="61"/>
      <c r="I28" s="56"/>
      <c r="M28" s="20"/>
    </row>
    <row r="29" spans="1:16" s="13" customFormat="1" ht="15.75" x14ac:dyDescent="0.25">
      <c r="A29" s="10"/>
      <c r="B29" s="121"/>
      <c r="C29" s="121"/>
      <c r="D29" s="122">
        <v>52247264.170000002</v>
      </c>
      <c r="E29" s="32"/>
      <c r="F29" s="9"/>
      <c r="M29" s="20"/>
    </row>
    <row r="30" spans="1:16" s="13" customFormat="1" ht="16.5" thickBot="1" x14ac:dyDescent="0.3">
      <c r="A30" s="10"/>
      <c r="B30" s="38"/>
      <c r="C30" s="36"/>
      <c r="D30" s="32"/>
      <c r="E30" s="32"/>
      <c r="F30" s="9"/>
      <c r="I30" s="56"/>
      <c r="M30" s="20"/>
    </row>
    <row r="31" spans="1:16" ht="56.25" customHeight="1" x14ac:dyDescent="0.2">
      <c r="A31" s="49"/>
      <c r="B31" s="49"/>
      <c r="C31" s="75" t="s">
        <v>28</v>
      </c>
      <c r="D31" s="76"/>
      <c r="E31" s="49"/>
      <c r="G31" s="13"/>
      <c r="H31" s="13"/>
      <c r="I31" s="56"/>
    </row>
    <row r="32" spans="1:16" ht="48" customHeight="1" thickBot="1" x14ac:dyDescent="0.3">
      <c r="A32" s="50"/>
      <c r="B32" s="50"/>
      <c r="C32" s="77" t="s">
        <v>29</v>
      </c>
      <c r="D32" s="78"/>
      <c r="E32" s="51"/>
    </row>
    <row r="34" spans="2:5" ht="15.75" x14ac:dyDescent="0.25">
      <c r="B34" s="79" t="s">
        <v>30</v>
      </c>
      <c r="C34" s="79"/>
      <c r="D34" s="52"/>
    </row>
    <row r="35" spans="2:5" ht="15.75" thickBot="1" x14ac:dyDescent="0.25"/>
    <row r="36" spans="2:5" ht="36" x14ac:dyDescent="0.2">
      <c r="B36" s="66" t="s">
        <v>31</v>
      </c>
      <c r="C36" s="53" t="s">
        <v>32</v>
      </c>
      <c r="D36" s="68">
        <v>45546</v>
      </c>
      <c r="E36" s="70"/>
    </row>
    <row r="37" spans="2:5" ht="36.75" thickBot="1" x14ac:dyDescent="0.25">
      <c r="B37" s="67"/>
      <c r="C37" s="54" t="s">
        <v>33</v>
      </c>
      <c r="D37" s="69"/>
      <c r="E37" s="71"/>
    </row>
    <row r="38" spans="2:5" ht="18" x14ac:dyDescent="0.2">
      <c r="B38" s="66" t="s">
        <v>34</v>
      </c>
      <c r="C38" s="55" t="s">
        <v>35</v>
      </c>
      <c r="D38" s="68">
        <v>45546</v>
      </c>
      <c r="E38" s="70"/>
    </row>
    <row r="39" spans="2:5" ht="54.75" customHeight="1" thickBot="1" x14ac:dyDescent="0.25">
      <c r="B39" s="67"/>
      <c r="C39" s="54" t="s">
        <v>36</v>
      </c>
      <c r="D39" s="69"/>
      <c r="E39" s="71"/>
    </row>
  </sheetData>
  <mergeCells count="33">
    <mergeCell ref="B38:B39"/>
    <mergeCell ref="D38:D39"/>
    <mergeCell ref="E38:E39"/>
    <mergeCell ref="B21:E21"/>
    <mergeCell ref="C31:D31"/>
    <mergeCell ref="C32:D32"/>
    <mergeCell ref="B34:C34"/>
    <mergeCell ref="B36:B37"/>
    <mergeCell ref="D36:D37"/>
    <mergeCell ref="E36:E37"/>
    <mergeCell ref="B26:C26"/>
    <mergeCell ref="B27:C27"/>
    <mergeCell ref="B28:C28"/>
    <mergeCell ref="B22:E22"/>
    <mergeCell ref="B29:C29"/>
    <mergeCell ref="B13:E13"/>
    <mergeCell ref="B15:I15"/>
    <mergeCell ref="B16:B17"/>
    <mergeCell ref="C16:C17"/>
    <mergeCell ref="D16:D17"/>
    <mergeCell ref="E16:E17"/>
    <mergeCell ref="G16:I16"/>
    <mergeCell ref="B7:B8"/>
    <mergeCell ref="C7:C8"/>
    <mergeCell ref="D7:D8"/>
    <mergeCell ref="E7:E8"/>
    <mergeCell ref="G7:I7"/>
    <mergeCell ref="B2:I2"/>
    <mergeCell ref="B3:C4"/>
    <mergeCell ref="E3:I3"/>
    <mergeCell ref="E4:I4"/>
    <mergeCell ref="B6:E6"/>
    <mergeCell ref="F6:I6"/>
  </mergeCells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 (2)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Leydi Marcela Rodriguez Baez</dc:creator>
  <cp:lastModifiedBy>Eliana Gonzalez Monroy</cp:lastModifiedBy>
  <dcterms:created xsi:type="dcterms:W3CDTF">2024-09-11T16:25:10Z</dcterms:created>
  <dcterms:modified xsi:type="dcterms:W3CDTF">2024-09-19T15:50:08Z</dcterms:modified>
</cp:coreProperties>
</file>