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maurosaavedra\Downloads\"/>
    </mc:Choice>
  </mc:AlternateContent>
  <bookViews>
    <workbookView xWindow="0" yWindow="0" windowWidth="25200" windowHeight="11385"/>
  </bookViews>
  <sheets>
    <sheet name="Presupuesto" sheetId="3" r:id="rId1"/>
    <sheet name="Análisis de precios" sheetId="1" r:id="rId2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7" i="1" l="1"/>
  <c r="D8" i="3" l="1"/>
  <c r="H8" i="3"/>
  <c r="D4" i="3"/>
  <c r="D5" i="3" s="1"/>
  <c r="D3" i="3"/>
  <c r="D6" i="3" l="1"/>
  <c r="D5" i="1" l="1"/>
  <c r="D8" i="1" s="1"/>
</calcChain>
</file>

<file path=xl/sharedStrings.xml><?xml version="1.0" encoding="utf-8"?>
<sst xmlns="http://schemas.openxmlformats.org/spreadsheetml/2006/main" count="21" uniqueCount="17">
  <si>
    <t>AS EQUIPOS TOPOGRAFIA S.A.S.</t>
  </si>
  <si>
    <t>VALOR PROMEDIO</t>
  </si>
  <si>
    <t>PROVEDOR</t>
  </si>
  <si>
    <t>ITEM</t>
  </si>
  <si>
    <t>DESCRIPCIÓN</t>
  </si>
  <si>
    <t>VALOR DEL CONTRATO</t>
  </si>
  <si>
    <t xml:space="preserve">DIRIMPEX </t>
  </si>
  <si>
    <t>Subsuelo3D</t>
  </si>
  <si>
    <t>Sismógrafo Quick ONE, Geófono de 4.5 Hz de alta sensibilidad , muestreo 500 sps, memoria 16 Gb, software Rayfract licencia perpetua.
La garantía del equipo será de 1 año contado a partir de la entrega formal del mismo a su comprador y previa instrucción sobre su funcionamiento y uso.
Capacitación para hasta 5 personas en la ciudad de Bogotá en el uso del sismógrafo Quick y el respectivo Software.</t>
  </si>
  <si>
    <t>Sismógrafo Quick-One Wireless, para estudios de refracción sísmica, MASW. Incluye: Dos nodos receptor y disparador, (cada uno con geófono 
vertical de 4.5 Hz), GPS, memoria SD, batería de Litio recargable y circuito interno de comunicación.</t>
  </si>
  <si>
    <t>IVA</t>
  </si>
  <si>
    <t>PRESUPUESTO</t>
  </si>
  <si>
    <t xml:space="preserve">VALOR </t>
  </si>
  <si>
    <t>SUBTOTAL</t>
  </si>
  <si>
    <t>IVA 19%</t>
  </si>
  <si>
    <t>VALOR TOTAL</t>
  </si>
  <si>
    <t xml:space="preserve"> Sismógrafo inalámbrico de un canal, con Dos nodos receptor y disparador, (cada uno con geófono 
vertical de 4.5 Hz), muestreo 500 sps, Geófono de 4.5 Hz de alta sensibilidad, memoria 16 Gb, software con licencia perpetua, y que incluya un terminal de lectura y gestión de datos y demás implementos necesarios para la ejecución de los ensayos.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</si>
</sst>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&quot;$&quot;\ * #,##0.00_-;\-&quot;$&quot;\ * #,##0.00_-;_-&quot;$&quot;\ * &quot;-&quot;??_-;_-@_-"/>
    <numFmt numFmtId="165" formatCode="_-&quot;$&quot;\ * #,##0_-;\-&quot;$&quot;\ * #,##0_-;_-&quot;$&quot;\ * &quot;-&quot;??_-;_-@_-"/>
  </numFmts>
  <fonts count="4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2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22">
    <xf numFmtId="0" fontId="0" fillId="0" borderId="0" xfId="0"/>
    <xf numFmtId="1" fontId="0" fillId="0" borderId="0" xfId="0" applyNumberFormat="1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wrapText="1"/>
    </xf>
    <xf numFmtId="165" fontId="0" fillId="0" borderId="1" xfId="1" applyNumberFormat="1" applyFont="1" applyBorder="1" applyAlignment="1">
      <alignment horizontal="center" vertical="center"/>
    </xf>
    <xf numFmtId="165" fontId="2" fillId="0" borderId="1" xfId="0" applyNumberFormat="1" applyFont="1" applyBorder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165" fontId="0" fillId="0" borderId="0" xfId="1" applyNumberFormat="1" applyFont="1"/>
    <xf numFmtId="0" fontId="3" fillId="0" borderId="0" xfId="0" applyFont="1" applyAlignment="1">
      <alignment horizontal="center" vertical="center"/>
    </xf>
    <xf numFmtId="0" fontId="0" fillId="0" borderId="1" xfId="0" applyBorder="1" applyAlignment="1">
      <alignment horizontal="left" vertical="top" wrapText="1"/>
    </xf>
    <xf numFmtId="165" fontId="0" fillId="0" borderId="1" xfId="0" applyNumberFormat="1" applyBorder="1"/>
    <xf numFmtId="165" fontId="0" fillId="0" borderId="1" xfId="1" applyNumberFormat="1" applyFont="1" applyBorder="1"/>
    <xf numFmtId="165" fontId="2" fillId="0" borderId="1" xfId="1" applyNumberFormat="1" applyFont="1" applyBorder="1" applyAlignment="1">
      <alignment horizontal="left" indent="2"/>
    </xf>
    <xf numFmtId="165" fontId="1" fillId="0" borderId="1" xfId="1" applyNumberFormat="1" applyFont="1" applyBorder="1" applyAlignment="1">
      <alignment horizontal="left" indent="2"/>
    </xf>
    <xf numFmtId="0" fontId="2" fillId="0" borderId="0" xfId="0" applyFont="1" applyAlignment="1">
      <alignment horizontal="right"/>
    </xf>
    <xf numFmtId="165" fontId="0" fillId="0" borderId="1" xfId="1" applyNumberFormat="1" applyFont="1" applyBorder="1" applyAlignment="1">
      <alignment horizontal="left" indent="2"/>
    </xf>
    <xf numFmtId="164" fontId="2" fillId="0" borderId="1" xfId="1" applyFont="1" applyBorder="1"/>
    <xf numFmtId="0" fontId="2" fillId="0" borderId="2" xfId="0" applyFont="1" applyBorder="1" applyAlignment="1">
      <alignment horizontal="right"/>
    </xf>
    <xf numFmtId="0" fontId="2" fillId="0" borderId="3" xfId="0" applyFont="1" applyBorder="1" applyAlignment="1">
      <alignment horizontal="right"/>
    </xf>
    <xf numFmtId="0" fontId="2" fillId="0" borderId="4" xfId="0" applyFont="1" applyBorder="1" applyAlignment="1">
      <alignment horizontal="right"/>
    </xf>
    <xf numFmtId="0" fontId="2" fillId="0" borderId="1" xfId="0" applyFont="1" applyBorder="1" applyAlignment="1">
      <alignment horizontal="right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"/>
  <sheetViews>
    <sheetView tabSelected="1" workbookViewId="0">
      <selection activeCell="D4" sqref="D4"/>
    </sheetView>
  </sheetViews>
  <sheetFormatPr baseColWidth="10" defaultRowHeight="14.25"/>
  <cols>
    <col min="2" max="2" width="0" hidden="1" customWidth="1"/>
    <col min="3" max="3" width="48.625" customWidth="1"/>
    <col min="4" max="4" width="17.25" bestFit="1" customWidth="1"/>
  </cols>
  <sheetData>
    <row r="1" spans="1:8" ht="15">
      <c r="A1" s="6" t="s">
        <v>3</v>
      </c>
      <c r="B1" s="6" t="s">
        <v>2</v>
      </c>
      <c r="C1" s="6" t="s">
        <v>4</v>
      </c>
      <c r="D1" s="7" t="s">
        <v>12</v>
      </c>
    </row>
    <row r="2" spans="1:8" ht="99.75">
      <c r="A2" s="2">
        <v>1</v>
      </c>
      <c r="B2" s="2" t="s">
        <v>0</v>
      </c>
      <c r="C2" s="3" t="s">
        <v>16</v>
      </c>
      <c r="D2" s="4">
        <v>30504250</v>
      </c>
    </row>
    <row r="3" spans="1:8" ht="105" hidden="1" customHeight="1">
      <c r="A3" s="21" t="s">
        <v>13</v>
      </c>
      <c r="B3" s="21"/>
      <c r="C3" s="21"/>
      <c r="D3" s="11">
        <f>+D2</f>
        <v>30504250</v>
      </c>
    </row>
    <row r="4" spans="1:8" ht="15">
      <c r="A4" s="21" t="s">
        <v>14</v>
      </c>
      <c r="B4" s="21"/>
      <c r="C4" s="21"/>
      <c r="D4" s="12">
        <f>+D2</f>
        <v>30504250</v>
      </c>
    </row>
    <row r="5" spans="1:8" ht="15">
      <c r="A5" s="21" t="s">
        <v>15</v>
      </c>
      <c r="B5" s="21"/>
      <c r="C5" s="21"/>
      <c r="D5" s="14">
        <f>+D4*0.19</f>
        <v>5795807.5</v>
      </c>
    </row>
    <row r="6" spans="1:8" ht="15">
      <c r="A6" s="21" t="s">
        <v>15</v>
      </c>
      <c r="B6" s="21"/>
      <c r="C6" s="21"/>
      <c r="D6" s="13">
        <f>+D5+D4</f>
        <v>36300057.5</v>
      </c>
    </row>
    <row r="8" spans="1:8">
      <c r="D8">
        <f>+D2*1.19</f>
        <v>36300057.5</v>
      </c>
      <c r="G8">
        <v>36400000</v>
      </c>
      <c r="H8">
        <f>+G8*2</f>
        <v>72800000</v>
      </c>
    </row>
  </sheetData>
  <mergeCells count="4">
    <mergeCell ref="A4:C4"/>
    <mergeCell ref="A5:C5"/>
    <mergeCell ref="A6:C6"/>
    <mergeCell ref="A3:C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8"/>
  <sheetViews>
    <sheetView workbookViewId="0">
      <selection activeCell="D8" sqref="D8"/>
    </sheetView>
  </sheetViews>
  <sheetFormatPr baseColWidth="10" defaultRowHeight="14.25"/>
  <cols>
    <col min="2" max="2" width="38" bestFit="1" customWidth="1"/>
    <col min="3" max="3" width="48.625" customWidth="1"/>
    <col min="4" max="4" width="17.25" bestFit="1" customWidth="1"/>
  </cols>
  <sheetData>
    <row r="2" spans="1:8" ht="30">
      <c r="A2" s="6" t="s">
        <v>3</v>
      </c>
      <c r="B2" s="6" t="s">
        <v>2</v>
      </c>
      <c r="C2" s="6" t="s">
        <v>4</v>
      </c>
      <c r="D2" s="7" t="s">
        <v>5</v>
      </c>
    </row>
    <row r="3" spans="1:8" ht="71.25">
      <c r="A3" s="2">
        <v>1</v>
      </c>
      <c r="B3" s="2" t="s">
        <v>6</v>
      </c>
      <c r="C3" s="3" t="s">
        <v>9</v>
      </c>
      <c r="D3" s="4">
        <v>31208500</v>
      </c>
    </row>
    <row r="4" spans="1:8" ht="128.25">
      <c r="A4" s="2">
        <v>2</v>
      </c>
      <c r="B4" s="9" t="s">
        <v>7</v>
      </c>
      <c r="C4" s="10" t="s">
        <v>8</v>
      </c>
      <c r="D4" s="4">
        <v>29800000</v>
      </c>
      <c r="G4" s="1"/>
      <c r="H4" s="1"/>
    </row>
    <row r="5" spans="1:8" ht="15">
      <c r="A5" s="18" t="s">
        <v>1</v>
      </c>
      <c r="B5" s="19"/>
      <c r="C5" s="20"/>
      <c r="D5" s="5">
        <f>SUM(D3:D4)/2</f>
        <v>30504250</v>
      </c>
    </row>
    <row r="6" spans="1:8">
      <c r="D6" s="8"/>
    </row>
    <row r="7" spans="1:8" ht="15">
      <c r="C7" s="15" t="s">
        <v>10</v>
      </c>
      <c r="D7" s="16">
        <f>ROUND(D5*0.19,0)</f>
        <v>5795808</v>
      </c>
    </row>
    <row r="8" spans="1:8" ht="15">
      <c r="C8" s="15" t="s">
        <v>11</v>
      </c>
      <c r="D8" s="17">
        <f>+D7+D5</f>
        <v>36300058</v>
      </c>
    </row>
  </sheetData>
  <mergeCells count="1">
    <mergeCell ref="A5:C5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Presupuesto</vt:lpstr>
      <vt:lpstr>Análisis de precios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Ricardo Franco Patiño</dc:creator>
  <cp:lastModifiedBy>Mauricio Fernando Saavedra</cp:lastModifiedBy>
  <dcterms:created xsi:type="dcterms:W3CDTF">2024-07-18T18:22:38Z</dcterms:created>
  <dcterms:modified xsi:type="dcterms:W3CDTF">2024-09-23T12:52:07Z</dcterms:modified>
</cp:coreProperties>
</file>