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cncant1k7saw\GESTION CONTRACTUAL\PROCESOS CONTRACTUALES 2024\MINIMA CUANTÍA\PLANTAS ELECTRICAS\"/>
    </mc:Choice>
  </mc:AlternateContent>
  <bookViews>
    <workbookView xWindow="0" yWindow="0" windowWidth="28800" windowHeight="12015"/>
  </bookViews>
  <sheets>
    <sheet name="Oferta" sheetId="2" r:id="rId1"/>
  </sheets>
  <definedNames>
    <definedName name="_xlnm.Print_Area" localSheetId="0">Oferta!$B$2:$I$34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2" l="1"/>
  <c r="H28" i="2" s="1"/>
  <c r="I28" i="2" s="1"/>
  <c r="G26" i="2"/>
  <c r="H26" i="2" s="1"/>
  <c r="I26" i="2" s="1"/>
  <c r="G24" i="2"/>
  <c r="H24" i="2" s="1"/>
  <c r="I24" i="2" s="1"/>
  <c r="G22" i="2"/>
  <c r="H22" i="2" s="1"/>
  <c r="I22" i="2" s="1"/>
  <c r="G18" i="2"/>
  <c r="H18" i="2" s="1"/>
  <c r="I18" i="2" s="1"/>
  <c r="G16" i="2" l="1"/>
  <c r="H16" i="2" s="1"/>
  <c r="I16" i="2" s="1"/>
  <c r="G14" i="2"/>
  <c r="H14" i="2" s="1"/>
  <c r="I14" i="2" s="1"/>
  <c r="G12" i="2"/>
  <c r="H12" i="2" s="1"/>
  <c r="I12" i="2" s="1"/>
  <c r="H30" i="2" l="1"/>
</calcChain>
</file>

<file path=xl/sharedStrings.xml><?xml version="1.0" encoding="utf-8"?>
<sst xmlns="http://schemas.openxmlformats.org/spreadsheetml/2006/main" count="42" uniqueCount="32">
  <si>
    <t>ITEM</t>
  </si>
  <si>
    <t>DESCRIPCIÓN</t>
  </si>
  <si>
    <t>Fiscalia General de la Nación</t>
  </si>
  <si>
    <t>un</t>
  </si>
  <si>
    <t>Subdirección Regional de Apoyo - Noroccidental</t>
  </si>
  <si>
    <t xml:space="preserve">IVA </t>
  </si>
  <si>
    <t>valor unitario sin IVA</t>
  </si>
  <si>
    <t>TOTAL</t>
  </si>
  <si>
    <t>Nota: EL PROPONENETE DEBE INCLUIR TODOS LOS COSTOS DIRECTOS E INDIRECTOS</t>
  </si>
  <si>
    <t>global</t>
  </si>
  <si>
    <t xml:space="preserve">SUBTOTAL IVA INCLUIDO </t>
  </si>
  <si>
    <t xml:space="preserve">SERVICIO DE TRASPORTE HASTA PUNTO DE INSTALACION EN  LA FISCALIA DE SUCRE SUCRE </t>
  </si>
  <si>
    <t xml:space="preserve">SERVICIO DE TRASPORTE HASTA PUNTO DE INSTALACION EN  LA FISCALIA DE MAJAGUAL  SUCRE </t>
  </si>
  <si>
    <t>Servicio de instalacion de trasferencia control y carga de baterias, precalentador, potencia de la planta  y acometida de la sede de la siguiente forma. Distancia entre planta y trasferencia 3 metros, distancia entre contador monofasico 220 cable # 4 y la trasferencia 10 metros, distancia entre transferancia y tablero de cargas 8 metros en cable # 4 de cobre  debidamente conducido por coraza o tuberia emt y tablero monofasico de 24 circuitos enchufable metalico</t>
  </si>
  <si>
    <t>TANQUEADA  FULL</t>
  </si>
  <si>
    <t>PLANTA DE EMERGENCIA 21 KVA FISCALIA MAJAGUAL SUCRE</t>
  </si>
  <si>
    <t>PLANTA DE EMERGENCIA 21 KVA FISCALIA  SUCRE SUCRE</t>
  </si>
  <si>
    <t xml:space="preserve">suministro    planta electrica  diesel  uso de  emergencia, encabinada IP 24   trifasica de 21 kva   factor de potencia 0.8 o superior, voltaje 127/220   con trasferencia automatica  trifasica incluida, pero configurada a trabajar con acometida  y tableros a 220 monofasica y temporizada para horarios de oficina  debe cumplir. (ancho maximo 90 cm, ser una sola pieza con tanque base de combustible autonomia 11h al 75%, encabinada para izonorizacion, tablero de conexiones y totalizador , modulo de control  seguro con visualizacion de todos sus estados y alarmas y posibilidad de programacion de sus  parametros y apagado por nivel bajo de combustible. </t>
  </si>
  <si>
    <t>servicio de trasporte de la planta completa hasta el municipio de  sucre (sucre) con tres opciones de llegar 1- por tierre hasta municipio de magangue con traslado a lancha para trasporte por rio hasta el municipio de sucre sucre, retiro de la lancha por rampa  hasta la calle principal  a 20 metros de la fiscalia luego ingreso al interior de la fiscalia a 50 cm del piso.ruta 2 trasporte via fluvial desde barranquilla hasta el pequeño puerto de sucre sucre y el mismo desembarque,  y ruta 3 si por casualidad en el momento de la entrega los niveles de agua  de la zona de la mojana se encuentran bajos y la carretera este destapada de agua y en buen estado es posible el trsporte por tierra hasta la el sitio de entrega. sede fiscalia a 50 cm del piso para ser levantada  y llevada hasta patio trasero a 8 metros en linea recta buen espacio del corredor y puerta.</t>
  </si>
  <si>
    <t>la planta debe ser entregada en punto de instalacion en la sede de la fiscalia de majagual sucre  piso a nivel de piso ingresada en pasillo con puerta  de maximo 90 cm llevada hasta patio trasero a 9 metros.</t>
  </si>
  <si>
    <t>SERVICIO DE INSTALACION TRASFERENCIA PLANTA, ALIMENTACION Y CARGA</t>
  </si>
  <si>
    <t>PLANTA ELECTRICA DE EMERGENCIA  CON TRASNFERENCIA AUTOMATICA DE 21 KVA PARA LA FISCALIA DE  MAJAGUAL  SUCRE</t>
  </si>
  <si>
    <t>primera tanqueada full  según capacidad tanque base para pruebas de funcionamiento</t>
  </si>
  <si>
    <t>Suministro, instalación y puesta en funcionameinto de Plantas electricas para las sede FGN en los municipios de Sucre (sucre) y opcional majagual (Sucre).</t>
  </si>
  <si>
    <t>Contiene: Cuadro para solicitud de Cotizacion o preparación de Oferta, Sondeos precios del mercado.</t>
  </si>
  <si>
    <t>PLANTA ELECTRICA DE EMERGENCIA  CON TRASNFERENCIA AUTOMATICA DE 21 KVA PARA LA FISCALIA DE  SUCRE - SUCRE</t>
  </si>
  <si>
    <t>UND</t>
  </si>
  <si>
    <t>CANT</t>
  </si>
  <si>
    <t xml:space="preserve"> suministro    planta electrica  diesel  uso de  emergencia, encabinada IP 24   trifasica de 21 kva   factor de potencia 0.8 o superior, voltaje 127/220   con trasferencia automatica  trifasica incluida, pero configurada a trabajar con acometida  y tableros a 220 monofasica y temporizada para horarios de oficina  debe cumplir. (ancho maximo 90 cm, ser una sola pieza con tanque base de combustible autonomia 11h al 75%, encabinada para izonorizacion, tablero de conexiones y totalizador , modulo de control  seguro con visualizacion de todos sus estados y alarmas y posibilidad de programacion de sus  parametros y apagado por nivel bajo de combustible. </t>
  </si>
  <si>
    <t>GBL</t>
  </si>
  <si>
    <t>NOTA</t>
  </si>
  <si>
    <t>Para el item 1.3 y 2.3 solo se cotiza mano de obra correspondiente a la instalación de la transferencia,carga de baterias, precalentador, acometidas y canalizaciones que se requieran, no se incluye ningun tipo de material, según solicitud del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</si>
</sst>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&quot;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3" fillId="6" borderId="18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165" fontId="4" fillId="3" borderId="22" xfId="0" applyNumberFormat="1" applyFont="1" applyFill="1" applyBorder="1" applyAlignment="1">
      <alignment horizontal="center" vertical="center" wrapText="1"/>
    </xf>
    <xf numFmtId="164" fontId="4" fillId="3" borderId="23" xfId="1" applyFont="1" applyFill="1" applyBorder="1" applyAlignment="1">
      <alignment vertical="center"/>
    </xf>
    <xf numFmtId="0" fontId="11" fillId="2" borderId="18" xfId="0" applyFont="1" applyFill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164" fontId="4" fillId="3" borderId="26" xfId="1" applyFont="1" applyFill="1" applyBorder="1" applyAlignment="1">
      <alignment vertical="center"/>
    </xf>
    <xf numFmtId="0" fontId="2" fillId="3" borderId="15" xfId="0" applyFont="1" applyFill="1" applyBorder="1"/>
    <xf numFmtId="0" fontId="2" fillId="3" borderId="16" xfId="0" applyFont="1" applyFill="1" applyBorder="1" applyAlignment="1">
      <alignment horizontal="left"/>
    </xf>
    <xf numFmtId="0" fontId="2" fillId="3" borderId="16" xfId="0" applyFont="1" applyFill="1" applyBorder="1"/>
    <xf numFmtId="0" fontId="2" fillId="3" borderId="17" xfId="0" applyFont="1" applyFill="1" applyBorder="1"/>
    <xf numFmtId="0" fontId="0" fillId="3" borderId="0" xfId="0" applyFill="1"/>
    <xf numFmtId="0" fontId="0" fillId="3" borderId="0" xfId="0" applyFill="1" applyAlignment="1">
      <alignment horizontal="left"/>
    </xf>
    <xf numFmtId="0" fontId="10" fillId="3" borderId="0" xfId="0" applyFont="1" applyFill="1" applyAlignment="1">
      <alignment horizontal="left"/>
    </xf>
    <xf numFmtId="0" fontId="2" fillId="3" borderId="9" xfId="0" applyFont="1" applyFill="1" applyBorder="1"/>
    <xf numFmtId="0" fontId="2" fillId="3" borderId="10" xfId="0" applyFont="1" applyFill="1" applyBorder="1" applyAlignment="1">
      <alignment horizontal="left"/>
    </xf>
    <xf numFmtId="0" fontId="2" fillId="3" borderId="10" xfId="0" applyFont="1" applyFill="1" applyBorder="1"/>
    <xf numFmtId="0" fontId="2" fillId="3" borderId="11" xfId="0" applyFont="1" applyFill="1" applyBorder="1"/>
    <xf numFmtId="0" fontId="2" fillId="3" borderId="25" xfId="0" applyFont="1" applyFill="1" applyBorder="1"/>
    <xf numFmtId="0" fontId="2" fillId="3" borderId="0" xfId="0" applyFont="1" applyFill="1" applyAlignment="1">
      <alignment horizontal="left"/>
    </xf>
    <xf numFmtId="0" fontId="2" fillId="3" borderId="0" xfId="0" applyFont="1" applyFill="1"/>
    <xf numFmtId="0" fontId="2" fillId="3" borderId="27" xfId="0" applyFont="1" applyFill="1" applyBorder="1"/>
    <xf numFmtId="0" fontId="0" fillId="3" borderId="25" xfId="0" applyFill="1" applyBorder="1"/>
    <xf numFmtId="0" fontId="0" fillId="3" borderId="27" xfId="0" applyFill="1" applyBorder="1"/>
    <xf numFmtId="0" fontId="0" fillId="3" borderId="12" xfId="0" applyFill="1" applyBorder="1"/>
    <xf numFmtId="0" fontId="0" fillId="7" borderId="0" xfId="0" applyFill="1"/>
    <xf numFmtId="0" fontId="11" fillId="2" borderId="19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left" vertical="center" wrapText="1"/>
    </xf>
    <xf numFmtId="0" fontId="5" fillId="5" borderId="22" xfId="0" applyFont="1" applyFill="1" applyBorder="1" applyAlignment="1">
      <alignment horizontal="left" vertical="center" wrapText="1"/>
    </xf>
    <xf numFmtId="0" fontId="11" fillId="5" borderId="19" xfId="0" applyFont="1" applyFill="1" applyBorder="1" applyAlignment="1">
      <alignment horizontal="left" vertical="center" wrapText="1"/>
    </xf>
    <xf numFmtId="0" fontId="11" fillId="5" borderId="16" xfId="0" applyFont="1" applyFill="1" applyBorder="1" applyAlignment="1">
      <alignment horizontal="left" vertical="center" wrapText="1"/>
    </xf>
    <xf numFmtId="0" fontId="11" fillId="5" borderId="17" xfId="0" applyFont="1" applyFill="1" applyBorder="1" applyAlignment="1">
      <alignment horizontal="left" vertical="center" wrapText="1"/>
    </xf>
    <xf numFmtId="0" fontId="12" fillId="3" borderId="10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left" vertical="center" wrapText="1"/>
    </xf>
    <xf numFmtId="0" fontId="6" fillId="6" borderId="16" xfId="0" applyFont="1" applyFill="1" applyBorder="1" applyAlignment="1">
      <alignment horizontal="left" vertical="center" wrapText="1"/>
    </xf>
    <xf numFmtId="0" fontId="6" fillId="6" borderId="17" xfId="0" applyFont="1" applyFill="1" applyBorder="1" applyAlignment="1">
      <alignment horizontal="left" vertical="center" wrapText="1"/>
    </xf>
    <xf numFmtId="0" fontId="11" fillId="2" borderId="21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wrapText="1"/>
    </xf>
    <xf numFmtId="0" fontId="8" fillId="3" borderId="16" xfId="0" applyFont="1" applyFill="1" applyBorder="1" applyAlignment="1">
      <alignment horizontal="center" wrapText="1"/>
    </xf>
    <xf numFmtId="0" fontId="8" fillId="3" borderId="17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left" wrapText="1"/>
    </xf>
    <xf numFmtId="164" fontId="9" fillId="0" borderId="19" xfId="1" applyFont="1" applyBorder="1" applyAlignment="1">
      <alignment horizontal="center" vertical="center"/>
    </xf>
    <xf numFmtId="164" fontId="9" fillId="0" borderId="17" xfId="1" applyFont="1" applyBorder="1" applyAlignment="1">
      <alignment horizontal="center" vertical="center"/>
    </xf>
    <xf numFmtId="0" fontId="9" fillId="6" borderId="15" xfId="0" applyFont="1" applyFill="1" applyBorder="1" applyAlignment="1">
      <alignment horizontal="left" vertical="center" wrapText="1"/>
    </xf>
    <xf numFmtId="0" fontId="9" fillId="6" borderId="16" xfId="0" applyFont="1" applyFill="1" applyBorder="1" applyAlignment="1">
      <alignment horizontal="left" vertical="center" wrapText="1"/>
    </xf>
    <xf numFmtId="0" fontId="9" fillId="6" borderId="24" xfId="0" applyFont="1" applyFill="1" applyBorder="1" applyAlignment="1">
      <alignment horizontal="left" vertical="center" wrapText="1"/>
    </xf>
    <xf numFmtId="0" fontId="0" fillId="3" borderId="13" xfId="0" applyFill="1" applyBorder="1" applyAlignment="1">
      <alignment horizontal="justify" vertical="top"/>
    </xf>
    <xf numFmtId="0" fontId="0" fillId="3" borderId="14" xfId="0" applyFill="1" applyBorder="1" applyAlignment="1">
      <alignment horizontal="justify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164696</xdr:colOff>
      <xdr:row>1</xdr:row>
      <xdr:rowOff>51288</xdr:rowOff>
    </xdr:from>
    <xdr:to>
      <xdr:col>2</xdr:col>
      <xdr:colOff>2260196</xdr:colOff>
      <xdr:row>2</xdr:row>
      <xdr:rowOff>245100</xdr:rowOff>
    </xdr:to>
    <xdr:pic>
      <xdr:nvPicPr>
        <xdr:cNvPr id="2" name="Imagen 3" descr="LogoHorizontal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75"/>
        <a:stretch/>
      </xdr:blipFill>
      <xdr:spPr bwMode="auto">
        <a:xfrm>
          <a:off x="1432254" y="249115"/>
          <a:ext cx="2095500" cy="479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7"/>
  <sheetViews>
    <sheetView tabSelected="1" topLeftCell="A9" zoomScale="115" zoomScaleNormal="115" zoomScaleSheetLayoutView="115" workbookViewId="0">
      <selection activeCell="K14" sqref="K14"/>
    </sheetView>
  </sheetViews>
  <sheetFormatPr baseColWidth="10" defaultRowHeight="15" x14ac:dyDescent="0.25"/>
  <cols>
    <col min="1" max="1" width="11.42578125" style="17"/>
    <col min="2" max="2" width="7.5703125" style="17" customWidth="1"/>
    <col min="3" max="3" width="47.28515625" style="18" customWidth="1"/>
    <col min="4" max="5" width="5.7109375" style="17" customWidth="1"/>
    <col min="6" max="7" width="12.7109375" style="17" customWidth="1"/>
    <col min="8" max="8" width="13.85546875" style="17" customWidth="1"/>
    <col min="9" max="9" width="18.5703125" style="17" customWidth="1"/>
    <col min="10" max="16384" width="11.42578125" style="17"/>
  </cols>
  <sheetData>
    <row r="1" spans="2:9" ht="15.75" thickBot="1" x14ac:dyDescent="0.3"/>
    <row r="2" spans="2:9" ht="22.5" customHeight="1" x14ac:dyDescent="0.3">
      <c r="B2" s="47"/>
      <c r="C2" s="48"/>
      <c r="D2" s="43" t="s">
        <v>2</v>
      </c>
      <c r="E2" s="43"/>
      <c r="F2" s="43"/>
      <c r="G2" s="43"/>
      <c r="H2" s="43"/>
      <c r="I2" s="44"/>
    </row>
    <row r="3" spans="2:9" ht="22.5" customHeight="1" thickBot="1" x14ac:dyDescent="0.3">
      <c r="B3" s="49"/>
      <c r="C3" s="50"/>
      <c r="D3" s="45" t="s">
        <v>4</v>
      </c>
      <c r="E3" s="45"/>
      <c r="F3" s="45"/>
      <c r="G3" s="45"/>
      <c r="H3" s="45"/>
      <c r="I3" s="46"/>
    </row>
    <row r="4" spans="2:9" ht="9" customHeight="1" thickBot="1" x14ac:dyDescent="0.3">
      <c r="B4" s="57"/>
      <c r="C4" s="58"/>
      <c r="D4" s="58"/>
      <c r="E4" s="58"/>
      <c r="F4" s="58"/>
      <c r="G4" s="58"/>
      <c r="H4" s="58"/>
      <c r="I4" s="59"/>
    </row>
    <row r="5" spans="2:9" ht="30" customHeight="1" thickBot="1" x14ac:dyDescent="0.3">
      <c r="B5" s="63" t="s">
        <v>23</v>
      </c>
      <c r="C5" s="64"/>
      <c r="D5" s="64"/>
      <c r="E5" s="64"/>
      <c r="F5" s="64"/>
      <c r="G5" s="64"/>
      <c r="H5" s="64"/>
      <c r="I5" s="65"/>
    </row>
    <row r="6" spans="2:9" ht="15.75" thickBot="1" x14ac:dyDescent="0.3">
      <c r="B6" s="13" t="s">
        <v>24</v>
      </c>
      <c r="C6" s="14"/>
      <c r="D6" s="15"/>
      <c r="E6" s="15"/>
      <c r="F6" s="15"/>
      <c r="G6" s="15"/>
      <c r="H6" s="15"/>
      <c r="I6" s="16"/>
    </row>
    <row r="7" spans="2:9" x14ac:dyDescent="0.25">
      <c r="B7" s="66" t="s">
        <v>0</v>
      </c>
      <c r="C7" s="70" t="s">
        <v>1</v>
      </c>
      <c r="D7" s="68" t="s">
        <v>26</v>
      </c>
      <c r="E7" s="68" t="s">
        <v>27</v>
      </c>
      <c r="F7" s="72" t="s">
        <v>6</v>
      </c>
      <c r="G7" s="72" t="s">
        <v>5</v>
      </c>
      <c r="H7" s="72" t="s">
        <v>10</v>
      </c>
      <c r="I7" s="74" t="s">
        <v>7</v>
      </c>
    </row>
    <row r="8" spans="2:9" ht="15.75" thickBot="1" x14ac:dyDescent="0.3">
      <c r="B8" s="67"/>
      <c r="C8" s="71"/>
      <c r="D8" s="69"/>
      <c r="E8" s="69"/>
      <c r="F8" s="73"/>
      <c r="G8" s="73"/>
      <c r="H8" s="73"/>
      <c r="I8" s="75"/>
    </row>
    <row r="9" spans="2:9" ht="3" customHeight="1" thickBot="1" x14ac:dyDescent="0.3">
      <c r="B9" s="60"/>
      <c r="C9" s="61"/>
      <c r="D9" s="61"/>
      <c r="E9" s="61"/>
      <c r="F9" s="61"/>
      <c r="G9" s="61"/>
      <c r="H9" s="61"/>
      <c r="I9" s="62"/>
    </row>
    <row r="10" spans="2:9" ht="15.75" thickBot="1" x14ac:dyDescent="0.3">
      <c r="B10" s="1">
        <v>1</v>
      </c>
      <c r="C10" s="51" t="s">
        <v>16</v>
      </c>
      <c r="D10" s="52"/>
      <c r="E10" s="52"/>
      <c r="F10" s="52"/>
      <c r="G10" s="52"/>
      <c r="H10" s="52"/>
      <c r="I10" s="53"/>
    </row>
    <row r="11" spans="2:9" ht="15.75" thickBot="1" x14ac:dyDescent="0.3">
      <c r="B11" s="2">
        <v>1.1000000000000001</v>
      </c>
      <c r="C11" s="54" t="s">
        <v>25</v>
      </c>
      <c r="D11" s="55"/>
      <c r="E11" s="55"/>
      <c r="F11" s="55"/>
      <c r="G11" s="55"/>
      <c r="H11" s="55"/>
      <c r="I11" s="56"/>
    </row>
    <row r="12" spans="2:9" ht="123.75" customHeight="1" thickBot="1" x14ac:dyDescent="0.3">
      <c r="B12" s="38" t="s">
        <v>28</v>
      </c>
      <c r="C12" s="39"/>
      <c r="D12" s="3" t="s">
        <v>26</v>
      </c>
      <c r="E12" s="4">
        <v>1</v>
      </c>
      <c r="F12" s="5">
        <v>36577348</v>
      </c>
      <c r="G12" s="5">
        <f>F12*0.19</f>
        <v>6949696.1200000001</v>
      </c>
      <c r="H12" s="6">
        <f>F12+G12</f>
        <v>43527044.119999997</v>
      </c>
      <c r="I12" s="12">
        <f>H12*E12</f>
        <v>43527044.119999997</v>
      </c>
    </row>
    <row r="13" spans="2:9" ht="15.75" thickBot="1" x14ac:dyDescent="0.3">
      <c r="B13" s="7">
        <v>1.2</v>
      </c>
      <c r="C13" s="32" t="s">
        <v>11</v>
      </c>
      <c r="D13" s="33"/>
      <c r="E13" s="33"/>
      <c r="F13" s="33"/>
      <c r="G13" s="33"/>
      <c r="H13" s="33"/>
      <c r="I13" s="34"/>
    </row>
    <row r="14" spans="2:9" ht="159.75" customHeight="1" thickBot="1" x14ac:dyDescent="0.3">
      <c r="B14" s="38" t="s">
        <v>18</v>
      </c>
      <c r="C14" s="39"/>
      <c r="D14" s="3" t="s">
        <v>29</v>
      </c>
      <c r="E14" s="4">
        <v>1</v>
      </c>
      <c r="F14" s="5">
        <v>3888889</v>
      </c>
      <c r="G14" s="8">
        <f>F14*0.19</f>
        <v>738888.91</v>
      </c>
      <c r="H14" s="6">
        <f>F14+G14</f>
        <v>4627777.91</v>
      </c>
      <c r="I14" s="12">
        <f>H14*E14</f>
        <v>4627777.91</v>
      </c>
    </row>
    <row r="15" spans="2:9" ht="15.75" thickBot="1" x14ac:dyDescent="0.3">
      <c r="B15" s="7">
        <v>1.3</v>
      </c>
      <c r="C15" s="32" t="s">
        <v>20</v>
      </c>
      <c r="D15" s="33"/>
      <c r="E15" s="33"/>
      <c r="F15" s="33"/>
      <c r="G15" s="33"/>
      <c r="H15" s="33"/>
      <c r="I15" s="34"/>
    </row>
    <row r="16" spans="2:9" ht="92.25" customHeight="1" thickBot="1" x14ac:dyDescent="0.3">
      <c r="B16" s="38" t="s">
        <v>13</v>
      </c>
      <c r="C16" s="39"/>
      <c r="D16" s="3" t="s">
        <v>29</v>
      </c>
      <c r="E16" s="4">
        <v>1</v>
      </c>
      <c r="F16" s="5">
        <v>4151416</v>
      </c>
      <c r="G16" s="8">
        <f>F16*0.19</f>
        <v>788769.04</v>
      </c>
      <c r="H16" s="6">
        <f>F16+G16</f>
        <v>4940185.04</v>
      </c>
      <c r="I16" s="12">
        <f>H16*E16</f>
        <v>4940185.04</v>
      </c>
    </row>
    <row r="17" spans="2:9" ht="15.75" thickBot="1" x14ac:dyDescent="0.3">
      <c r="B17" s="7">
        <v>1.4</v>
      </c>
      <c r="C17" s="32" t="s">
        <v>14</v>
      </c>
      <c r="D17" s="33"/>
      <c r="E17" s="33"/>
      <c r="F17" s="33"/>
      <c r="G17" s="33"/>
      <c r="H17" s="33"/>
      <c r="I17" s="34"/>
    </row>
    <row r="18" spans="2:9" ht="28.5" customHeight="1" thickBot="1" x14ac:dyDescent="0.3">
      <c r="B18" s="38" t="s">
        <v>22</v>
      </c>
      <c r="C18" s="39"/>
      <c r="D18" s="3" t="s">
        <v>29</v>
      </c>
      <c r="E18" s="4">
        <v>1</v>
      </c>
      <c r="F18" s="5">
        <v>740741</v>
      </c>
      <c r="G18" s="8">
        <f>F18*0.19</f>
        <v>140740.79</v>
      </c>
      <c r="H18" s="6">
        <f>F18+G18</f>
        <v>881481.79</v>
      </c>
      <c r="I18" s="12">
        <f>H18*E18</f>
        <v>881481.79</v>
      </c>
    </row>
    <row r="19" spans="2:9" ht="3.75" customHeight="1" thickBot="1" x14ac:dyDescent="0.3">
      <c r="B19" s="35"/>
      <c r="C19" s="36"/>
      <c r="D19" s="36"/>
      <c r="E19" s="36"/>
      <c r="F19" s="36"/>
      <c r="G19" s="36"/>
      <c r="H19" s="36"/>
      <c r="I19" s="37"/>
    </row>
    <row r="20" spans="2:9" ht="15.75" thickBot="1" x14ac:dyDescent="0.3">
      <c r="B20" s="9">
        <v>2</v>
      </c>
      <c r="C20" s="51" t="s">
        <v>15</v>
      </c>
      <c r="D20" s="52"/>
      <c r="E20" s="52"/>
      <c r="F20" s="52"/>
      <c r="G20" s="52"/>
      <c r="H20" s="52"/>
      <c r="I20" s="53"/>
    </row>
    <row r="21" spans="2:9" ht="15.75" thickBot="1" x14ac:dyDescent="0.3">
      <c r="B21" s="7">
        <v>2.1</v>
      </c>
      <c r="C21" s="32" t="s">
        <v>21</v>
      </c>
      <c r="D21" s="33"/>
      <c r="E21" s="33"/>
      <c r="F21" s="33"/>
      <c r="G21" s="33"/>
      <c r="H21" s="33"/>
      <c r="I21" s="34"/>
    </row>
    <row r="22" spans="2:9" ht="124.5" customHeight="1" thickBot="1" x14ac:dyDescent="0.3">
      <c r="B22" s="38" t="s">
        <v>17</v>
      </c>
      <c r="C22" s="39"/>
      <c r="D22" s="3" t="s">
        <v>3</v>
      </c>
      <c r="E22" s="4">
        <v>1</v>
      </c>
      <c r="F22" s="5">
        <v>36577348</v>
      </c>
      <c r="G22" s="5">
        <f>F22*0.19</f>
        <v>6949696.1200000001</v>
      </c>
      <c r="H22" s="6">
        <f>F22+G22</f>
        <v>43527044.119999997</v>
      </c>
      <c r="I22" s="12">
        <f>H22*E22</f>
        <v>43527044.119999997</v>
      </c>
    </row>
    <row r="23" spans="2:9" ht="15.75" thickBot="1" x14ac:dyDescent="0.3">
      <c r="B23" s="11">
        <v>2.2000000000000002</v>
      </c>
      <c r="C23" s="40" t="s">
        <v>12</v>
      </c>
      <c r="D23" s="41"/>
      <c r="E23" s="41"/>
      <c r="F23" s="41"/>
      <c r="G23" s="41"/>
      <c r="H23" s="41"/>
      <c r="I23" s="42"/>
    </row>
    <row r="24" spans="2:9" ht="49.5" customHeight="1" thickBot="1" x14ac:dyDescent="0.3">
      <c r="B24" s="38" t="s">
        <v>19</v>
      </c>
      <c r="C24" s="39"/>
      <c r="D24" s="3" t="s">
        <v>9</v>
      </c>
      <c r="E24" s="4">
        <v>1</v>
      </c>
      <c r="F24" s="5">
        <v>3357407</v>
      </c>
      <c r="G24" s="8">
        <f>F24*0.19</f>
        <v>637907.32999999996</v>
      </c>
      <c r="H24" s="6">
        <f>F24+G24</f>
        <v>3995314.33</v>
      </c>
      <c r="I24" s="12">
        <f>H24*E24</f>
        <v>3995314.33</v>
      </c>
    </row>
    <row r="25" spans="2:9" ht="15.75" thickBot="1" x14ac:dyDescent="0.3">
      <c r="B25" s="10">
        <v>2.2999999999999998</v>
      </c>
      <c r="C25" s="40" t="s">
        <v>20</v>
      </c>
      <c r="D25" s="41"/>
      <c r="E25" s="41"/>
      <c r="F25" s="41"/>
      <c r="G25" s="41"/>
      <c r="H25" s="41"/>
      <c r="I25" s="42"/>
    </row>
    <row r="26" spans="2:9" ht="86.25" customHeight="1" thickBot="1" x14ac:dyDescent="0.3">
      <c r="B26" s="38" t="s">
        <v>13</v>
      </c>
      <c r="C26" s="39"/>
      <c r="D26" s="3" t="s">
        <v>9</v>
      </c>
      <c r="E26" s="4">
        <v>1</v>
      </c>
      <c r="F26" s="5">
        <v>4151416</v>
      </c>
      <c r="G26" s="8">
        <f>F26*0.19</f>
        <v>788769.04</v>
      </c>
      <c r="H26" s="6">
        <f>F26+G26</f>
        <v>4940185.04</v>
      </c>
      <c r="I26" s="12">
        <f>H26*E26</f>
        <v>4940185.04</v>
      </c>
    </row>
    <row r="27" spans="2:9" ht="15.75" thickBot="1" x14ac:dyDescent="0.3">
      <c r="B27" s="10">
        <v>2.4</v>
      </c>
      <c r="C27" s="40" t="s">
        <v>14</v>
      </c>
      <c r="D27" s="41"/>
      <c r="E27" s="41"/>
      <c r="F27" s="41"/>
      <c r="G27" s="41"/>
      <c r="H27" s="41"/>
      <c r="I27" s="42"/>
    </row>
    <row r="28" spans="2:9" ht="28.5" customHeight="1" thickBot="1" x14ac:dyDescent="0.3">
      <c r="B28" s="38" t="s">
        <v>22</v>
      </c>
      <c r="C28" s="39"/>
      <c r="D28" s="3" t="s">
        <v>9</v>
      </c>
      <c r="E28" s="4">
        <v>1</v>
      </c>
      <c r="F28" s="5">
        <v>740741</v>
      </c>
      <c r="G28" s="8">
        <f>F28*0.19</f>
        <v>140740.79</v>
      </c>
      <c r="H28" s="6">
        <f>F28+G28</f>
        <v>881481.79</v>
      </c>
      <c r="I28" s="12">
        <f>H28*E28</f>
        <v>881481.79</v>
      </c>
    </row>
    <row r="29" spans="2:9" ht="3.75" customHeight="1" thickBot="1" x14ac:dyDescent="0.3">
      <c r="B29" s="35"/>
      <c r="C29" s="36"/>
      <c r="D29" s="36"/>
      <c r="E29" s="36"/>
      <c r="F29" s="36"/>
      <c r="G29" s="36"/>
      <c r="H29" s="36"/>
      <c r="I29" s="37"/>
    </row>
    <row r="30" spans="2:9" ht="15.75" thickBot="1" x14ac:dyDescent="0.3">
      <c r="B30" s="79" t="s">
        <v>7</v>
      </c>
      <c r="C30" s="80"/>
      <c r="D30" s="80"/>
      <c r="E30" s="80"/>
      <c r="F30" s="80"/>
      <c r="G30" s="81"/>
      <c r="H30" s="77">
        <f>+I28+I26+I24+I22+I16+I18+I14+I12</f>
        <v>107320514.13999999</v>
      </c>
      <c r="I30" s="78"/>
    </row>
    <row r="31" spans="2:9" x14ac:dyDescent="0.25">
      <c r="B31" s="20"/>
      <c r="C31" s="21"/>
      <c r="D31" s="22"/>
      <c r="E31" s="22"/>
      <c r="F31" s="22"/>
      <c r="G31" s="22"/>
      <c r="H31" s="22"/>
      <c r="I31" s="23"/>
    </row>
    <row r="32" spans="2:9" x14ac:dyDescent="0.25">
      <c r="B32" s="24" t="s">
        <v>8</v>
      </c>
      <c r="C32" s="25"/>
      <c r="D32" s="26"/>
      <c r="E32" s="26"/>
      <c r="F32" s="26"/>
      <c r="G32" s="26"/>
      <c r="H32" s="26"/>
      <c r="I32" s="27"/>
    </row>
    <row r="33" spans="2:9" x14ac:dyDescent="0.25">
      <c r="B33" s="28"/>
      <c r="I33" s="29"/>
    </row>
    <row r="34" spans="2:9" ht="15.75" thickBot="1" x14ac:dyDescent="0.3">
      <c r="B34" s="30"/>
      <c r="C34" s="82"/>
      <c r="D34" s="82"/>
      <c r="E34" s="82"/>
      <c r="F34" s="82"/>
      <c r="G34" s="82"/>
      <c r="H34" s="82"/>
      <c r="I34" s="83"/>
    </row>
    <row r="35" spans="2:9" x14ac:dyDescent="0.25">
      <c r="B35" s="31" t="s">
        <v>30</v>
      </c>
    </row>
    <row r="36" spans="2:9" ht="34.5" customHeight="1" x14ac:dyDescent="0.25">
      <c r="C36" s="76" t="s">
        <v>31</v>
      </c>
      <c r="D36" s="76"/>
      <c r="E36" s="76"/>
      <c r="F36" s="76"/>
      <c r="G36" s="76"/>
      <c r="H36" s="76"/>
      <c r="I36" s="76"/>
    </row>
    <row r="37" spans="2:9" x14ac:dyDescent="0.25">
      <c r="C37" s="19"/>
    </row>
  </sheetData>
  <mergeCells count="38">
    <mergeCell ref="C36:I36"/>
    <mergeCell ref="B28:C28"/>
    <mergeCell ref="C27:I27"/>
    <mergeCell ref="B18:C18"/>
    <mergeCell ref="C20:I20"/>
    <mergeCell ref="C21:I21"/>
    <mergeCell ref="B22:C22"/>
    <mergeCell ref="C23:I23"/>
    <mergeCell ref="H30:I30"/>
    <mergeCell ref="B30:G30"/>
    <mergeCell ref="C34:I34"/>
    <mergeCell ref="D2:I2"/>
    <mergeCell ref="D3:I3"/>
    <mergeCell ref="B2:C3"/>
    <mergeCell ref="C10:I10"/>
    <mergeCell ref="C11:I11"/>
    <mergeCell ref="B4:I4"/>
    <mergeCell ref="B9:I9"/>
    <mergeCell ref="B5:I5"/>
    <mergeCell ref="B7:B8"/>
    <mergeCell ref="D7:D8"/>
    <mergeCell ref="C7:C8"/>
    <mergeCell ref="E7:E8"/>
    <mergeCell ref="F7:F8"/>
    <mergeCell ref="H7:H8"/>
    <mergeCell ref="G7:G8"/>
    <mergeCell ref="I7:I8"/>
    <mergeCell ref="B12:C12"/>
    <mergeCell ref="C13:I13"/>
    <mergeCell ref="B14:C14"/>
    <mergeCell ref="C15:I15"/>
    <mergeCell ref="B16:C16"/>
    <mergeCell ref="C17:I17"/>
    <mergeCell ref="B29:I29"/>
    <mergeCell ref="B19:I19"/>
    <mergeCell ref="B24:C24"/>
    <mergeCell ref="C25:I25"/>
    <mergeCell ref="B26:C26"/>
  </mergeCells>
  <pageMargins left="0.70866141732283472" right="0.70866141732283472" top="0.74803149606299213" bottom="0.74803149606299213" header="0.31496062992125984" footer="0.31496062992125984"/>
  <pageSetup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Antonino Nino Ramirez</dc:creator>
  <cp:lastModifiedBy>Miryam Piedad Arbelaez Correa</cp:lastModifiedBy>
  <cp:lastPrinted>2024-09-20T16:52:59Z</cp:lastPrinted>
  <dcterms:created xsi:type="dcterms:W3CDTF">2018-02-21T14:22:41Z</dcterms:created>
  <dcterms:modified xsi:type="dcterms:W3CDTF">2024-10-10T18:47:26Z</dcterms:modified>
</cp:coreProperties>
</file>