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OS ESCANEADOS\0001.DOCUMENTOS IDC 21 -2024\10.COTIZACIONES SEPTIEMBRE\5.COTIZACIONES SECOP 2\"/>
    </mc:Choice>
  </mc:AlternateContent>
  <xr:revisionPtr revIDLastSave="0" documentId="13_ncr:1_{A0DED6B9-6539-46EC-9176-24A94959C198}" xr6:coauthVersionLast="47" xr6:coauthVersionMax="47" xr10:uidLastSave="{00000000-0000-0000-0000-000000000000}"/>
  <bookViews>
    <workbookView xWindow="-120" yWindow="-120" windowWidth="29040" windowHeight="15990" xr2:uid="{F44B66D5-AF6A-4B1D-9EE1-57497454662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9" i="1" l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 s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3" i="1" s="1"/>
  <c r="F117" i="1"/>
  <c r="F116" i="1"/>
  <c r="F115" i="1"/>
  <c r="F114" i="1"/>
  <c r="F112" i="1"/>
  <c r="F111" i="1"/>
  <c r="F110" i="1"/>
  <c r="F109" i="1"/>
  <c r="F108" i="1"/>
  <c r="F107" i="1"/>
  <c r="F106" i="1"/>
  <c r="F105" i="1"/>
  <c r="F104" i="1"/>
  <c r="F103" i="1"/>
  <c r="F102" i="1"/>
  <c r="F99" i="1" s="1"/>
  <c r="F101" i="1"/>
  <c r="F100" i="1"/>
  <c r="F98" i="1"/>
  <c r="F97" i="1"/>
  <c r="F96" i="1"/>
  <c r="F95" i="1"/>
  <c r="F94" i="1"/>
  <c r="F89" i="1" s="1"/>
  <c r="F93" i="1"/>
  <c r="F92" i="1"/>
  <c r="F91" i="1"/>
  <c r="F90" i="1"/>
  <c r="F88" i="1"/>
  <c r="F87" i="1"/>
  <c r="F86" i="1"/>
  <c r="F85" i="1"/>
  <c r="F84" i="1"/>
  <c r="F83" i="1"/>
  <c r="F82" i="1"/>
  <c r="F81" i="1"/>
  <c r="F80" i="1" s="1"/>
  <c r="F79" i="1"/>
  <c r="F78" i="1"/>
  <c r="F77" i="1"/>
  <c r="F76" i="1"/>
  <c r="F75" i="1"/>
  <c r="F74" i="1"/>
  <c r="F73" i="1"/>
  <c r="F72" i="1"/>
  <c r="F70" i="1" s="1"/>
  <c r="F71" i="1"/>
  <c r="F69" i="1"/>
  <c r="F68" i="1"/>
  <c r="F67" i="1"/>
  <c r="F66" i="1"/>
  <c r="F65" i="1"/>
  <c r="F64" i="1"/>
  <c r="F63" i="1"/>
  <c r="F62" i="1"/>
  <c r="F57" i="1" s="1"/>
  <c r="F61" i="1"/>
  <c r="F60" i="1"/>
  <c r="F59" i="1"/>
  <c r="F58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5" i="1" s="1"/>
  <c r="F37" i="1"/>
  <c r="F36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3" i="1" s="1"/>
  <c r="F5" i="1"/>
  <c r="F4" i="1"/>
  <c r="F190" i="1" l="1"/>
  <c r="F193" i="1" l="1"/>
  <c r="F195" i="1" s="1"/>
  <c r="F192" i="1"/>
  <c r="F191" i="1"/>
  <c r="F194" i="1" l="1"/>
  <c r="F196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<sst xmlns="http://schemas.openxmlformats.org/spreadsheetml/2006/main" count="375" uniqueCount="209">
  <si>
    <t>ITEM</t>
  </si>
  <si>
    <t>DESCRIPCIÓN ACTIVIDAD</t>
  </si>
  <si>
    <t>UNIDAD</t>
  </si>
  <si>
    <t>CANT</t>
  </si>
  <si>
    <t>PRECIO UNIT</t>
  </si>
  <si>
    <t>VALOR TOTAL</t>
  </si>
  <si>
    <t>PRELIMINARES, DESMONTES Y DEMOLICIONES</t>
  </si>
  <si>
    <t>LOCALIZACIÓN Y REPLANTEO</t>
  </si>
  <si>
    <t>M2</t>
  </si>
  <si>
    <t>DESCAPOTE Y LIMPIEZA (INCLUYE RETIRO)</t>
  </si>
  <si>
    <t>DESMONTE DE VENTANAS (INCLUYE RETIRO)</t>
  </si>
  <si>
    <t>UN</t>
  </si>
  <si>
    <t>DESMONTE DE MARCOS Y PUERTAS (INCLUYE RETIRO)</t>
  </si>
  <si>
    <t>ESCARIFICACION DE SUPERFICIE</t>
  </si>
  <si>
    <t>DESMONTE DE LAVAPLATOS (INCLUYE RETIRO)</t>
  </si>
  <si>
    <t>DESMONTE DE CUBIERTA EN ZINC, ASBESTO CEMENTO, UPVC O SIMILAR (INCLUYE RETIRO)</t>
  </si>
  <si>
    <t>DESMONTE DE CIELO RASO EN MADERA, ESTERILLA DE GUADUA, SUPER BOARD, DRY WALL O SIMILAR (INCLUYE RETIRO)</t>
  </si>
  <si>
    <t>DEMOLICION DE PIEDILUVIO</t>
  </si>
  <si>
    <t>UD</t>
  </si>
  <si>
    <t>DESMONTE DE TOMAS E INTERRUPTORES (INCLUYE RETIRO)</t>
  </si>
  <si>
    <t>DEMOLICIÓN DE PLACA CONTRAPISO EN CONCRETO O MORTERO, E&lt;0,15 M (INCLUYE RETIRO)</t>
  </si>
  <si>
    <t>DEMOLICIÓN DE ENCHAPE DE PISO EN CERAMICA, BALDOSIN, GRESS O SIMILAR (INCLUYE RETIRO)</t>
  </si>
  <si>
    <t>DEMOLICIÓN DE PISO EN PIEDRA TIPO GRANITO ,FUNDIDO O SIMILAR (INCLUYE RETIRO)</t>
  </si>
  <si>
    <t>DEMOLICIÓN DE ENCHAPE DE MURO (INCLUYE RETIRO)</t>
  </si>
  <si>
    <t>DEMOLICIÓN DE MUROS EN MAMPOSTERÍA, E&lt;0,30 M (INCLUYE RETIRO)</t>
  </si>
  <si>
    <t>DEMOLICIÓN DE MESÓN EN CONCRETO O ACERO (INCLUYE RETIRO)</t>
  </si>
  <si>
    <t>DEMOLICIÓN DE CAJA DE INSPECCIÓN (INCLUYE RETIRO)</t>
  </si>
  <si>
    <t>ELIMINACION DE PUNTO DE AGUA</t>
  </si>
  <si>
    <t>DEMOLICION DE POYO EN CONCRETO</t>
  </si>
  <si>
    <t>DEMOLICION DE MEDIA CAÑA</t>
  </si>
  <si>
    <t>ML</t>
  </si>
  <si>
    <t>DESMONTE DE CABLEADO ELECTRICO</t>
  </si>
  <si>
    <t>DESMONTE DE EXTRACTOR</t>
  </si>
  <si>
    <t>DESMONTE DE AIRE ACONDICIONADO, INCLUYE DESMONTE DE UNIDAD</t>
  </si>
  <si>
    <t>DESMONTE DE TABLERO ELECTRICO</t>
  </si>
  <si>
    <t>DEMOLICION DE ANDEN, SALDINELES EN CONCRETO</t>
  </si>
  <si>
    <t>CERRAMIENTO PERIMETRAL EN TELON VERDE</t>
  </si>
  <si>
    <t>DESMONTE DE LUMINARIAS</t>
  </si>
  <si>
    <t>RETIRO DE IMPERMEABILIZACION</t>
  </si>
  <si>
    <t>DESMONTE DE TUBERIA DE GAS</t>
  </si>
  <si>
    <t>DESMONTE DE TUBERIA HIDROSANITARIA DE 1/2" 3/4" 1" 2" 3" 4" Y 6" INCLUYE RETIRO Y CARGUE</t>
  </si>
  <si>
    <t>DESMONTE DE REJILLA DE PISO</t>
  </si>
  <si>
    <t>EXCAVACIONES Y LLENOS</t>
  </si>
  <si>
    <t>EXCAVACIÓN MANUAL EN MATERIAL COMÚN PARA CIMIENTOS DE 0 A 1,20M (INCLUYE RETIRO)</t>
  </si>
  <si>
    <t>M3</t>
  </si>
  <si>
    <t>EXCAVACIÓN MANUAL EN MATERIAL COMÚN PARA TUBERIAS DE 0 A 1,20M (INCLUYE RETIRO)</t>
  </si>
  <si>
    <t>RELLENO COMPACTADO CON MATERIAL SELECCIONADO DE LA MISMA EXCAVACIÓN</t>
  </si>
  <si>
    <t>RELLENO COMPACTADO CON RECEBO O SUB-BASE GRANULAR RECICLADA (MATERIAL DE LA ZONA)</t>
  </si>
  <si>
    <t>ESTRUCTURA EN CONCRETO</t>
  </si>
  <si>
    <t>CONCRETO DE 2000 PSI PARA SOLADO DE LIMPIEZA E=5CM</t>
  </si>
  <si>
    <t>CONCRETO CICLOPEO 50x30cm (60% CONCRETO SIMPLE 2.500 PSI Y 40% PIEDRA RAJÓN)</t>
  </si>
  <si>
    <t>ZAPATAS DE 1.00x1.00x0.30m CONCRETO DE 3.000 PSI INCLUYE REFUERZO EN AMBOS SENTIDOS DE VARILLA 1/2" @20CM</t>
  </si>
  <si>
    <t>VIGAS DE CIMENTACION DE 0.30x0.30m CONCRETO DE 3.000 PSI INCLUYE REFUERZO 4 BARRAS DE 1/2" CON ESTRIBOS 3/8" @15CM Y GANCHO 135° DE 5CM, RECUBRIMIENTO DE 7CM</t>
  </si>
  <si>
    <t>COLUMNAS DE  0.20X0.20m EN CONCRETO DE 3.000 PSI INCLUYE REFUERZO 4 BARRAS 1/2" Y ESTRIBOS 3/8"@15CM Y GANCHO 135° DE 5CM, RECUBRIMIENTO DE 5CM</t>
  </si>
  <si>
    <t>ANDEN EN CONCRETO DE 3.000 PSI, E=0,08 M, ACABADO ESCOBIADO INCLUYE MALLA ELECTROSOLDADA 15X15X 4.0mm</t>
  </si>
  <si>
    <t>PLACAS DE CONTRAPISO EN CONCRETO DE 3.000 PSI, E=0,08 M, ACABADO LISO O ESMALTADO (IINCLUYE MALLA ELECTROSOLDADA 15X15cm X 4.0mm)</t>
  </si>
  <si>
    <t>COLUMNETA DE CONFINAMIENTO EN CONCRETO DE 3.000 PSI, 0,10 X 0,20 M INCLUYE REFUERZO CON 2 BARRAS DE 1/2" Y ESTRIBO EN S 3/8"@15CM</t>
  </si>
  <si>
    <t>COLUMNETA DE CONFINAMIENTO EN CONCRETO DE 3.000 PSI, 0,15 X 0,20 M INCLUYE REFUERZO CON 2 BARRAS DE 1/2" Y ESTRIBO EN S 3/8"@15CM</t>
  </si>
  <si>
    <t>DINTEL EN CONCRETO DE 3.000 PSI, 0,10 X 0,10 M PARTE BAJA VENTANAS INCLUYE REFUERZO CON 2 BARRAS DE 3/8" Y ESTRIBO EN S 1/4"@15CM</t>
  </si>
  <si>
    <t>VIGUETA DE AMARRE AÉREO EN CONCRETO DE 3.000 PSI, 0,10 X 0,20 M INCLUYE REFUERZO CON 2 BARRAS DE 1/2" Y ESTRIBO EN S 3/8"@15CM</t>
  </si>
  <si>
    <t>VIGUETA DE AMARRE AÉREO EN CONCRETO DE 3.000 PSI, 0,15 X 0,20 M INCLUYE REFUERZO CON 2 BARRAS DE 1/2" Y ESTRIBO EN S 3/8"@15CM</t>
  </si>
  <si>
    <t>MESÓN EN CONCRETO DE 3.000 PSI, E=0,06 M, ANCHO= 0,80 M (INCLUYE REFUERZO, CON VARILLAS DE 3/8 EN AMBOS SENTIDO A CADA 0,15M)</t>
  </si>
  <si>
    <t>ANCLAJE EN VARILLA DE 3/8" x 20cm DE PROFUNDIDAD  (INCLUYE PERFORACIÓN, REFUERZO Y EPOXICO)</t>
  </si>
  <si>
    <t>POYO EN CONCRETO (INDIFERENTE DE SU USO) EN CONCRETO 2.500 PSI, E=0,08 M</t>
  </si>
  <si>
    <t>TAPA EN CONCRETO DE 1,00x1,00m E=5cm REFORZADA CON ACERO 3/8" @15CM</t>
  </si>
  <si>
    <t>CUBIERTAS, CIELO RASOS Y ESTRUCTURAS</t>
  </si>
  <si>
    <t>CUBIERTA EN TEJA DE ETERNIT #6 PERFIL 7, FIBROCEMENTO O SIMILAR (INCLUYE SUMINISTRO E INSTALACIÓN CON AMARRES DE 26 CM CAL 18)</t>
  </si>
  <si>
    <t>CABALLETE PARA TEJA DE ETERNIT, FIBROCEMENTO O SIMILAR</t>
  </si>
  <si>
    <t>FLANCHE METÁLICO SOBRE CUBIERTA, EN LÁMINA CALIBRE 22 CON DESARROLLO DE 40 CM</t>
  </si>
  <si>
    <t xml:space="preserve">SUMINISTRO E INSTALACIÓN DE CANAL AMAZONAS EN PVC, INCLUYE ACCESORES DE FIJACIÓN </t>
  </si>
  <si>
    <t>SUMINISTRO E INSTALACIÓN BAJANTE EN PVC CUADRADO</t>
  </si>
  <si>
    <t>SUMINISTRO E INSTALACIÓN DE CERCHA METALICA EN V=10x30CM CON 3 BARRAS 1/2" Y RIGIDIZADORES DIAGONALES EN 3/8" PARA SOPORTE DE CUBIERTA EN TEJA</t>
  </si>
  <si>
    <t>CIELO RASO EN LAMINA SUPERBOARD 8MM, SIMILAR</t>
  </si>
  <si>
    <t>CIELO RASO EN LAMINA DRYWALL 12.7MM, SIMILAR</t>
  </si>
  <si>
    <t>ESTRUCTURA PARA CIELO RAZO</t>
  </si>
  <si>
    <t>IMPERMEABILIZACIONES</t>
  </si>
  <si>
    <t>IMPERMEABILIZACIÓN SOBRE PLACA DE CONCRETO CON MANTO ASFALTICO EN CALIENTE</t>
  </si>
  <si>
    <t>CINTA MULTISEAL ANCHO 15cm</t>
  </si>
  <si>
    <t>PISOS Y ENCHAPES DE PISO</t>
  </si>
  <si>
    <t>ALISTADO DE PISO CON MORTERO 1:4, E=0,04 M</t>
  </si>
  <si>
    <t>SUMINISTRO E INSTALACIÓN DE PISO EN GRANITO FUNDIDO Y PULIDO</t>
  </si>
  <si>
    <t>SUMINISTRO E INSTALACIÓN DE GRANITO PULIDO PARA MESON ANCHO MAX 80CM INCLUYE ZOCALO EN MEDIA CAÑA Y GOTERO</t>
  </si>
  <si>
    <t>SUMINISTRO E INSTALACIÓN DE PISO EN CERAMICA, FORMATO 0.30 X 0.60 M PARA POYO O MESON</t>
  </si>
  <si>
    <t>SUMINISTRO E INSTALACIÓN DE PISO EN CERAMICA ANTIDESLIZANTE PARA ZONAS HUMEDAS, FORMATO MÍNIMO DE 0,30 X 0,30 M</t>
  </si>
  <si>
    <t>MEDIA CAÑA PISO-PARED EN GRANITO FUNDIDO Y PULIDO (RAZANTE CON ACABADO DE MURO)</t>
  </si>
  <si>
    <t>MEDIA CAÑA PARED-PARED (YESO REFORZADO CON FIBRA)</t>
  </si>
  <si>
    <t>MEDIA CAÑA PARED-TECHO (YESO REFORZADO CON FIBRA)</t>
  </si>
  <si>
    <t>PISO EN TABLÓN VITRIFICADO FORMATO: (0,33 X 0,33)M, MORTERO DE PEGA 1:4, CON JUNTA EN MORTERO INTEGRAL CON POLVO MINERAL ROJO ESP:0,01 MTS</t>
  </si>
  <si>
    <t>MAMPOSTERÍA, MUROS EN SUPERBOARD, PAÑETES Y ENCHAPES DE PARED</t>
  </si>
  <si>
    <t>MURO EN MAMPOSTERÍA BLOQUE DE ARCILLA RECOCIDA, E=0,09 M</t>
  </si>
  <si>
    <t xml:space="preserve">MURO EN MAMPOSTERÍA BLOQUE ABUZARDADO, E=14 cm x 19 cm x 39 cm 12,5 u/m2 </t>
  </si>
  <si>
    <t>PAÑETE 1:4 ESP. 1,5 CM</t>
  </si>
  <si>
    <t>PAÑETE 1:4 IMPERMEABILIZADO E 1,5 cm</t>
  </si>
  <si>
    <t>PAÑETE 1:4 BAJO PLACA O MESON</t>
  </si>
  <si>
    <t>ADECUACIÓN Y REMATE DE VANO PARA PUERTA O VENTANA (INCLUYE PAÑETE PARA RESANE Y FILOS)</t>
  </si>
  <si>
    <t>REGATAS CON CORTADORA DE DISCO SOBRE BLOQUE DE MORTERO O LADRILLO RECOCIDO (NCLUYE PAÑETE PARA RESANE)</t>
  </si>
  <si>
    <t>SUMINISTRO E INSTALACIÓN DE ENCHAPE PARED EN CERAMICA, FORMATO MÍNIMO 0,30 X 0,40 M</t>
  </si>
  <si>
    <t>ACABADOS Y PINTURA</t>
  </si>
  <si>
    <t>PINTURA ACRILICA ALTA ASEPSIA, 3 MANOS SOBRE ESTUCO O PINTURA</t>
  </si>
  <si>
    <t>PINTURA VINILO TIPO VINITEX TIPO 2 O SILMILAR , 3 MANOS SOBRE ESTUCO O PINTURA</t>
  </si>
  <si>
    <t>GRANIPLAST</t>
  </si>
  <si>
    <t>PINTURA EXTERIOR PARA FACHADA BLANCO</t>
  </si>
  <si>
    <t>ESTUCO APLICADO SOBRE MURO Y LOSA A TRES MANOS</t>
  </si>
  <si>
    <t>PINTURA ACRILICA ALTA ASEPSIA, 3 MANOS SOBRE ESTUCO O PINTURA BAJO CIELO RASO O PLACA</t>
  </si>
  <si>
    <t>PINTURA ANTICORROSIVA ESTRUCTURA METÁLICA TIPO CERCHA DE CUBIERTA</t>
  </si>
  <si>
    <t>PINTURA AMARILLA PARA TRAFICO ACRÍLICA 1 GALÓN (DEMARCACIÓN LINEAL EN PISO)</t>
  </si>
  <si>
    <t xml:space="preserve">PINTURA DE LA CUBIERA CON VINILO TIPO 1 </t>
  </si>
  <si>
    <t>CARPINTERÍA (MADERA, METÁLICA, ALUMINIO Y ACERO INOXIDABLE)</t>
  </si>
  <si>
    <t>SUMINISTRO E INSTALACIÓN DE CERRADURA PARA INTERIOR TIPO MANIJA</t>
  </si>
  <si>
    <t>SUMINOSTRO E INSTALACIÓN DE CERRADURA PARA PUERTA EXTERIOR TIPO MANIJA</t>
  </si>
  <si>
    <t xml:space="preserve">SUMINISTRO E INSTALACIÓN  DE PUERTA EN ALUMINIO CON VISOR EN VIDRIO DE 4mm COLOR NATURAL DE 1,00x2,10m (INCLUYE MARCO , VISAGRAS, ELEMENTO DE FIJACIÓN) </t>
  </si>
  <si>
    <t>SUMINISTRO E INSTALACIÓN  DE PUERTA EN ALUMINIO CON VISOR EN VIDRIO DE 4mm COLOR NATURAL DE 0,80x2,10m  (INCLUYE MARCO , VISAGRAS, ELEMENTO DE FIJACIÓN)</t>
  </si>
  <si>
    <t>SUMINISTRO E INSTALACIÓN  DE PUERTA EN ALUMINIO CON VISOR EN VIDRIO DE 4mm COLOR NATURAL DE 0,70x2,10m  (INCLUYE MARCO , VISAGRAS, ELEMENTO DE FIJACIÓN)</t>
  </si>
  <si>
    <t>SUMINISTRO E INSTALACIÓN  DE VENTANA CORREDIZA EN ALUMINIO, VIDRIO DE 4 MM CRUDO, 2,00x1,20m</t>
  </si>
  <si>
    <t>SUMINISTRO E INSTALACIÓN  VENTANA CORREDIZA EN ALUMINIO, VIDRIO DE 4 MM CRUDO, 1.85x1,20m</t>
  </si>
  <si>
    <t>INSTALACION DE VENTANA EXISTENTE (2,00M X 1,20M)</t>
  </si>
  <si>
    <t>SUMINISTRO E INSTALACIÓN  DE CUBIERTA EN ACERO INOXIDABLE PARA MESON EN CONCRETO DE 2,00x0.80m INCLUYE POSETA CENTRAL DE 0,80x0,60x0,30m</t>
  </si>
  <si>
    <t>SUMINISTRO E INSTALACIÓN  DE  CUBIERTA EN ACERO INOXIDABLE PARA MESON EN CONCRETO DE 2,36x0.80m INCLUYE POSETA IZQUIERDA DE 0,80x0,60x0,30m</t>
  </si>
  <si>
    <t>SUMINISTRO E INSTALACIÓN  DE DIVICION SOBRE MESON EN ACRILICO 5mm DE 60x50cm CON BORDE CIRCULAR EN PARTE SUPERIOR EXTERNA, INCLUYE ELEMENTO DE FIJACIÓN</t>
  </si>
  <si>
    <t>SUMINISTRO E INSTALACIÓN  DE ESTRUCTURA EN ACERO INOXIDABLE PARA IZAJE DE CANAL TIPO RIEL SUPERIOR INCLUYE PERNOS DE ANCLAJE CON EPOXICO, Y ELEMENTOS NECESARIOS PARA SU CORRECTA INSTALACIÓN</t>
  </si>
  <si>
    <t>GL</t>
  </si>
  <si>
    <t>SUMINISTRO E INSTALACIÓN  DE PUERTA EN ALUMINIO CON VISOR EN VIDRIO DE 4mm COLOR NATURAL A DE 1,70x2,10m, (INCLUYE MARCO , VISAGRAS, ELEMENTO DE FIJACIÓN)</t>
  </si>
  <si>
    <t>INSTALACIONES HIDROSANITARIAS</t>
  </si>
  <si>
    <t>SUMINISTRO E INSTALACIÓN Y PUESTA EN MARCHA DE TRAMPA DE GRASA CAPACIDAD 1000L</t>
  </si>
  <si>
    <t>MANTENIMIENTO Y ADECUACIÓN DE CAJA DE INSPECCIÓN EXISTENTE, INCLUYE LIMPIEZA, RECALCE DE MUROS</t>
  </si>
  <si>
    <t>SUMINISTRO E INSTALACIÓN  DESAGUE SIFÓN PARA PISO 2"</t>
  </si>
  <si>
    <t>SUMINISTRO E INSTALACIÓN PUNTO HIDRAULICO EN PVC 1/2" O 3/4" INCLUYE 4.5M DE TUBERIA</t>
  </si>
  <si>
    <t>SUMINISTRO E INSTALACIÓN DE TUBERIA EN PVC 2", INCLUYE ACCESORIOS</t>
  </si>
  <si>
    <t>SUMINISTRO E INSTALACIÓN TUBERIA EN PVC 4" INCLUYE ACCESORIOS</t>
  </si>
  <si>
    <t>SUMINISTRO E INSTALACIÓN  TUBERIA PRESIÓN PVC DE 1/2", INCLUYE ACCESORIOS</t>
  </si>
  <si>
    <t>SUMINISTRO E INSTALACIÓN  TUBERÍA PRESIÓN PVC DE 3/4", INCLUYE ACCESORIOS</t>
  </si>
  <si>
    <t>SUMINISTRO E INSTALACIÓN PUNTO SANITARIO 2" INCLUYE 4.5M DE TUBERIA</t>
  </si>
  <si>
    <t>SUMINISTRO E INSTALACIÓN PUNTO SANITARIO 4" INCLUYE 4.5M DE TUBERIA</t>
  </si>
  <si>
    <t xml:space="preserve">SUMINISTRO E INSTALACIÓN  DE SIFÓN PARA LAVAMANOS </t>
  </si>
  <si>
    <t>SUMINISTRO E INSTALACIÓN  DESAGUE SIFÓN PARA PISO 4"</t>
  </si>
  <si>
    <t>SUMINISTRO E INSTALACIÓN REGISTRO O VALVULA COMPUERTA DE 1/2"</t>
  </si>
  <si>
    <t>SUMINISTRO E INSTALACIÓN  REGISTRO O VALVULA COMPUERTA DE 3/4"</t>
  </si>
  <si>
    <t>SUMINISTRO E INSTALACIÓN VÁLVULA COMPUERTA 1/2PULG</t>
  </si>
  <si>
    <t>SUMINISTRO E INSTALACIÓN CAJA REGISTRO PLASTICA CON TAPA HASTA 0.20 X 0.20 M</t>
  </si>
  <si>
    <t>SUMINISTRO E INSTALACIÓN  GRIFO FREGADERO CON CABEZAL EXTENSIBLE INCLUYE ELEMENTOS DE FIJACIÓN</t>
  </si>
  <si>
    <t>SUMINISTRO E INSTALACIÓN  SANITARIO BLANCO AHORRADOR</t>
  </si>
  <si>
    <t>SUMINISTRO E INSTALACIÓN  ORINAL INCLUYE GRIFERIA TRADICIONAL</t>
  </si>
  <si>
    <t>SUMINISTRO E INSTALACIÓN  DE LAVAMANOS BLANCO DE COLGAR</t>
  </si>
  <si>
    <t xml:space="preserve">SUMINISTRO E INSTALACIÓN  LAVAMANOS DE PEDAL AMERICAN ACEROS SENCILLO (Marco Fabricado en acero 304 cal 18, poceta cal 20, pedestal calibre 22 todo en 304. Medidas de 40 x 40 x 90.) </t>
  </si>
  <si>
    <t>SUMINISTRO E INSTALACIÓN  Y PUESTA EN MARCHA DE TRAMPA DE GRASA EN ACERO INOXIDABLE DIM: 80x40x35</t>
  </si>
  <si>
    <t>SUMINISTRO E INSTALACIÓN DE REJILLA SIFON PISO 50CMX10CM ACERO INOXIDABLE</t>
  </si>
  <si>
    <t>DESAGUE DE PISO CUADRADA REJILLA INOXIDABLE</t>
  </si>
  <si>
    <t>SUMINISTRO E INSTALACIÓN DE CONJUNTO GRIFERIA SANITARIA</t>
  </si>
  <si>
    <t>DESAGUE DE PISO CUADRADA REJILLA INOXIDABLE piso baño</t>
  </si>
  <si>
    <t>SUMINISTRO E INSTALACIÓN DE CONJUNTO GRIFERIA LAVAPLATOS</t>
  </si>
  <si>
    <t>SUMINISTRO E INSTALACION DE JUEGO DE INCRUSTACIONES BLANCO 3 PIEZAS.</t>
  </si>
  <si>
    <t>CAJA DE INSPECCIÓN  EN MAMPOSTERÍA, PAÑETADO MORTERO 1:4, PLACA DE FONDO EN CONCRETO 3000 PSI, REFORZADO Ø3/8" EN AMBOS SENTIDOS, DIM:(,60 X ,60 X ,60)MTS.(NO INCLUYE TAPA SUPERIOR)</t>
  </si>
  <si>
    <t>REGISTRO SANITARIO EN MAMPOSTERÍA, PAÑETADO MORTERO 1:4, PLACA DE FONDO EN CONCRETO 3000 PSI, REFORZADO Ø3/8" EN AMBOS SENTIDOS, DIM:(,80 X ,80 X ,80)MTS .(NO INCLUYE TAPA SUPERIOR)</t>
  </si>
  <si>
    <t>REGISTRO SANITARIO EN MAMPOSTERÍA, PAÑETADO MORTERO 1:4, PLACA DE FONDO EN CONCRETO 3000 PSI, REFORZADO Ø3/8" EN AMBOS SENTIDOS, DIM:(1,00 X 1,00 X 1,00)MTS .(NO INCLUYE TAPA SUPERIOR)</t>
  </si>
  <si>
    <t>SUMINISTRO E INSTALACION DE DUCHA Y LAVAOJOS COMBINADAS SEGURIDAD INDUSTRIAL ACERO INOX</t>
  </si>
  <si>
    <t>SUMINISTRO E INSTALACIÓN DE PUNTO DE GAS</t>
  </si>
  <si>
    <t>SUMINISTRO E INSTALACION DE RED DE GAS EN TUBERIA DE 1"</t>
  </si>
  <si>
    <t>SUMINISTRO E INSTALACION DE LAVAPLATOS 60X40CM</t>
  </si>
  <si>
    <t>SUMINISTRO E INSTALACIÓN TUBERIA EN PVC 6" INCLUYE ACCESORIOS</t>
  </si>
  <si>
    <t>INSTALACIONES ELÉCTRICAS</t>
  </si>
  <si>
    <t>Mantenimiento a tablero electrico general trifasico de baja tension de  150 KVA-220 V.</t>
  </si>
  <si>
    <t>un</t>
  </si>
  <si>
    <t>Suministro e instalacion de totalizado 250 A en en tablero electrico general trifasico de baja tension de  150 KVA-220 V.</t>
  </si>
  <si>
    <t>glb</t>
  </si>
  <si>
    <t>SUMINISTRO E INSTALACIÓN DE TABLERO DE DISTRIBUCIÓN TRIFASICO,  9 ctos-3f-220V  (STGLAI220V)  DE ACUERDO AL DIAGRAMA UNIFILAR Y CUADRO DE CARGAS, CON CERTIFICADO DE PRODUCTO RETIE</t>
  </si>
  <si>
    <t>Acometida Tablero General a Subtablero general LAI  (6#2/0  THWN+ 2#2/0 THWN +1#4 Cu-D) AWG 4"Pulg PVC - DB</t>
  </si>
  <si>
    <t>ml</t>
  </si>
  <si>
    <t>Acometida TD- MB: 3#4+1#4+1#8, 2" PVC</t>
  </si>
  <si>
    <t>Acometida TD-LFQ : 3#6+1#6+#10, 1-1/2" PVC</t>
  </si>
  <si>
    <t>Acometida TD-TF : 3#1/0+1#1/0+#6, 3" PVC</t>
  </si>
  <si>
    <t>Acometida TD- CYD: 3#4+1#4+1#8, 2" PVC</t>
  </si>
  <si>
    <t>Acometida TD- PdeC: 3#4+1#4+1#8, 2" PVC</t>
  </si>
  <si>
    <t>Acometida TD- Lacteos: 3#2+1#2+1#8, 2" PVC</t>
  </si>
  <si>
    <t>Acometida TD- AuCon: 3#8+1#8+1#10, 1-1/2" PVC</t>
  </si>
  <si>
    <t>Acometida Cuarto Frio Fruver: 3#8+1#10, 1-1/1" PVC</t>
  </si>
  <si>
    <t>Acometida Cuarto Pro-Carne: 3#8+1#10, 1-1/1" PVC</t>
  </si>
  <si>
    <t>Tablero de Distribucion microbiologia</t>
  </si>
  <si>
    <t>Tablero de Distribucion laboratorio fisico quimica</t>
  </si>
  <si>
    <t>Tablero de Distribucion laboratorio  fruver</t>
  </si>
  <si>
    <t>Tablero de Distribucion  de corte y desposte</t>
  </si>
  <si>
    <t>Tablero de Distribucion  de Proceso de carne</t>
  </si>
  <si>
    <t>Tablero de Distribucion  de laboratoriop de lacteos</t>
  </si>
  <si>
    <t>Tablero de Distribucion  de laura convencional</t>
  </si>
  <si>
    <t>SUMINISTRO E INSTALACIÓN DE TUBERÍA CONDUIT PVC PESADO 4" PULGADAS SUBTERRÁNEA</t>
  </si>
  <si>
    <t>Cámara  no transitable 80x80x80cm BT</t>
  </si>
  <si>
    <t>Salida alumbrado interior 120V</t>
  </si>
  <si>
    <t>Salida para extractor</t>
  </si>
  <si>
    <t>Salida toma 120 V normal</t>
  </si>
  <si>
    <t>Salida toma 120 V con GFCI.</t>
  </si>
  <si>
    <t>Salida toma 220 V AA-1hp-inverter</t>
  </si>
  <si>
    <t>Salida toma 220 V Para aire acondicionado de 2hp</t>
  </si>
  <si>
    <t>Salida A 220 VOLTIOS MONOFASICA</t>
  </si>
  <si>
    <t>Salida para toma trifasica a 220 voltios</t>
  </si>
  <si>
    <t>Salida alumbrado exterior</t>
  </si>
  <si>
    <t>Lámpara Hermética Led 36w Luz Blanca 4500 Lm 100-277v 50.000 H</t>
  </si>
  <si>
    <t>Panel Led Cuadrado 60x60 40w Luz Blanca 100-277v</t>
  </si>
  <si>
    <t>EQUIPOS ESPECIALIZADOS</t>
  </si>
  <si>
    <t>SUMINISTRO E INSTALACION DE EXTRACTOR INDUSTRIAL  PARED DIM: 41x41x14.5cm</t>
  </si>
  <si>
    <t xml:space="preserve">INSTALACION DE AIRES ACONDICIONADO INCLUYE UNIDAD, ESTRUCTURA DE SOPORTE Y ELEMENTOS DE FIJACION </t>
  </si>
  <si>
    <t>ASEO GENEAL</t>
  </si>
  <si>
    <t>ASEO Y LIMPIEZA GENERAL DE LA OBRA INCLUYE RETIRO DE ESCOMBROS Y MATERIAL SOBRANTE</t>
  </si>
  <si>
    <t>COSTO DIRECTO</t>
  </si>
  <si>
    <t>A</t>
  </si>
  <si>
    <t>I</t>
  </si>
  <si>
    <t>U</t>
  </si>
  <si>
    <t>COSTO INDIRECTO</t>
  </si>
  <si>
    <t>IVA/U</t>
  </si>
  <si>
    <t>COSTO TOTAL</t>
  </si>
  <si>
    <t>COTIZACION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</si>
</sst>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&quot;$&quot;#,##0"/>
    <numFmt numFmtId="165" formatCode="&quot;$&quot;#,##0.00"/>
  </numFmts>
  <fonts count="7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9900"/>
        <bgColor rgb="FFFF9900"/>
      </patternFill>
    </fill>
    <fill>
      <patternFill patternType="solid">
        <fgColor theme="0" tint="-4.9989318521683403E-2"/>
        <bgColor rgb="FF93C47D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2" fontId="5" fillId="0" borderId="0" applyFont="0" applyFill="0" applyBorder="0" applyAlignment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164" fontId="2" fillId="3" borderId="1" xfId="0" applyNumberFormat="1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9" fontId="1" fillId="0" borderId="1" xfId="0" applyNumberFormat="1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4" fillId="0" borderId="3" xfId="0" applyFont="1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42" fontId="0" fillId="0" borderId="0" xfId="1" applyFont="1"/>
    <xf numFmtId="0" fontId="1" fillId="4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AE822-C1ED-4730-930B-5B62652BEDF9}">
  <dimension ref="A1:F200"/>
  <sheetViews>
    <sheetView tabSelected="1" workbookViewId="0">
      <selection activeCell="J11" sqref="J11"/>
    </sheetView>
  </sheetViews>
  <sheetFormatPr baseColWidth="10" defaultRowHeight="15" x14ac:dyDescent="0.25"/>
  <cols>
    <col min="2" max="2" width="34.42578125" customWidth="1"/>
    <col min="5" max="5" width="13.28515625" bestFit="1" customWidth="1"/>
    <col min="6" max="6" width="18" customWidth="1"/>
  </cols>
  <sheetData>
    <row r="1" spans="1:6" ht="39.75" customHeight="1" x14ac:dyDescent="0.25">
      <c r="A1" s="20" t="s">
        <v>208</v>
      </c>
      <c r="B1" s="20"/>
      <c r="C1" s="20"/>
      <c r="D1" s="20"/>
      <c r="E1" s="20"/>
      <c r="F1" t="e" vm="1">
        <v>#VALUE!</v>
      </c>
    </row>
    <row r="2" spans="1:6" x14ac:dyDescent="0.25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3" t="s">
        <v>5</v>
      </c>
    </row>
    <row r="3" spans="1:6" ht="31.5" customHeight="1" x14ac:dyDescent="0.25">
      <c r="A3" s="17" t="s">
        <v>6</v>
      </c>
      <c r="B3" s="18"/>
      <c r="C3" s="18"/>
      <c r="D3" s="18"/>
      <c r="E3" s="19"/>
      <c r="F3" s="2">
        <f>SUM(F4:F34)</f>
        <v>55172655.675566636</v>
      </c>
    </row>
    <row r="4" spans="1:6" x14ac:dyDescent="0.25">
      <c r="A4" s="3">
        <v>1.01</v>
      </c>
      <c r="B4" s="3" t="s">
        <v>7</v>
      </c>
      <c r="C4" s="3" t="s">
        <v>8</v>
      </c>
      <c r="D4" s="3">
        <v>1701</v>
      </c>
      <c r="E4" s="4">
        <v>5495.8316821235303</v>
      </c>
      <c r="F4" s="5">
        <f t="shared" ref="F4:F34" si="0">D4*E4</f>
        <v>9348409.6912921257</v>
      </c>
    </row>
    <row r="5" spans="1:6" x14ac:dyDescent="0.25">
      <c r="A5" s="3">
        <v>1.02</v>
      </c>
      <c r="B5" s="3" t="s">
        <v>9</v>
      </c>
      <c r="C5" s="3" t="s">
        <v>8</v>
      </c>
      <c r="D5" s="3">
        <v>885</v>
      </c>
      <c r="E5" s="4">
        <v>8861.4941176470602</v>
      </c>
      <c r="F5" s="5">
        <f t="shared" si="0"/>
        <v>7842422.2941176482</v>
      </c>
    </row>
    <row r="6" spans="1:6" ht="27" x14ac:dyDescent="0.25">
      <c r="A6" s="3">
        <v>1.03</v>
      </c>
      <c r="B6" s="3" t="s">
        <v>10</v>
      </c>
      <c r="C6" s="3" t="s">
        <v>11</v>
      </c>
      <c r="D6" s="3">
        <v>7</v>
      </c>
      <c r="E6" s="4">
        <v>30823.867647058833</v>
      </c>
      <c r="F6" s="5">
        <f t="shared" si="0"/>
        <v>215767.07352941183</v>
      </c>
    </row>
    <row r="7" spans="1:6" ht="27" x14ac:dyDescent="0.25">
      <c r="A7" s="3">
        <v>1.04</v>
      </c>
      <c r="B7" s="3" t="s">
        <v>12</v>
      </c>
      <c r="C7" s="3" t="s">
        <v>11</v>
      </c>
      <c r="D7" s="3">
        <v>13</v>
      </c>
      <c r="E7" s="4">
        <v>35613.470588235301</v>
      </c>
      <c r="F7" s="5">
        <f t="shared" si="0"/>
        <v>462975.11764705891</v>
      </c>
    </row>
    <row r="8" spans="1:6" x14ac:dyDescent="0.25">
      <c r="A8" s="3">
        <v>1.05</v>
      </c>
      <c r="B8" s="3" t="s">
        <v>13</v>
      </c>
      <c r="C8" s="3" t="s">
        <v>8</v>
      </c>
      <c r="D8" s="3">
        <v>156</v>
      </c>
      <c r="E8" s="4">
        <v>18227.98529411765</v>
      </c>
      <c r="F8" s="5">
        <f t="shared" si="0"/>
        <v>2843565.7058823537</v>
      </c>
    </row>
    <row r="9" spans="1:6" ht="27" x14ac:dyDescent="0.25">
      <c r="A9" s="3">
        <v>1.06</v>
      </c>
      <c r="B9" s="3" t="s">
        <v>14</v>
      </c>
      <c r="C9" s="3" t="s">
        <v>11</v>
      </c>
      <c r="D9" s="3">
        <v>5</v>
      </c>
      <c r="E9" s="4">
        <v>25863.117647058829</v>
      </c>
      <c r="F9" s="5">
        <f t="shared" si="0"/>
        <v>129315.58823529414</v>
      </c>
    </row>
    <row r="10" spans="1:6" ht="40.5" x14ac:dyDescent="0.25">
      <c r="A10" s="3">
        <v>1.07</v>
      </c>
      <c r="B10" s="3" t="s">
        <v>15</v>
      </c>
      <c r="C10" s="3" t="s">
        <v>8</v>
      </c>
      <c r="D10" s="3">
        <v>80</v>
      </c>
      <c r="E10" s="4">
        <v>20038.676470588238</v>
      </c>
      <c r="F10" s="5">
        <f t="shared" si="0"/>
        <v>1603094.117647059</v>
      </c>
    </row>
    <row r="11" spans="1:6" ht="40.5" x14ac:dyDescent="0.25">
      <c r="A11" s="3">
        <v>1.08</v>
      </c>
      <c r="B11" s="3" t="s">
        <v>16</v>
      </c>
      <c r="C11" s="3" t="s">
        <v>8</v>
      </c>
      <c r="D11" s="3">
        <v>365</v>
      </c>
      <c r="E11" s="4">
        <v>11162.352941176474</v>
      </c>
      <c r="F11" s="5">
        <f t="shared" si="0"/>
        <v>4074258.823529413</v>
      </c>
    </row>
    <row r="12" spans="1:6" x14ac:dyDescent="0.25">
      <c r="A12" s="3">
        <v>1.0900000000000001</v>
      </c>
      <c r="B12" s="3" t="s">
        <v>17</v>
      </c>
      <c r="C12" s="3" t="s">
        <v>18</v>
      </c>
      <c r="D12" s="3">
        <v>10</v>
      </c>
      <c r="E12" s="4">
        <v>14802.9</v>
      </c>
      <c r="F12" s="5">
        <f t="shared" si="0"/>
        <v>148029</v>
      </c>
    </row>
    <row r="13" spans="1:6" ht="27" x14ac:dyDescent="0.25">
      <c r="A13" s="8">
        <v>1.1000000000000001</v>
      </c>
      <c r="B13" s="3" t="s">
        <v>19</v>
      </c>
      <c r="C13" s="3" t="s">
        <v>11</v>
      </c>
      <c r="D13" s="3">
        <v>20</v>
      </c>
      <c r="E13" s="4">
        <v>19766.094117647062</v>
      </c>
      <c r="F13" s="5">
        <f t="shared" si="0"/>
        <v>395321.88235294126</v>
      </c>
    </row>
    <row r="14" spans="1:6" ht="40.5" x14ac:dyDescent="0.25">
      <c r="A14" s="3">
        <v>1.1100000000000001</v>
      </c>
      <c r="B14" s="3" t="s">
        <v>20</v>
      </c>
      <c r="C14" s="3" t="s">
        <v>8</v>
      </c>
      <c r="D14" s="3">
        <v>48</v>
      </c>
      <c r="E14" s="4">
        <v>26088.48529411765</v>
      </c>
      <c r="F14" s="5">
        <f t="shared" si="0"/>
        <v>1252247.2941176472</v>
      </c>
    </row>
    <row r="15" spans="1:6" ht="40.5" x14ac:dyDescent="0.25">
      <c r="A15" s="3">
        <v>1.1200000000000001</v>
      </c>
      <c r="B15" s="3" t="s">
        <v>21</v>
      </c>
      <c r="C15" s="3" t="s">
        <v>8</v>
      </c>
      <c r="D15" s="3">
        <v>79</v>
      </c>
      <c r="E15" s="4">
        <v>19534.117647058829</v>
      </c>
      <c r="F15" s="5">
        <f t="shared" si="0"/>
        <v>1543195.2941176475</v>
      </c>
    </row>
    <row r="16" spans="1:6" ht="40.5" x14ac:dyDescent="0.25">
      <c r="A16" s="3">
        <v>1.1299999999999999</v>
      </c>
      <c r="B16" s="3" t="s">
        <v>22</v>
      </c>
      <c r="C16" s="3" t="s">
        <v>8</v>
      </c>
      <c r="D16" s="3">
        <v>248.76</v>
      </c>
      <c r="E16" s="4">
        <v>15614.858823529414</v>
      </c>
      <c r="F16" s="5">
        <f t="shared" si="0"/>
        <v>3884352.2809411767</v>
      </c>
    </row>
    <row r="17" spans="1:6" ht="27" x14ac:dyDescent="0.25">
      <c r="A17" s="3">
        <v>1.1399999999999999</v>
      </c>
      <c r="B17" s="3" t="s">
        <v>23</v>
      </c>
      <c r="C17" s="3" t="s">
        <v>8</v>
      </c>
      <c r="D17" s="3">
        <v>208</v>
      </c>
      <c r="E17" s="4">
        <v>23693.352941176476</v>
      </c>
      <c r="F17" s="5">
        <f t="shared" si="0"/>
        <v>4928217.4117647074</v>
      </c>
    </row>
    <row r="18" spans="1:6" ht="27" x14ac:dyDescent="0.25">
      <c r="A18" s="3">
        <v>1.1499999999999999</v>
      </c>
      <c r="B18" s="3" t="s">
        <v>24</v>
      </c>
      <c r="C18" s="3" t="s">
        <v>8</v>
      </c>
      <c r="D18" s="3">
        <v>84</v>
      </c>
      <c r="E18" s="4">
        <v>37281.600000000013</v>
      </c>
      <c r="F18" s="5">
        <f t="shared" si="0"/>
        <v>3131654.4000000013</v>
      </c>
    </row>
    <row r="19" spans="1:6" ht="27" x14ac:dyDescent="0.25">
      <c r="A19" s="3">
        <v>1.1599999999999999</v>
      </c>
      <c r="B19" s="3" t="s">
        <v>25</v>
      </c>
      <c r="C19" s="3" t="s">
        <v>8</v>
      </c>
      <c r="D19" s="3">
        <v>22</v>
      </c>
      <c r="E19" s="4">
        <v>24142.750000000004</v>
      </c>
      <c r="F19" s="5">
        <f t="shared" si="0"/>
        <v>531140.50000000012</v>
      </c>
    </row>
    <row r="20" spans="1:6" ht="27" x14ac:dyDescent="0.25">
      <c r="A20" s="3">
        <v>1.17</v>
      </c>
      <c r="B20" s="3" t="s">
        <v>26</v>
      </c>
      <c r="C20" s="3" t="s">
        <v>11</v>
      </c>
      <c r="D20" s="3">
        <v>2</v>
      </c>
      <c r="E20" s="4">
        <v>62309.529411764721</v>
      </c>
      <c r="F20" s="5">
        <f t="shared" si="0"/>
        <v>124619.05882352944</v>
      </c>
    </row>
    <row r="21" spans="1:6" x14ac:dyDescent="0.25">
      <c r="A21" s="3">
        <v>1.18</v>
      </c>
      <c r="B21" s="3" t="s">
        <v>27</v>
      </c>
      <c r="C21" s="3" t="s">
        <v>11</v>
      </c>
      <c r="D21" s="3">
        <v>1</v>
      </c>
      <c r="E21" s="4">
        <v>15840.000000000002</v>
      </c>
      <c r="F21" s="5">
        <f t="shared" si="0"/>
        <v>15840.000000000002</v>
      </c>
    </row>
    <row r="22" spans="1:6" x14ac:dyDescent="0.25">
      <c r="A22" s="3">
        <v>1.19</v>
      </c>
      <c r="B22" s="3" t="s">
        <v>28</v>
      </c>
      <c r="C22" s="3" t="s">
        <v>8</v>
      </c>
      <c r="D22" s="3">
        <v>20</v>
      </c>
      <c r="E22" s="4">
        <v>38515.470588235301</v>
      </c>
      <c r="F22" s="5">
        <f t="shared" si="0"/>
        <v>770309.41176470602</v>
      </c>
    </row>
    <row r="23" spans="1:6" x14ac:dyDescent="0.25">
      <c r="A23" s="8">
        <v>1.2</v>
      </c>
      <c r="B23" s="3" t="s">
        <v>29</v>
      </c>
      <c r="C23" s="3" t="s">
        <v>30</v>
      </c>
      <c r="D23" s="3">
        <v>303</v>
      </c>
      <c r="E23" s="4">
        <v>10488.770588235297</v>
      </c>
      <c r="F23" s="5">
        <f t="shared" si="0"/>
        <v>3178097.4882352948</v>
      </c>
    </row>
    <row r="24" spans="1:6" x14ac:dyDescent="0.25">
      <c r="A24" s="3">
        <v>1.21</v>
      </c>
      <c r="B24" s="3" t="s">
        <v>31</v>
      </c>
      <c r="C24" s="3" t="s">
        <v>30</v>
      </c>
      <c r="D24" s="3">
        <v>1</v>
      </c>
      <c r="E24" s="4">
        <v>9395.8941176470616</v>
      </c>
      <c r="F24" s="5">
        <f t="shared" si="0"/>
        <v>9395.8941176470616</v>
      </c>
    </row>
    <row r="25" spans="1:6" x14ac:dyDescent="0.25">
      <c r="A25" s="3">
        <v>1.22</v>
      </c>
      <c r="B25" s="3" t="s">
        <v>32</v>
      </c>
      <c r="C25" s="3" t="s">
        <v>18</v>
      </c>
      <c r="D25" s="3">
        <v>7</v>
      </c>
      <c r="E25" s="4">
        <v>24372.250000000007</v>
      </c>
      <c r="F25" s="5">
        <f t="shared" si="0"/>
        <v>170605.75000000006</v>
      </c>
    </row>
    <row r="26" spans="1:6" ht="27" x14ac:dyDescent="0.25">
      <c r="A26" s="3">
        <v>1.23</v>
      </c>
      <c r="B26" s="3" t="s">
        <v>33</v>
      </c>
      <c r="C26" s="3" t="s">
        <v>18</v>
      </c>
      <c r="D26" s="3">
        <v>7</v>
      </c>
      <c r="E26" s="4">
        <v>162648.83823529416</v>
      </c>
      <c r="F26" s="5">
        <f t="shared" si="0"/>
        <v>1138541.867647059</v>
      </c>
    </row>
    <row r="27" spans="1:6" x14ac:dyDescent="0.25">
      <c r="A27" s="3">
        <v>1.24</v>
      </c>
      <c r="B27" s="3" t="s">
        <v>34</v>
      </c>
      <c r="C27" s="3" t="s">
        <v>18</v>
      </c>
      <c r="D27" s="3">
        <v>2</v>
      </c>
      <c r="E27" s="4">
        <v>99704.411764705903</v>
      </c>
      <c r="F27" s="5">
        <f t="shared" si="0"/>
        <v>199408.82352941181</v>
      </c>
    </row>
    <row r="28" spans="1:6" ht="27" x14ac:dyDescent="0.25">
      <c r="A28" s="3">
        <v>1.25</v>
      </c>
      <c r="B28" s="3" t="s">
        <v>35</v>
      </c>
      <c r="C28" s="3" t="s">
        <v>8</v>
      </c>
      <c r="D28" s="3">
        <v>59</v>
      </c>
      <c r="E28" s="4">
        <v>31448.411764705888</v>
      </c>
      <c r="F28" s="5">
        <f t="shared" si="0"/>
        <v>1855456.2941176475</v>
      </c>
    </row>
    <row r="29" spans="1:6" ht="27" x14ac:dyDescent="0.25">
      <c r="A29" s="3">
        <v>1.26</v>
      </c>
      <c r="B29" s="3" t="s">
        <v>36</v>
      </c>
      <c r="C29" s="3" t="s">
        <v>30</v>
      </c>
      <c r="D29" s="3">
        <v>40</v>
      </c>
      <c r="E29" s="4">
        <v>64332.475705882352</v>
      </c>
      <c r="F29" s="5">
        <f t="shared" si="0"/>
        <v>2573299.0282352939</v>
      </c>
    </row>
    <row r="30" spans="1:6" x14ac:dyDescent="0.25">
      <c r="A30" s="3">
        <v>1.27</v>
      </c>
      <c r="B30" s="3" t="s">
        <v>37</v>
      </c>
      <c r="C30" s="3" t="s">
        <v>18</v>
      </c>
      <c r="D30" s="3">
        <v>66</v>
      </c>
      <c r="E30" s="4">
        <v>10020.99117647059</v>
      </c>
      <c r="F30" s="5">
        <f t="shared" si="0"/>
        <v>661385.41764705896</v>
      </c>
    </row>
    <row r="31" spans="1:6" x14ac:dyDescent="0.25">
      <c r="A31" s="3">
        <v>1.28</v>
      </c>
      <c r="B31" s="3" t="s">
        <v>38</v>
      </c>
      <c r="C31" s="3" t="s">
        <v>8</v>
      </c>
      <c r="D31" s="3">
        <v>12</v>
      </c>
      <c r="E31" s="4">
        <v>9800.6694117647094</v>
      </c>
      <c r="F31" s="5">
        <f t="shared" si="0"/>
        <v>117608.03294117651</v>
      </c>
    </row>
    <row r="32" spans="1:6" x14ac:dyDescent="0.25">
      <c r="A32" s="3">
        <v>1.29</v>
      </c>
      <c r="B32" s="3" t="s">
        <v>39</v>
      </c>
      <c r="C32" s="3" t="s">
        <v>30</v>
      </c>
      <c r="D32" s="3">
        <v>10</v>
      </c>
      <c r="E32" s="4">
        <v>15705.833333333334</v>
      </c>
      <c r="F32" s="5">
        <f t="shared" si="0"/>
        <v>157058.33333333334</v>
      </c>
    </row>
    <row r="33" spans="1:6" ht="40.5" x14ac:dyDescent="0.25">
      <c r="A33" s="8">
        <v>1.3</v>
      </c>
      <c r="B33" s="3" t="s">
        <v>40</v>
      </c>
      <c r="C33" s="3" t="s">
        <v>30</v>
      </c>
      <c r="D33" s="3">
        <v>110</v>
      </c>
      <c r="E33" s="4">
        <v>15931.966666666667</v>
      </c>
      <c r="F33" s="5">
        <f t="shared" si="0"/>
        <v>1752516.3333333335</v>
      </c>
    </row>
    <row r="34" spans="1:6" x14ac:dyDescent="0.25">
      <c r="A34" s="3">
        <v>1.31</v>
      </c>
      <c r="B34" s="3" t="s">
        <v>41</v>
      </c>
      <c r="C34" s="3" t="s">
        <v>18</v>
      </c>
      <c r="D34" s="3">
        <v>16</v>
      </c>
      <c r="E34" s="4">
        <v>7159.2166666666672</v>
      </c>
      <c r="F34" s="5">
        <f t="shared" si="0"/>
        <v>114547.46666666667</v>
      </c>
    </row>
    <row r="35" spans="1:6" ht="15.75" x14ac:dyDescent="0.25">
      <c r="A35" s="1"/>
      <c r="B35" s="1" t="s">
        <v>42</v>
      </c>
      <c r="C35" s="1"/>
      <c r="D35" s="1"/>
      <c r="E35" s="1"/>
      <c r="F35" s="2">
        <f>SUM(F36:F39)</f>
        <v>3462065.6814705892</v>
      </c>
    </row>
    <row r="36" spans="1:6" ht="40.5" x14ac:dyDescent="0.25">
      <c r="A36" s="3">
        <v>2.0099999999999998</v>
      </c>
      <c r="B36" s="3" t="s">
        <v>43</v>
      </c>
      <c r="C36" s="3" t="s">
        <v>44</v>
      </c>
      <c r="D36" s="3">
        <v>16.559999999999999</v>
      </c>
      <c r="E36" s="4">
        <v>60388.441176470602</v>
      </c>
      <c r="F36" s="5">
        <f t="shared" ref="F36:F39" si="1">D36*E36</f>
        <v>1000032.5858823531</v>
      </c>
    </row>
    <row r="37" spans="1:6" ht="40.5" x14ac:dyDescent="0.25">
      <c r="A37" s="3">
        <v>2.02</v>
      </c>
      <c r="B37" s="3" t="s">
        <v>45</v>
      </c>
      <c r="C37" s="3" t="s">
        <v>44</v>
      </c>
      <c r="D37" s="3">
        <v>23.7</v>
      </c>
      <c r="E37" s="4">
        <v>76538.838235294141</v>
      </c>
      <c r="F37" s="5">
        <f t="shared" si="1"/>
        <v>1813970.466176471</v>
      </c>
    </row>
    <row r="38" spans="1:6" ht="27" x14ac:dyDescent="0.25">
      <c r="A38" s="3">
        <v>2.0299999999999998</v>
      </c>
      <c r="B38" s="3" t="s">
        <v>46</v>
      </c>
      <c r="C38" s="3" t="s">
        <v>44</v>
      </c>
      <c r="D38" s="3">
        <v>13.5</v>
      </c>
      <c r="E38" s="4">
        <v>29331.84705882354</v>
      </c>
      <c r="F38" s="5">
        <f t="shared" si="1"/>
        <v>395979.93529411778</v>
      </c>
    </row>
    <row r="39" spans="1:6" ht="40.5" x14ac:dyDescent="0.25">
      <c r="A39" s="3">
        <v>2.04</v>
      </c>
      <c r="B39" s="3" t="s">
        <v>47</v>
      </c>
      <c r="C39" s="3" t="s">
        <v>44</v>
      </c>
      <c r="D39" s="3">
        <v>1</v>
      </c>
      <c r="E39" s="4">
        <v>252082.69411764707</v>
      </c>
      <c r="F39" s="5">
        <f t="shared" si="1"/>
        <v>252082.69411764707</v>
      </c>
    </row>
    <row r="40" spans="1:6" ht="15.75" x14ac:dyDescent="0.25">
      <c r="A40" s="1"/>
      <c r="B40" s="1" t="s">
        <v>48</v>
      </c>
      <c r="C40" s="1"/>
      <c r="D40" s="1"/>
      <c r="E40" s="1"/>
      <c r="F40" s="2">
        <f>SUM(F41:F56)</f>
        <v>99619807.722701788</v>
      </c>
    </row>
    <row r="41" spans="1:6" ht="27" x14ac:dyDescent="0.25">
      <c r="A41" s="3">
        <v>3.01</v>
      </c>
      <c r="B41" s="3" t="s">
        <v>49</v>
      </c>
      <c r="C41" s="3" t="s">
        <v>8</v>
      </c>
      <c r="D41" s="3">
        <v>126.5</v>
      </c>
      <c r="E41" s="4">
        <v>42265.26</v>
      </c>
      <c r="F41" s="5">
        <f t="shared" ref="F41:F56" si="2">D41*E41</f>
        <v>5346555.3900000006</v>
      </c>
    </row>
    <row r="42" spans="1:6" ht="40.5" x14ac:dyDescent="0.25">
      <c r="A42" s="3">
        <v>3.02</v>
      </c>
      <c r="B42" s="3" t="s">
        <v>50</v>
      </c>
      <c r="C42" s="3" t="s">
        <v>30</v>
      </c>
      <c r="D42" s="8">
        <v>33.75</v>
      </c>
      <c r="E42" s="4">
        <v>170414.97066666666</v>
      </c>
      <c r="F42" s="5">
        <f t="shared" si="2"/>
        <v>5751505.2599999998</v>
      </c>
    </row>
    <row r="43" spans="1:6" ht="40.5" x14ac:dyDescent="0.25">
      <c r="A43" s="3">
        <v>3.03</v>
      </c>
      <c r="B43" s="3" t="s">
        <v>51</v>
      </c>
      <c r="C43" s="3" t="s">
        <v>18</v>
      </c>
      <c r="D43" s="8">
        <v>4</v>
      </c>
      <c r="E43" s="4">
        <v>575358.21898933325</v>
      </c>
      <c r="F43" s="5">
        <f t="shared" si="2"/>
        <v>2301432.875957333</v>
      </c>
    </row>
    <row r="44" spans="1:6" ht="67.5" x14ac:dyDescent="0.25">
      <c r="A44" s="3">
        <v>3.04</v>
      </c>
      <c r="B44" s="3" t="s">
        <v>52</v>
      </c>
      <c r="C44" s="3" t="s">
        <v>30</v>
      </c>
      <c r="D44" s="8">
        <v>33.75</v>
      </c>
      <c r="E44" s="4">
        <v>222772.69208400001</v>
      </c>
      <c r="F44" s="5">
        <f t="shared" si="2"/>
        <v>7518578.3578350004</v>
      </c>
    </row>
    <row r="45" spans="1:6" ht="54" x14ac:dyDescent="0.25">
      <c r="A45" s="3">
        <v>3.05</v>
      </c>
      <c r="B45" s="3" t="s">
        <v>53</v>
      </c>
      <c r="C45" s="3" t="s">
        <v>30</v>
      </c>
      <c r="D45" s="8">
        <v>16</v>
      </c>
      <c r="E45" s="4">
        <v>264630.5980304</v>
      </c>
      <c r="F45" s="5">
        <f t="shared" si="2"/>
        <v>4234089.5684863999</v>
      </c>
    </row>
    <row r="46" spans="1:6" ht="40.5" x14ac:dyDescent="0.25">
      <c r="A46" s="3">
        <v>3.06</v>
      </c>
      <c r="B46" s="3" t="s">
        <v>54</v>
      </c>
      <c r="C46" s="3" t="s">
        <v>8</v>
      </c>
      <c r="D46" s="8">
        <v>63</v>
      </c>
      <c r="E46" s="4">
        <v>305004.59563933336</v>
      </c>
      <c r="F46" s="5">
        <f t="shared" si="2"/>
        <v>19215289.525278002</v>
      </c>
    </row>
    <row r="47" spans="1:6" ht="54" x14ac:dyDescent="0.25">
      <c r="A47" s="3">
        <v>3.07</v>
      </c>
      <c r="B47" s="3" t="s">
        <v>55</v>
      </c>
      <c r="C47" s="3" t="s">
        <v>8</v>
      </c>
      <c r="D47" s="8">
        <v>104</v>
      </c>
      <c r="E47" s="4">
        <v>163479.94461990002</v>
      </c>
      <c r="F47" s="5">
        <f t="shared" si="2"/>
        <v>17001914.240469601</v>
      </c>
    </row>
    <row r="48" spans="1:6" ht="54" x14ac:dyDescent="0.25">
      <c r="A48" s="3">
        <v>3.08</v>
      </c>
      <c r="B48" s="3" t="s">
        <v>56</v>
      </c>
      <c r="C48" s="3" t="s">
        <v>30</v>
      </c>
      <c r="D48" s="8">
        <v>15</v>
      </c>
      <c r="E48" s="4">
        <v>112772.78707752</v>
      </c>
      <c r="F48" s="5">
        <f t="shared" si="2"/>
        <v>1691591.8061627999</v>
      </c>
    </row>
    <row r="49" spans="1:6" ht="54" x14ac:dyDescent="0.25">
      <c r="A49" s="3">
        <v>3.09</v>
      </c>
      <c r="B49" s="3" t="s">
        <v>57</v>
      </c>
      <c r="C49" s="3" t="s">
        <v>30</v>
      </c>
      <c r="D49" s="8">
        <v>12</v>
      </c>
      <c r="E49" s="4">
        <v>213432.26927352001</v>
      </c>
      <c r="F49" s="5">
        <f t="shared" si="2"/>
        <v>2561187.2312822402</v>
      </c>
    </row>
    <row r="50" spans="1:6" ht="54" x14ac:dyDescent="0.25">
      <c r="A50" s="8">
        <v>3.1</v>
      </c>
      <c r="B50" s="3" t="s">
        <v>58</v>
      </c>
      <c r="C50" s="3" t="s">
        <v>30</v>
      </c>
      <c r="D50" s="8">
        <v>20</v>
      </c>
      <c r="E50" s="4">
        <v>110420.27191533335</v>
      </c>
      <c r="F50" s="5">
        <f t="shared" si="2"/>
        <v>2208405.4383066669</v>
      </c>
    </row>
    <row r="51" spans="1:6" ht="54" x14ac:dyDescent="0.25">
      <c r="A51" s="3">
        <v>3.11</v>
      </c>
      <c r="B51" s="3" t="s">
        <v>59</v>
      </c>
      <c r="C51" s="3" t="s">
        <v>30</v>
      </c>
      <c r="D51" s="8">
        <v>22</v>
      </c>
      <c r="E51" s="4">
        <v>174032.07882333332</v>
      </c>
      <c r="F51" s="5">
        <f t="shared" si="2"/>
        <v>3828705.7341133328</v>
      </c>
    </row>
    <row r="52" spans="1:6" ht="54" x14ac:dyDescent="0.25">
      <c r="A52" s="3">
        <v>3.12</v>
      </c>
      <c r="B52" s="3" t="s">
        <v>60</v>
      </c>
      <c r="C52" s="3" t="s">
        <v>30</v>
      </c>
      <c r="D52" s="8">
        <v>44.3</v>
      </c>
      <c r="E52" s="4">
        <v>154236.66621160001</v>
      </c>
      <c r="F52" s="5">
        <f t="shared" si="2"/>
        <v>6832684.3131738799</v>
      </c>
    </row>
    <row r="53" spans="1:6" ht="54" x14ac:dyDescent="0.25">
      <c r="A53" s="3">
        <v>3.13</v>
      </c>
      <c r="B53" s="3" t="s">
        <v>61</v>
      </c>
      <c r="C53" s="3" t="s">
        <v>30</v>
      </c>
      <c r="D53" s="8">
        <v>35</v>
      </c>
      <c r="E53" s="4">
        <v>292653.13454885333</v>
      </c>
      <c r="F53" s="5">
        <f t="shared" si="2"/>
        <v>10242859.709209867</v>
      </c>
    </row>
    <row r="54" spans="1:6" ht="40.5" x14ac:dyDescent="0.25">
      <c r="A54" s="3">
        <v>3.14</v>
      </c>
      <c r="B54" s="3" t="s">
        <v>62</v>
      </c>
      <c r="C54" s="3" t="s">
        <v>11</v>
      </c>
      <c r="D54" s="8">
        <v>42</v>
      </c>
      <c r="E54" s="4">
        <v>37215.377280000008</v>
      </c>
      <c r="F54" s="5">
        <f t="shared" si="2"/>
        <v>1563045.8457600004</v>
      </c>
    </row>
    <row r="55" spans="1:6" ht="27" x14ac:dyDescent="0.25">
      <c r="A55" s="3">
        <v>3.15</v>
      </c>
      <c r="B55" s="3" t="s">
        <v>63</v>
      </c>
      <c r="C55" s="3" t="s">
        <v>30</v>
      </c>
      <c r="D55" s="8">
        <v>32.5</v>
      </c>
      <c r="E55" s="4">
        <v>168181.59679999997</v>
      </c>
      <c r="F55" s="5">
        <f t="shared" si="2"/>
        <v>5465901.8959999988</v>
      </c>
    </row>
    <row r="56" spans="1:6" ht="27" x14ac:dyDescent="0.25">
      <c r="A56" s="3">
        <v>3.16</v>
      </c>
      <c r="B56" s="3" t="s">
        <v>64</v>
      </c>
      <c r="C56" s="3" t="s">
        <v>11</v>
      </c>
      <c r="D56" s="8">
        <v>20</v>
      </c>
      <c r="E56" s="4">
        <v>192803.02653333335</v>
      </c>
      <c r="F56" s="5">
        <f t="shared" si="2"/>
        <v>3856060.530666667</v>
      </c>
    </row>
    <row r="57" spans="1:6" ht="31.5" x14ac:dyDescent="0.25">
      <c r="A57" s="6"/>
      <c r="B57" s="1" t="s">
        <v>65</v>
      </c>
      <c r="C57" s="6"/>
      <c r="D57" s="6"/>
      <c r="E57" s="6"/>
      <c r="F57" s="2">
        <f>SUM(F58:F66)</f>
        <v>129050936.74346668</v>
      </c>
    </row>
    <row r="58" spans="1:6" ht="54" x14ac:dyDescent="0.25">
      <c r="A58" s="3">
        <v>4.01</v>
      </c>
      <c r="B58" s="3" t="s">
        <v>66</v>
      </c>
      <c r="C58" s="3" t="s">
        <v>8</v>
      </c>
      <c r="D58" s="8">
        <v>170</v>
      </c>
      <c r="E58" s="4">
        <v>71438.03333333334</v>
      </c>
      <c r="F58" s="5">
        <f t="shared" ref="F58:F66" si="3">D58*E58</f>
        <v>12144465.666666668</v>
      </c>
    </row>
    <row r="59" spans="1:6" ht="27" x14ac:dyDescent="0.25">
      <c r="A59" s="3">
        <v>4.0199999999999996</v>
      </c>
      <c r="B59" s="3" t="s">
        <v>67</v>
      </c>
      <c r="C59" s="3" t="s">
        <v>30</v>
      </c>
      <c r="D59" s="8">
        <v>5</v>
      </c>
      <c r="E59" s="4">
        <v>101866.66666666666</v>
      </c>
      <c r="F59" s="5">
        <f t="shared" si="3"/>
        <v>509333.33333333326</v>
      </c>
    </row>
    <row r="60" spans="1:6" ht="40.5" x14ac:dyDescent="0.25">
      <c r="A60" s="3">
        <v>4.03</v>
      </c>
      <c r="B60" s="3" t="s">
        <v>68</v>
      </c>
      <c r="C60" s="3" t="s">
        <v>30</v>
      </c>
      <c r="D60" s="8">
        <v>4</v>
      </c>
      <c r="E60" s="4">
        <v>94753.599999999991</v>
      </c>
      <c r="F60" s="5">
        <f t="shared" si="3"/>
        <v>379014.39999999997</v>
      </c>
    </row>
    <row r="61" spans="1:6" ht="40.5" x14ac:dyDescent="0.25">
      <c r="A61" s="3">
        <v>4.04</v>
      </c>
      <c r="B61" s="3" t="s">
        <v>69</v>
      </c>
      <c r="C61" s="3" t="s">
        <v>30</v>
      </c>
      <c r="D61" s="8">
        <v>59</v>
      </c>
      <c r="E61" s="4">
        <v>120553.33333333334</v>
      </c>
      <c r="F61" s="5">
        <f t="shared" si="3"/>
        <v>7112646.666666667</v>
      </c>
    </row>
    <row r="62" spans="1:6" ht="27" x14ac:dyDescent="0.25">
      <c r="A62" s="3">
        <v>4.05</v>
      </c>
      <c r="B62" s="3" t="s">
        <v>70</v>
      </c>
      <c r="C62" s="3" t="s">
        <v>30</v>
      </c>
      <c r="D62" s="8">
        <v>6</v>
      </c>
      <c r="E62" s="4">
        <v>89017.386666666673</v>
      </c>
      <c r="F62" s="5">
        <f t="shared" si="3"/>
        <v>534104.32000000007</v>
      </c>
    </row>
    <row r="63" spans="1:6" ht="54" x14ac:dyDescent="0.25">
      <c r="A63" s="3">
        <v>4.0599999999999996</v>
      </c>
      <c r="B63" s="3" t="s">
        <v>71</v>
      </c>
      <c r="C63" s="3" t="s">
        <v>30</v>
      </c>
      <c r="D63" s="8">
        <v>40</v>
      </c>
      <c r="E63" s="4">
        <v>137559.46255333335</v>
      </c>
      <c r="F63" s="5">
        <f t="shared" si="3"/>
        <v>5502378.5021333341</v>
      </c>
    </row>
    <row r="64" spans="1:6" ht="27" x14ac:dyDescent="0.25">
      <c r="A64" s="3">
        <v>4.07</v>
      </c>
      <c r="B64" s="3" t="s">
        <v>72</v>
      </c>
      <c r="C64" s="3" t="s">
        <v>8</v>
      </c>
      <c r="D64" s="8">
        <v>294</v>
      </c>
      <c r="E64" s="4">
        <v>213723.56</v>
      </c>
      <c r="F64" s="5">
        <f t="shared" si="3"/>
        <v>62834726.640000001</v>
      </c>
    </row>
    <row r="65" spans="1:6" ht="27" x14ac:dyDescent="0.25">
      <c r="A65" s="3">
        <v>4.08</v>
      </c>
      <c r="B65" s="3" t="s">
        <v>73</v>
      </c>
      <c r="C65" s="3" t="s">
        <v>8</v>
      </c>
      <c r="D65" s="8">
        <v>134</v>
      </c>
      <c r="E65" s="4">
        <v>60337.033333333333</v>
      </c>
      <c r="F65" s="5">
        <f t="shared" si="3"/>
        <v>8085162.4666666668</v>
      </c>
    </row>
    <row r="66" spans="1:6" x14ac:dyDescent="0.25">
      <c r="A66" s="3">
        <v>4.09</v>
      </c>
      <c r="B66" s="3" t="s">
        <v>74</v>
      </c>
      <c r="C66" s="3" t="s">
        <v>8</v>
      </c>
      <c r="D66" s="8">
        <v>428</v>
      </c>
      <c r="E66" s="4">
        <v>74647.441000000006</v>
      </c>
      <c r="F66" s="5">
        <f t="shared" si="3"/>
        <v>31949104.748000003</v>
      </c>
    </row>
    <row r="67" spans="1:6" ht="15.75" x14ac:dyDescent="0.25">
      <c r="A67" s="9"/>
      <c r="B67" s="1" t="s">
        <v>75</v>
      </c>
      <c r="C67" s="1"/>
      <c r="D67" s="1"/>
      <c r="E67" s="1"/>
      <c r="F67" s="2">
        <f>SUM(F68:F69)</f>
        <v>1748938</v>
      </c>
    </row>
    <row r="68" spans="1:6" ht="40.5" x14ac:dyDescent="0.25">
      <c r="A68" s="3">
        <v>5.01</v>
      </c>
      <c r="B68" s="3" t="s">
        <v>76</v>
      </c>
      <c r="C68" s="3" t="s">
        <v>8</v>
      </c>
      <c r="D68" s="8">
        <v>12</v>
      </c>
      <c r="E68" s="4">
        <v>101937.33333333334</v>
      </c>
      <c r="F68" s="5">
        <f t="shared" ref="F68:F69" si="4">D68*E68</f>
        <v>1223248</v>
      </c>
    </row>
    <row r="69" spans="1:6" x14ac:dyDescent="0.25">
      <c r="A69" s="3">
        <v>5.0199999999999996</v>
      </c>
      <c r="B69" s="3" t="s">
        <v>77</v>
      </c>
      <c r="C69" s="3" t="s">
        <v>30</v>
      </c>
      <c r="D69" s="8">
        <v>9</v>
      </c>
      <c r="E69" s="4">
        <v>58410</v>
      </c>
      <c r="F69" s="5">
        <f t="shared" si="4"/>
        <v>525690</v>
      </c>
    </row>
    <row r="70" spans="1:6" ht="15.75" x14ac:dyDescent="0.25">
      <c r="A70" s="9"/>
      <c r="B70" s="1" t="s">
        <v>78</v>
      </c>
      <c r="C70" s="1"/>
      <c r="D70" s="1"/>
      <c r="E70" s="1"/>
      <c r="F70" s="2">
        <f>SUM(F71:F79)</f>
        <v>171666960.75928003</v>
      </c>
    </row>
    <row r="71" spans="1:6" ht="27" x14ac:dyDescent="0.25">
      <c r="A71" s="3">
        <v>6.01</v>
      </c>
      <c r="B71" s="3" t="s">
        <v>79</v>
      </c>
      <c r="C71" s="3" t="s">
        <v>8</v>
      </c>
      <c r="D71" s="8">
        <v>263</v>
      </c>
      <c r="E71" s="4">
        <v>71053.716159999996</v>
      </c>
      <c r="F71" s="5">
        <f t="shared" ref="F71:F79" si="5">D71*E71</f>
        <v>18687127.350079998</v>
      </c>
    </row>
    <row r="72" spans="1:6" ht="27" x14ac:dyDescent="0.25">
      <c r="A72" s="3">
        <v>6.02</v>
      </c>
      <c r="B72" s="3" t="s">
        <v>80</v>
      </c>
      <c r="C72" s="3" t="s">
        <v>8</v>
      </c>
      <c r="D72" s="8">
        <v>263</v>
      </c>
      <c r="E72" s="4">
        <v>342686.35000000003</v>
      </c>
      <c r="F72" s="5">
        <f t="shared" si="5"/>
        <v>90126510.050000012</v>
      </c>
    </row>
    <row r="73" spans="1:6" ht="54" x14ac:dyDescent="0.25">
      <c r="A73" s="3">
        <v>6.03</v>
      </c>
      <c r="B73" s="3" t="s">
        <v>81</v>
      </c>
      <c r="C73" s="3" t="s">
        <v>30</v>
      </c>
      <c r="D73" s="8">
        <v>35</v>
      </c>
      <c r="E73" s="4">
        <v>381130.7</v>
      </c>
      <c r="F73" s="5">
        <f t="shared" si="5"/>
        <v>13339574.5</v>
      </c>
    </row>
    <row r="74" spans="1:6" ht="40.5" x14ac:dyDescent="0.25">
      <c r="A74" s="3">
        <v>6.04</v>
      </c>
      <c r="B74" s="3" t="s">
        <v>82</v>
      </c>
      <c r="C74" s="3" t="s">
        <v>30</v>
      </c>
      <c r="D74" s="8">
        <v>35</v>
      </c>
      <c r="E74" s="4">
        <v>132619.25840000002</v>
      </c>
      <c r="F74" s="5">
        <f t="shared" si="5"/>
        <v>4641674.0440000007</v>
      </c>
    </row>
    <row r="75" spans="1:6" ht="54" x14ac:dyDescent="0.25">
      <c r="A75" s="3">
        <v>6.05</v>
      </c>
      <c r="B75" s="3" t="s">
        <v>83</v>
      </c>
      <c r="C75" s="3" t="s">
        <v>8</v>
      </c>
      <c r="D75" s="8">
        <v>4</v>
      </c>
      <c r="E75" s="4">
        <v>144883.32666666666</v>
      </c>
      <c r="F75" s="5">
        <f t="shared" si="5"/>
        <v>579533.30666666664</v>
      </c>
    </row>
    <row r="76" spans="1:6" ht="40.5" x14ac:dyDescent="0.25">
      <c r="A76" s="3">
        <v>6.06</v>
      </c>
      <c r="B76" s="3" t="s">
        <v>84</v>
      </c>
      <c r="C76" s="3" t="s">
        <v>30</v>
      </c>
      <c r="D76" s="8">
        <v>289</v>
      </c>
      <c r="E76" s="4">
        <v>64873.64</v>
      </c>
      <c r="F76" s="5">
        <f t="shared" si="5"/>
        <v>18748481.960000001</v>
      </c>
    </row>
    <row r="77" spans="1:6" ht="27" x14ac:dyDescent="0.25">
      <c r="A77" s="3">
        <v>6.07</v>
      </c>
      <c r="B77" s="3" t="s">
        <v>85</v>
      </c>
      <c r="C77" s="3" t="s">
        <v>30</v>
      </c>
      <c r="D77" s="8">
        <v>207.2</v>
      </c>
      <c r="E77" s="4">
        <v>22572.886000000002</v>
      </c>
      <c r="F77" s="5">
        <f t="shared" si="5"/>
        <v>4677101.9791999999</v>
      </c>
    </row>
    <row r="78" spans="1:6" ht="27" x14ac:dyDescent="0.25">
      <c r="A78" s="3">
        <v>6.08</v>
      </c>
      <c r="B78" s="3" t="s">
        <v>86</v>
      </c>
      <c r="C78" s="3" t="s">
        <v>30</v>
      </c>
      <c r="D78" s="8">
        <v>289</v>
      </c>
      <c r="E78" s="4">
        <v>29203.178000000004</v>
      </c>
      <c r="F78" s="5">
        <f t="shared" si="5"/>
        <v>8439718.4420000017</v>
      </c>
    </row>
    <row r="79" spans="1:6" ht="54" x14ac:dyDescent="0.25">
      <c r="A79" s="3">
        <v>6.09</v>
      </c>
      <c r="B79" s="3" t="s">
        <v>87</v>
      </c>
      <c r="C79" s="3" t="s">
        <v>8</v>
      </c>
      <c r="D79" s="8">
        <v>91</v>
      </c>
      <c r="E79" s="4">
        <v>136563.06733333331</v>
      </c>
      <c r="F79" s="5">
        <f t="shared" si="5"/>
        <v>12427239.127333332</v>
      </c>
    </row>
    <row r="80" spans="1:6" ht="47.25" x14ac:dyDescent="0.25">
      <c r="A80" s="6"/>
      <c r="B80" s="1" t="s">
        <v>88</v>
      </c>
      <c r="C80" s="1"/>
      <c r="D80" s="1"/>
      <c r="E80" s="1"/>
      <c r="F80" s="2">
        <f>SUM(F81:F88)</f>
        <v>91455429.001513332</v>
      </c>
    </row>
    <row r="81" spans="1:6" ht="27" x14ac:dyDescent="0.25">
      <c r="A81" s="3">
        <v>7.01</v>
      </c>
      <c r="B81" s="3" t="s">
        <v>89</v>
      </c>
      <c r="C81" s="3" t="s">
        <v>8</v>
      </c>
      <c r="D81" s="8">
        <v>102</v>
      </c>
      <c r="E81" s="4">
        <v>71546.804106666663</v>
      </c>
      <c r="F81" s="5">
        <f t="shared" ref="F81:F88" si="6">D81*E81</f>
        <v>7297774.0188799994</v>
      </c>
    </row>
    <row r="82" spans="1:6" ht="40.5" x14ac:dyDescent="0.25">
      <c r="A82" s="3">
        <v>7.02</v>
      </c>
      <c r="B82" s="3" t="s">
        <v>90</v>
      </c>
      <c r="C82" s="3" t="s">
        <v>8</v>
      </c>
      <c r="D82" s="8">
        <v>85</v>
      </c>
      <c r="E82" s="4">
        <v>241429.41956800001</v>
      </c>
      <c r="F82" s="5">
        <f t="shared" si="6"/>
        <v>20521500.663280003</v>
      </c>
    </row>
    <row r="83" spans="1:6" x14ac:dyDescent="0.25">
      <c r="A83" s="3">
        <v>7.03</v>
      </c>
      <c r="B83" s="3" t="s">
        <v>91</v>
      </c>
      <c r="C83" s="3" t="s">
        <v>8</v>
      </c>
      <c r="D83" s="8">
        <v>329</v>
      </c>
      <c r="E83" s="4">
        <v>63170.066266666676</v>
      </c>
      <c r="F83" s="5">
        <f t="shared" si="6"/>
        <v>20782951.801733337</v>
      </c>
    </row>
    <row r="84" spans="1:6" x14ac:dyDescent="0.25">
      <c r="A84" s="3">
        <v>7.04</v>
      </c>
      <c r="B84" s="3" t="s">
        <v>92</v>
      </c>
      <c r="C84" s="3" t="s">
        <v>8</v>
      </c>
      <c r="D84" s="8">
        <v>9</v>
      </c>
      <c r="E84" s="4">
        <v>63820.821033333341</v>
      </c>
      <c r="F84" s="5">
        <f t="shared" si="6"/>
        <v>574387.38930000004</v>
      </c>
    </row>
    <row r="85" spans="1:6" x14ac:dyDescent="0.25">
      <c r="A85" s="3">
        <v>7.05</v>
      </c>
      <c r="B85" s="3" t="s">
        <v>93</v>
      </c>
      <c r="C85" s="3" t="s">
        <v>8</v>
      </c>
      <c r="D85" s="8">
        <v>28</v>
      </c>
      <c r="E85" s="4">
        <v>76988.274453333346</v>
      </c>
      <c r="F85" s="5">
        <f t="shared" si="6"/>
        <v>2155671.6846933337</v>
      </c>
    </row>
    <row r="86" spans="1:6" ht="40.5" x14ac:dyDescent="0.25">
      <c r="A86" s="3">
        <v>7.06</v>
      </c>
      <c r="B86" s="3" t="s">
        <v>94</v>
      </c>
      <c r="C86" s="3" t="s">
        <v>30</v>
      </c>
      <c r="D86" s="8">
        <v>113</v>
      </c>
      <c r="E86" s="4">
        <v>24701.628586666669</v>
      </c>
      <c r="F86" s="5">
        <f t="shared" si="6"/>
        <v>2791284.0302933338</v>
      </c>
    </row>
    <row r="87" spans="1:6" ht="54" x14ac:dyDescent="0.25">
      <c r="A87" s="3">
        <v>7.07</v>
      </c>
      <c r="B87" s="3" t="s">
        <v>95</v>
      </c>
      <c r="C87" s="3" t="s">
        <v>30</v>
      </c>
      <c r="D87" s="8">
        <v>36.4</v>
      </c>
      <c r="E87" s="4">
        <v>59545.333333333343</v>
      </c>
      <c r="F87" s="5">
        <f t="shared" si="6"/>
        <v>2167450.1333333338</v>
      </c>
    </row>
    <row r="88" spans="1:6" ht="40.5" x14ac:dyDescent="0.25">
      <c r="A88" s="3">
        <v>7.08</v>
      </c>
      <c r="B88" s="3" t="s">
        <v>96</v>
      </c>
      <c r="C88" s="3" t="s">
        <v>8</v>
      </c>
      <c r="D88" s="8">
        <v>301</v>
      </c>
      <c r="E88" s="4">
        <v>116825.28000000001</v>
      </c>
      <c r="F88" s="5">
        <f t="shared" si="6"/>
        <v>35164409.280000001</v>
      </c>
    </row>
    <row r="89" spans="1:6" ht="15.75" x14ac:dyDescent="0.25">
      <c r="A89" s="6"/>
      <c r="B89" s="1" t="s">
        <v>97</v>
      </c>
      <c r="C89" s="1"/>
      <c r="D89" s="1"/>
      <c r="E89" s="1"/>
      <c r="F89" s="2">
        <f>SUM(F90:F98)</f>
        <v>106547689.77</v>
      </c>
    </row>
    <row r="90" spans="1:6" ht="27" x14ac:dyDescent="0.25">
      <c r="A90" s="3">
        <v>8.01</v>
      </c>
      <c r="B90" s="3" t="s">
        <v>98</v>
      </c>
      <c r="C90" s="3" t="s">
        <v>8</v>
      </c>
      <c r="D90" s="8">
        <v>419.59999999999997</v>
      </c>
      <c r="E90" s="4">
        <v>29641.079999999998</v>
      </c>
      <c r="F90" s="5">
        <f t="shared" ref="F90:F98" si="7">D90*E90</f>
        <v>12437397.167999998</v>
      </c>
    </row>
    <row r="91" spans="1:6" ht="40.5" x14ac:dyDescent="0.25">
      <c r="A91" s="3">
        <v>8.02</v>
      </c>
      <c r="B91" s="3" t="s">
        <v>99</v>
      </c>
      <c r="C91" s="3" t="s">
        <v>8</v>
      </c>
      <c r="D91" s="8">
        <v>204.79999999999998</v>
      </c>
      <c r="E91" s="4">
        <v>21785.906666666673</v>
      </c>
      <c r="F91" s="5">
        <f t="shared" si="7"/>
        <v>4461753.6853333339</v>
      </c>
    </row>
    <row r="92" spans="1:6" x14ac:dyDescent="0.25">
      <c r="A92" s="3">
        <v>8.0299999999999994</v>
      </c>
      <c r="B92" s="3" t="s">
        <v>100</v>
      </c>
      <c r="C92" s="3" t="s">
        <v>8</v>
      </c>
      <c r="D92" s="8">
        <v>30</v>
      </c>
      <c r="E92" s="4">
        <v>61940.52</v>
      </c>
      <c r="F92" s="5">
        <f t="shared" si="7"/>
        <v>1858215.5999999999</v>
      </c>
    </row>
    <row r="93" spans="1:6" ht="27" x14ac:dyDescent="0.25">
      <c r="A93" s="3">
        <v>8.0399999999999991</v>
      </c>
      <c r="B93" s="3" t="s">
        <v>101</v>
      </c>
      <c r="C93" s="3" t="s">
        <v>8</v>
      </c>
      <c r="D93" s="8">
        <v>30</v>
      </c>
      <c r="E93" s="4">
        <v>34074.026666666665</v>
      </c>
      <c r="F93" s="5">
        <f t="shared" si="7"/>
        <v>1022220.7999999999</v>
      </c>
    </row>
    <row r="94" spans="1:6" ht="27" x14ac:dyDescent="0.25">
      <c r="A94" s="3">
        <v>8.0500000000000007</v>
      </c>
      <c r="B94" s="3" t="s">
        <v>102</v>
      </c>
      <c r="C94" s="3" t="s">
        <v>8</v>
      </c>
      <c r="D94" s="8">
        <v>777</v>
      </c>
      <c r="E94" s="4">
        <v>32359.600000000002</v>
      </c>
      <c r="F94" s="5">
        <f t="shared" si="7"/>
        <v>25143409.200000003</v>
      </c>
    </row>
    <row r="95" spans="1:6" ht="40.5" x14ac:dyDescent="0.25">
      <c r="A95" s="3">
        <v>8.06</v>
      </c>
      <c r="B95" s="3" t="s">
        <v>103</v>
      </c>
      <c r="C95" s="3" t="s">
        <v>8</v>
      </c>
      <c r="D95" s="8">
        <v>428</v>
      </c>
      <c r="E95" s="4">
        <v>42423.883333333331</v>
      </c>
      <c r="F95" s="5">
        <f t="shared" si="7"/>
        <v>18157422.066666666</v>
      </c>
    </row>
    <row r="96" spans="1:6" ht="27" x14ac:dyDescent="0.25">
      <c r="A96" s="3">
        <v>8.07</v>
      </c>
      <c r="B96" s="3" t="s">
        <v>104</v>
      </c>
      <c r="C96" s="3" t="s">
        <v>30</v>
      </c>
      <c r="D96" s="8">
        <v>110</v>
      </c>
      <c r="E96" s="4">
        <v>21478.000000000004</v>
      </c>
      <c r="F96" s="5">
        <f t="shared" si="7"/>
        <v>2362580.0000000005</v>
      </c>
    </row>
    <row r="97" spans="1:6" ht="27" x14ac:dyDescent="0.25">
      <c r="A97" s="3">
        <v>8.08</v>
      </c>
      <c r="B97" s="3" t="s">
        <v>105</v>
      </c>
      <c r="C97" s="3" t="s">
        <v>30</v>
      </c>
      <c r="D97" s="8">
        <v>125</v>
      </c>
      <c r="E97" s="4">
        <v>22274.250000000004</v>
      </c>
      <c r="F97" s="5">
        <f t="shared" si="7"/>
        <v>2784281.2500000005</v>
      </c>
    </row>
    <row r="98" spans="1:6" x14ac:dyDescent="0.25">
      <c r="A98" s="3">
        <v>8.09</v>
      </c>
      <c r="B98" s="3" t="s">
        <v>106</v>
      </c>
      <c r="C98" s="3" t="s">
        <v>8</v>
      </c>
      <c r="D98" s="8">
        <v>900</v>
      </c>
      <c r="E98" s="4">
        <v>42578.23333333333</v>
      </c>
      <c r="F98" s="5">
        <f t="shared" si="7"/>
        <v>38320410</v>
      </c>
    </row>
    <row r="99" spans="1:6" ht="31.5" x14ac:dyDescent="0.25">
      <c r="A99" s="6"/>
      <c r="B99" s="1" t="s">
        <v>107</v>
      </c>
      <c r="C99" s="1"/>
      <c r="D99" s="1"/>
      <c r="E99" s="1"/>
      <c r="F99" s="2">
        <f>SUM(F100:F112)</f>
        <v>74319950.916666687</v>
      </c>
    </row>
    <row r="100" spans="1:6" ht="27" x14ac:dyDescent="0.25">
      <c r="A100" s="3">
        <v>9.01</v>
      </c>
      <c r="B100" s="3" t="s">
        <v>108</v>
      </c>
      <c r="C100" s="3" t="s">
        <v>11</v>
      </c>
      <c r="D100" s="8">
        <v>3</v>
      </c>
      <c r="E100" s="4">
        <v>84430.916666666657</v>
      </c>
      <c r="F100" s="5">
        <f t="shared" ref="F100:F112" si="8">D100*E100</f>
        <v>253292.74999999997</v>
      </c>
    </row>
    <row r="101" spans="1:6" ht="40.5" x14ac:dyDescent="0.25">
      <c r="A101" s="3">
        <v>9.02</v>
      </c>
      <c r="B101" s="3" t="s">
        <v>109</v>
      </c>
      <c r="C101" s="3" t="s">
        <v>11</v>
      </c>
      <c r="D101" s="8">
        <v>7</v>
      </c>
      <c r="E101" s="4">
        <v>87793.333333333343</v>
      </c>
      <c r="F101" s="5">
        <f t="shared" si="8"/>
        <v>614553.33333333337</v>
      </c>
    </row>
    <row r="102" spans="1:6" ht="67.5" x14ac:dyDescent="0.25">
      <c r="A102" s="3">
        <v>9.0299999999999994</v>
      </c>
      <c r="B102" s="3" t="s">
        <v>110</v>
      </c>
      <c r="C102" s="3" t="s">
        <v>18</v>
      </c>
      <c r="D102" s="8">
        <v>5</v>
      </c>
      <c r="E102" s="4">
        <v>3659581.1333333338</v>
      </c>
      <c r="F102" s="5">
        <f t="shared" si="8"/>
        <v>18297905.666666668</v>
      </c>
    </row>
    <row r="103" spans="1:6" ht="67.5" x14ac:dyDescent="0.25">
      <c r="A103" s="3">
        <v>9.0399999999999991</v>
      </c>
      <c r="B103" s="3" t="s">
        <v>111</v>
      </c>
      <c r="C103" s="3" t="s">
        <v>18</v>
      </c>
      <c r="D103" s="8">
        <v>3</v>
      </c>
      <c r="E103" s="4">
        <v>3317933.0666666669</v>
      </c>
      <c r="F103" s="5">
        <f t="shared" si="8"/>
        <v>9953799.2000000011</v>
      </c>
    </row>
    <row r="104" spans="1:6" ht="67.5" x14ac:dyDescent="0.25">
      <c r="A104" s="3">
        <v>9.0500000000000007</v>
      </c>
      <c r="B104" s="3" t="s">
        <v>112</v>
      </c>
      <c r="C104" s="3" t="s">
        <v>18</v>
      </c>
      <c r="D104" s="8">
        <v>2</v>
      </c>
      <c r="E104" s="4">
        <v>3104536.5</v>
      </c>
      <c r="F104" s="5">
        <f t="shared" si="8"/>
        <v>6209073</v>
      </c>
    </row>
    <row r="105" spans="1:6" ht="40.5" x14ac:dyDescent="0.25">
      <c r="A105" s="3">
        <v>9.06</v>
      </c>
      <c r="B105" s="3" t="s">
        <v>113</v>
      </c>
      <c r="C105" s="3" t="s">
        <v>18</v>
      </c>
      <c r="D105" s="8">
        <v>3</v>
      </c>
      <c r="E105" s="4">
        <v>1215046.3666666665</v>
      </c>
      <c r="F105" s="5">
        <f t="shared" si="8"/>
        <v>3645139.0999999996</v>
      </c>
    </row>
    <row r="106" spans="1:6" ht="40.5" x14ac:dyDescent="0.25">
      <c r="A106" s="3">
        <v>9.07</v>
      </c>
      <c r="B106" s="3" t="s">
        <v>114</v>
      </c>
      <c r="C106" s="3" t="s">
        <v>18</v>
      </c>
      <c r="D106" s="8">
        <v>1</v>
      </c>
      <c r="E106" s="4">
        <v>1242815.4666666668</v>
      </c>
      <c r="F106" s="5">
        <f t="shared" si="8"/>
        <v>1242815.4666666668</v>
      </c>
    </row>
    <row r="107" spans="1:6" ht="27" x14ac:dyDescent="0.25">
      <c r="A107" s="3">
        <v>9.08</v>
      </c>
      <c r="B107" s="3" t="s">
        <v>115</v>
      </c>
      <c r="C107" s="3" t="s">
        <v>18</v>
      </c>
      <c r="D107" s="8">
        <v>2</v>
      </c>
      <c r="E107" s="4">
        <v>259553.66666666672</v>
      </c>
      <c r="F107" s="5">
        <f t="shared" si="8"/>
        <v>519107.33333333343</v>
      </c>
    </row>
    <row r="108" spans="1:6" ht="54" x14ac:dyDescent="0.25">
      <c r="A108" s="8">
        <v>9.09</v>
      </c>
      <c r="B108" s="3" t="s">
        <v>116</v>
      </c>
      <c r="C108" s="3" t="s">
        <v>18</v>
      </c>
      <c r="D108" s="8">
        <v>2</v>
      </c>
      <c r="E108" s="4">
        <v>3940419.6666666665</v>
      </c>
      <c r="F108" s="5">
        <f t="shared" si="8"/>
        <v>7880839.333333333</v>
      </c>
    </row>
    <row r="109" spans="1:6" ht="54" x14ac:dyDescent="0.25">
      <c r="A109" s="8">
        <v>9.1</v>
      </c>
      <c r="B109" s="3" t="s">
        <v>117</v>
      </c>
      <c r="C109" s="3" t="s">
        <v>18</v>
      </c>
      <c r="D109" s="8">
        <v>1</v>
      </c>
      <c r="E109" s="4">
        <v>4167972.166666667</v>
      </c>
      <c r="F109" s="5">
        <f t="shared" si="8"/>
        <v>4167972.166666667</v>
      </c>
    </row>
    <row r="110" spans="1:6" ht="67.5" x14ac:dyDescent="0.25">
      <c r="A110" s="3">
        <v>9.11</v>
      </c>
      <c r="B110" s="3" t="s">
        <v>118</v>
      </c>
      <c r="C110" s="3" t="s">
        <v>18</v>
      </c>
      <c r="D110" s="8">
        <v>12</v>
      </c>
      <c r="E110" s="4">
        <v>319087.99999999994</v>
      </c>
      <c r="F110" s="5">
        <f t="shared" si="8"/>
        <v>3829055.9999999991</v>
      </c>
    </row>
    <row r="111" spans="1:6" ht="81" x14ac:dyDescent="0.25">
      <c r="A111" s="3">
        <v>9.1199999999999992</v>
      </c>
      <c r="B111" s="3" t="s">
        <v>119</v>
      </c>
      <c r="C111" s="3" t="s">
        <v>120</v>
      </c>
      <c r="D111" s="8">
        <v>1</v>
      </c>
      <c r="E111" s="4">
        <v>6883242.1666666679</v>
      </c>
      <c r="F111" s="5">
        <f t="shared" si="8"/>
        <v>6883242.1666666679</v>
      </c>
    </row>
    <row r="112" spans="1:6" ht="67.5" x14ac:dyDescent="0.25">
      <c r="A112" s="3">
        <v>9.1300000000000008</v>
      </c>
      <c r="B112" s="3" t="s">
        <v>121</v>
      </c>
      <c r="C112" s="3" t="s">
        <v>18</v>
      </c>
      <c r="D112" s="8">
        <v>3</v>
      </c>
      <c r="E112" s="4">
        <v>3607718.4666666668</v>
      </c>
      <c r="F112" s="5">
        <f t="shared" si="8"/>
        <v>10823155.4</v>
      </c>
    </row>
    <row r="113" spans="1:6" ht="31.5" x14ac:dyDescent="0.25">
      <c r="A113" s="6"/>
      <c r="B113" s="1" t="s">
        <v>122</v>
      </c>
      <c r="C113" s="1"/>
      <c r="D113" s="1"/>
      <c r="E113" s="1"/>
      <c r="F113" s="2">
        <f>SUM(F114:F149)</f>
        <v>100227965.38294667</v>
      </c>
    </row>
    <row r="114" spans="1:6" ht="40.5" x14ac:dyDescent="0.25">
      <c r="A114" s="3">
        <v>10.01</v>
      </c>
      <c r="B114" s="3" t="s">
        <v>123</v>
      </c>
      <c r="C114" s="3" t="s">
        <v>18</v>
      </c>
      <c r="D114" s="8">
        <v>2</v>
      </c>
      <c r="E114" s="4">
        <v>2169559.4770588237</v>
      </c>
      <c r="F114" s="5">
        <f t="shared" ref="F114:F149" si="9">D114*E114</f>
        <v>4339118.9541176474</v>
      </c>
    </row>
    <row r="115" spans="1:6" ht="40.5" x14ac:dyDescent="0.25">
      <c r="A115" s="3">
        <v>10.02</v>
      </c>
      <c r="B115" s="3" t="s">
        <v>124</v>
      </c>
      <c r="C115" s="3" t="s">
        <v>11</v>
      </c>
      <c r="D115" s="8">
        <v>3</v>
      </c>
      <c r="E115" s="4">
        <v>39527.100000000006</v>
      </c>
      <c r="F115" s="5">
        <f t="shared" si="9"/>
        <v>118581.30000000002</v>
      </c>
    </row>
    <row r="116" spans="1:6" ht="27" x14ac:dyDescent="0.25">
      <c r="A116" s="3">
        <v>10.029999999999999</v>
      </c>
      <c r="B116" s="3" t="s">
        <v>125</v>
      </c>
      <c r="C116" s="3" t="s">
        <v>11</v>
      </c>
      <c r="D116" s="8">
        <v>1</v>
      </c>
      <c r="E116" s="4">
        <v>302157.14117647061</v>
      </c>
      <c r="F116" s="5">
        <f t="shared" si="9"/>
        <v>302157.14117647061</v>
      </c>
    </row>
    <row r="117" spans="1:6" ht="40.5" x14ac:dyDescent="0.25">
      <c r="A117" s="3">
        <v>10.039999999999999</v>
      </c>
      <c r="B117" s="3" t="s">
        <v>126</v>
      </c>
      <c r="C117" s="3" t="s">
        <v>11</v>
      </c>
      <c r="D117" s="8">
        <v>40</v>
      </c>
      <c r="E117" s="4">
        <v>42846.960470588238</v>
      </c>
      <c r="F117" s="5">
        <f t="shared" si="9"/>
        <v>1713878.4188235295</v>
      </c>
    </row>
    <row r="118" spans="1:6" ht="27" x14ac:dyDescent="0.25">
      <c r="A118" s="3">
        <v>10.050000000000001</v>
      </c>
      <c r="B118" s="3" t="s">
        <v>127</v>
      </c>
      <c r="C118" s="3" t="s">
        <v>30</v>
      </c>
      <c r="D118" s="8">
        <v>90</v>
      </c>
      <c r="E118" s="4">
        <v>84243.985254901971</v>
      </c>
      <c r="F118" s="5">
        <f t="shared" si="9"/>
        <v>7581958.6729411772</v>
      </c>
    </row>
    <row r="119" spans="1:6" ht="27" x14ac:dyDescent="0.25">
      <c r="A119" s="3">
        <v>10.06</v>
      </c>
      <c r="B119" s="3" t="s">
        <v>128</v>
      </c>
      <c r="C119" s="3" t="s">
        <v>30</v>
      </c>
      <c r="D119" s="8">
        <v>60</v>
      </c>
      <c r="E119" s="4">
        <v>102803.72235294119</v>
      </c>
      <c r="F119" s="5">
        <f t="shared" si="9"/>
        <v>6168223.3411764707</v>
      </c>
    </row>
    <row r="120" spans="1:6" ht="40.5" x14ac:dyDescent="0.25">
      <c r="A120" s="3">
        <v>10.07</v>
      </c>
      <c r="B120" s="3" t="s">
        <v>129</v>
      </c>
      <c r="C120" s="3" t="s">
        <v>30</v>
      </c>
      <c r="D120" s="8">
        <v>100</v>
      </c>
      <c r="E120" s="4">
        <v>57230.942505882362</v>
      </c>
      <c r="F120" s="5">
        <f t="shared" si="9"/>
        <v>5723094.2505882364</v>
      </c>
    </row>
    <row r="121" spans="1:6" ht="40.5" x14ac:dyDescent="0.25">
      <c r="A121" s="3">
        <v>10.08</v>
      </c>
      <c r="B121" s="3" t="s">
        <v>130</v>
      </c>
      <c r="C121" s="3" t="s">
        <v>30</v>
      </c>
      <c r="D121" s="8">
        <v>20</v>
      </c>
      <c r="E121" s="4">
        <v>50820.715847058833</v>
      </c>
      <c r="F121" s="5">
        <f t="shared" si="9"/>
        <v>1016414.3169411767</v>
      </c>
    </row>
    <row r="122" spans="1:6" ht="27" x14ac:dyDescent="0.25">
      <c r="A122" s="3">
        <v>10.09</v>
      </c>
      <c r="B122" s="3" t="s">
        <v>131</v>
      </c>
      <c r="C122" s="3" t="s">
        <v>11</v>
      </c>
      <c r="D122" s="8">
        <v>11</v>
      </c>
      <c r="E122" s="4">
        <v>116157.13552941177</v>
      </c>
      <c r="F122" s="5">
        <f t="shared" si="9"/>
        <v>1277728.4908235294</v>
      </c>
    </row>
    <row r="123" spans="1:6" ht="27" x14ac:dyDescent="0.25">
      <c r="A123" s="3">
        <v>10.11</v>
      </c>
      <c r="B123" s="3" t="s">
        <v>132</v>
      </c>
      <c r="C123" s="3" t="s">
        <v>11</v>
      </c>
      <c r="D123" s="8">
        <v>21</v>
      </c>
      <c r="E123" s="4">
        <v>129017.87966666666</v>
      </c>
      <c r="F123" s="5">
        <f t="shared" si="9"/>
        <v>2709375.4729999998</v>
      </c>
    </row>
    <row r="124" spans="1:6" ht="27" x14ac:dyDescent="0.25">
      <c r="A124" s="3">
        <v>10.119999999999999</v>
      </c>
      <c r="B124" s="3" t="s">
        <v>133</v>
      </c>
      <c r="C124" s="3" t="s">
        <v>11</v>
      </c>
      <c r="D124" s="8">
        <v>3</v>
      </c>
      <c r="E124" s="4">
        <v>117321.34852941177</v>
      </c>
      <c r="F124" s="5">
        <f t="shared" si="9"/>
        <v>351964.04558823531</v>
      </c>
    </row>
    <row r="125" spans="1:6" ht="27" x14ac:dyDescent="0.25">
      <c r="A125" s="3">
        <v>10.130000000000001</v>
      </c>
      <c r="B125" s="3" t="s">
        <v>134</v>
      </c>
      <c r="C125" s="3" t="s">
        <v>11</v>
      </c>
      <c r="D125" s="8">
        <v>20</v>
      </c>
      <c r="E125" s="4">
        <v>96004.104705882361</v>
      </c>
      <c r="F125" s="5">
        <f t="shared" si="9"/>
        <v>1920082.0941176473</v>
      </c>
    </row>
    <row r="126" spans="1:6" ht="27" x14ac:dyDescent="0.25">
      <c r="A126" s="3">
        <v>10.14</v>
      </c>
      <c r="B126" s="3" t="s">
        <v>135</v>
      </c>
      <c r="C126" s="3" t="s">
        <v>11</v>
      </c>
      <c r="D126" s="8">
        <v>27</v>
      </c>
      <c r="E126" s="4">
        <v>41676.513117647068</v>
      </c>
      <c r="F126" s="5">
        <f t="shared" si="9"/>
        <v>1125265.8541764708</v>
      </c>
    </row>
    <row r="127" spans="1:6" ht="27" x14ac:dyDescent="0.25">
      <c r="A127" s="3">
        <v>10.15</v>
      </c>
      <c r="B127" s="3" t="s">
        <v>136</v>
      </c>
      <c r="C127" s="3" t="s">
        <v>11</v>
      </c>
      <c r="D127" s="8">
        <v>5</v>
      </c>
      <c r="E127" s="4">
        <v>33767.907352941183</v>
      </c>
      <c r="F127" s="5">
        <f t="shared" si="9"/>
        <v>168839.5367647059</v>
      </c>
    </row>
    <row r="128" spans="1:6" ht="27" x14ac:dyDescent="0.25">
      <c r="A128" s="3">
        <v>10.16</v>
      </c>
      <c r="B128" s="3" t="s">
        <v>137</v>
      </c>
      <c r="C128" s="3" t="s">
        <v>11</v>
      </c>
      <c r="D128" s="8">
        <v>6</v>
      </c>
      <c r="E128" s="4">
        <v>55374.248039215687</v>
      </c>
      <c r="F128" s="5">
        <f t="shared" si="9"/>
        <v>332245.48823529412</v>
      </c>
    </row>
    <row r="129" spans="1:6" ht="40.5" x14ac:dyDescent="0.25">
      <c r="A129" s="3">
        <v>10.17</v>
      </c>
      <c r="B129" s="3" t="s">
        <v>138</v>
      </c>
      <c r="C129" s="3" t="s">
        <v>11</v>
      </c>
      <c r="D129" s="8">
        <v>6</v>
      </c>
      <c r="E129" s="4">
        <v>63079.343627450973</v>
      </c>
      <c r="F129" s="5">
        <f t="shared" si="9"/>
        <v>378476.06176470581</v>
      </c>
    </row>
    <row r="130" spans="1:6" ht="40.5" x14ac:dyDescent="0.25">
      <c r="A130" s="3">
        <v>10.18</v>
      </c>
      <c r="B130" s="3" t="s">
        <v>139</v>
      </c>
      <c r="C130" s="3" t="s">
        <v>11</v>
      </c>
      <c r="D130" s="8">
        <v>4</v>
      </c>
      <c r="E130" s="4">
        <v>549012.2132352941</v>
      </c>
      <c r="F130" s="5">
        <f t="shared" si="9"/>
        <v>2196048.8529411764</v>
      </c>
    </row>
    <row r="131" spans="1:6" ht="27" x14ac:dyDescent="0.25">
      <c r="A131" s="3">
        <v>10.19</v>
      </c>
      <c r="B131" s="3" t="s">
        <v>140</v>
      </c>
      <c r="C131" s="3" t="s">
        <v>11</v>
      </c>
      <c r="D131" s="8">
        <v>1</v>
      </c>
      <c r="E131" s="4">
        <v>441200.39117647061</v>
      </c>
      <c r="F131" s="5">
        <f t="shared" si="9"/>
        <v>441200.39117647061</v>
      </c>
    </row>
    <row r="132" spans="1:6" ht="27" x14ac:dyDescent="0.25">
      <c r="A132" s="8">
        <v>10.199999999999999</v>
      </c>
      <c r="B132" s="3" t="s">
        <v>141</v>
      </c>
      <c r="C132" s="3" t="s">
        <v>11</v>
      </c>
      <c r="D132" s="8">
        <v>1</v>
      </c>
      <c r="E132" s="4">
        <v>761472.94803921576</v>
      </c>
      <c r="F132" s="5">
        <f t="shared" si="9"/>
        <v>761472.94803921576</v>
      </c>
    </row>
    <row r="133" spans="1:6" ht="27" x14ac:dyDescent="0.25">
      <c r="A133" s="3">
        <v>10.210000000000001</v>
      </c>
      <c r="B133" s="3" t="s">
        <v>142</v>
      </c>
      <c r="C133" s="3" t="s">
        <v>11</v>
      </c>
      <c r="D133" s="8">
        <v>1</v>
      </c>
      <c r="E133" s="4">
        <v>261647.77058823532</v>
      </c>
      <c r="F133" s="5">
        <f t="shared" si="9"/>
        <v>261647.77058823532</v>
      </c>
    </row>
    <row r="134" spans="1:6" ht="67.5" x14ac:dyDescent="0.25">
      <c r="A134" s="3">
        <v>10.23</v>
      </c>
      <c r="B134" s="3" t="s">
        <v>143</v>
      </c>
      <c r="C134" s="3" t="s">
        <v>11</v>
      </c>
      <c r="D134" s="8">
        <v>4</v>
      </c>
      <c r="E134" s="4">
        <v>2290044.2833333327</v>
      </c>
      <c r="F134" s="5">
        <f t="shared" si="9"/>
        <v>9160177.133333331</v>
      </c>
    </row>
    <row r="135" spans="1:6" ht="40.5" x14ac:dyDescent="0.25">
      <c r="A135" s="3">
        <v>10.24</v>
      </c>
      <c r="B135" s="3" t="s">
        <v>144</v>
      </c>
      <c r="C135" s="3" t="s">
        <v>11</v>
      </c>
      <c r="D135" s="8">
        <v>3</v>
      </c>
      <c r="E135" s="4">
        <v>2390262.8911764706</v>
      </c>
      <c r="F135" s="5">
        <f t="shared" si="9"/>
        <v>7170788.6735294117</v>
      </c>
    </row>
    <row r="136" spans="1:6" ht="40.5" x14ac:dyDescent="0.25">
      <c r="A136" s="3">
        <v>10.25</v>
      </c>
      <c r="B136" s="3" t="s">
        <v>145</v>
      </c>
      <c r="C136" s="3" t="s">
        <v>11</v>
      </c>
      <c r="D136" s="8">
        <v>8</v>
      </c>
      <c r="E136" s="4">
        <v>308745.32745098043</v>
      </c>
      <c r="F136" s="5">
        <f t="shared" si="9"/>
        <v>2469962.6196078435</v>
      </c>
    </row>
    <row r="137" spans="1:6" ht="27" x14ac:dyDescent="0.25">
      <c r="A137" s="3">
        <v>10.26</v>
      </c>
      <c r="B137" s="3" t="s">
        <v>146</v>
      </c>
      <c r="C137" s="3" t="s">
        <v>11</v>
      </c>
      <c r="D137" s="8">
        <v>12</v>
      </c>
      <c r="E137" s="4">
        <v>232711.03039215688</v>
      </c>
      <c r="F137" s="5">
        <f t="shared" si="9"/>
        <v>2792532.3647058825</v>
      </c>
    </row>
    <row r="138" spans="1:6" ht="27" x14ac:dyDescent="0.25">
      <c r="A138" s="3">
        <v>10.27</v>
      </c>
      <c r="B138" s="3" t="s">
        <v>147</v>
      </c>
      <c r="C138" s="3" t="s">
        <v>11</v>
      </c>
      <c r="D138" s="8">
        <v>1</v>
      </c>
      <c r="E138" s="4">
        <v>108573.70784313725</v>
      </c>
      <c r="F138" s="5">
        <f t="shared" si="9"/>
        <v>108573.70784313725</v>
      </c>
    </row>
    <row r="139" spans="1:6" ht="27" x14ac:dyDescent="0.25">
      <c r="A139" s="3">
        <v>10.28</v>
      </c>
      <c r="B139" s="3" t="s">
        <v>148</v>
      </c>
      <c r="C139" s="3" t="s">
        <v>11</v>
      </c>
      <c r="D139" s="8">
        <v>1</v>
      </c>
      <c r="E139" s="4">
        <v>82572.891176470599</v>
      </c>
      <c r="F139" s="5">
        <f t="shared" si="9"/>
        <v>82572.891176470599</v>
      </c>
    </row>
    <row r="140" spans="1:6" ht="27" x14ac:dyDescent="0.25">
      <c r="A140" s="3">
        <v>10.29</v>
      </c>
      <c r="B140" s="3" t="s">
        <v>149</v>
      </c>
      <c r="C140" s="3" t="s">
        <v>11</v>
      </c>
      <c r="D140" s="8">
        <v>6</v>
      </c>
      <c r="E140" s="4">
        <v>222899.16960784316</v>
      </c>
      <c r="F140" s="5">
        <f t="shared" si="9"/>
        <v>1337395.0176470589</v>
      </c>
    </row>
    <row r="141" spans="1:6" ht="27" x14ac:dyDescent="0.25">
      <c r="A141" s="8">
        <v>10.3</v>
      </c>
      <c r="B141" s="3" t="s">
        <v>150</v>
      </c>
      <c r="C141" s="3" t="s">
        <v>11</v>
      </c>
      <c r="D141" s="8">
        <v>1</v>
      </c>
      <c r="E141" s="4">
        <v>92215.1</v>
      </c>
      <c r="F141" s="5">
        <f t="shared" si="9"/>
        <v>92215.1</v>
      </c>
    </row>
    <row r="142" spans="1:6" ht="81" x14ac:dyDescent="0.25">
      <c r="A142" s="3">
        <v>10.31</v>
      </c>
      <c r="B142" s="3" t="s">
        <v>151</v>
      </c>
      <c r="C142" s="3" t="s">
        <v>11</v>
      </c>
      <c r="D142" s="8">
        <v>1</v>
      </c>
      <c r="E142" s="4">
        <v>600770.20914352941</v>
      </c>
      <c r="F142" s="5">
        <f t="shared" si="9"/>
        <v>600770.20914352941</v>
      </c>
    </row>
    <row r="143" spans="1:6" ht="81" x14ac:dyDescent="0.25">
      <c r="A143" s="3">
        <v>10.32</v>
      </c>
      <c r="B143" s="3" t="s">
        <v>152</v>
      </c>
      <c r="C143" s="3" t="s">
        <v>11</v>
      </c>
      <c r="D143" s="8">
        <v>13</v>
      </c>
      <c r="E143" s="4">
        <v>767461.08827294118</v>
      </c>
      <c r="F143" s="5">
        <f t="shared" si="9"/>
        <v>9976994.147548236</v>
      </c>
    </row>
    <row r="144" spans="1:6" ht="81" x14ac:dyDescent="0.25">
      <c r="A144" s="3">
        <v>10.33</v>
      </c>
      <c r="B144" s="3" t="s">
        <v>153</v>
      </c>
      <c r="C144" s="3" t="s">
        <v>11</v>
      </c>
      <c r="D144" s="8">
        <v>1</v>
      </c>
      <c r="E144" s="4">
        <v>911114.76886274503</v>
      </c>
      <c r="F144" s="5">
        <f t="shared" si="9"/>
        <v>911114.76886274503</v>
      </c>
    </row>
    <row r="145" spans="1:6" ht="40.5" x14ac:dyDescent="0.25">
      <c r="A145" s="3">
        <v>10.220000000000001</v>
      </c>
      <c r="B145" s="3" t="s">
        <v>154</v>
      </c>
      <c r="C145" s="3" t="s">
        <v>18</v>
      </c>
      <c r="D145" s="8">
        <v>2</v>
      </c>
      <c r="E145" s="4">
        <v>4415255.8823529398</v>
      </c>
      <c r="F145" s="5">
        <f t="shared" si="9"/>
        <v>8830511.7647058796</v>
      </c>
    </row>
    <row r="146" spans="1:6" ht="27" x14ac:dyDescent="0.25">
      <c r="A146" s="3">
        <v>10.34</v>
      </c>
      <c r="B146" s="3" t="s">
        <v>155</v>
      </c>
      <c r="C146" s="3" t="s">
        <v>18</v>
      </c>
      <c r="D146" s="8">
        <v>11</v>
      </c>
      <c r="E146" s="4">
        <v>346587.41590909089</v>
      </c>
      <c r="F146" s="5">
        <f t="shared" si="9"/>
        <v>3812461.5749999997</v>
      </c>
    </row>
    <row r="147" spans="1:6" ht="27" x14ac:dyDescent="0.25">
      <c r="A147" s="3">
        <v>10.35</v>
      </c>
      <c r="B147" s="3" t="s">
        <v>156</v>
      </c>
      <c r="C147" s="3" t="s">
        <v>18</v>
      </c>
      <c r="D147" s="8">
        <v>40</v>
      </c>
      <c r="E147" s="4">
        <v>180642.76500000001</v>
      </c>
      <c r="F147" s="5">
        <f t="shared" si="9"/>
        <v>7225710.6000000006</v>
      </c>
    </row>
    <row r="148" spans="1:6" ht="27" x14ac:dyDescent="0.25">
      <c r="A148" s="8">
        <v>10.1</v>
      </c>
      <c r="B148" s="3" t="s">
        <v>157</v>
      </c>
      <c r="C148" s="3" t="s">
        <v>18</v>
      </c>
      <c r="D148" s="8">
        <v>7</v>
      </c>
      <c r="E148" s="4">
        <v>330375.77857142856</v>
      </c>
      <c r="F148" s="5">
        <f t="shared" si="9"/>
        <v>2312630.4499999997</v>
      </c>
    </row>
    <row r="149" spans="1:6" ht="27" x14ac:dyDescent="0.25">
      <c r="A149" s="3">
        <v>10.36</v>
      </c>
      <c r="B149" s="3" t="s">
        <v>158</v>
      </c>
      <c r="C149" s="3" t="s">
        <v>30</v>
      </c>
      <c r="D149" s="8">
        <v>40</v>
      </c>
      <c r="E149" s="4">
        <v>111394.52392156863</v>
      </c>
      <c r="F149" s="5">
        <f t="shared" si="9"/>
        <v>4455780.9568627449</v>
      </c>
    </row>
    <row r="150" spans="1:6" ht="15.75" x14ac:dyDescent="0.25">
      <c r="A150" s="6"/>
      <c r="B150" s="1" t="s">
        <v>159</v>
      </c>
      <c r="C150" s="1"/>
      <c r="D150" s="1"/>
      <c r="E150" s="1"/>
      <c r="F150" s="2">
        <f>SUM(F151:F184)</f>
        <v>197471215.59000003</v>
      </c>
    </row>
    <row r="151" spans="1:6" ht="27" x14ac:dyDescent="0.25">
      <c r="A151" s="3">
        <v>11.01</v>
      </c>
      <c r="B151" s="3" t="s">
        <v>160</v>
      </c>
      <c r="C151" s="3" t="s">
        <v>161</v>
      </c>
      <c r="D151" s="3">
        <v>1</v>
      </c>
      <c r="E151" s="4">
        <v>1088080</v>
      </c>
      <c r="F151" s="5">
        <f t="shared" ref="F151:F184" si="10">D151*E151</f>
        <v>1088080</v>
      </c>
    </row>
    <row r="152" spans="1:6" ht="40.5" x14ac:dyDescent="0.25">
      <c r="A152" s="3">
        <v>11.02</v>
      </c>
      <c r="B152" s="3" t="s">
        <v>162</v>
      </c>
      <c r="C152" s="3" t="s">
        <v>163</v>
      </c>
      <c r="D152" s="3">
        <v>1</v>
      </c>
      <c r="E152" s="4">
        <v>2202421.1</v>
      </c>
      <c r="F152" s="5">
        <f t="shared" si="10"/>
        <v>2202421.1</v>
      </c>
    </row>
    <row r="153" spans="1:6" ht="67.5" x14ac:dyDescent="0.25">
      <c r="A153" s="3">
        <v>11.03</v>
      </c>
      <c r="B153" s="3" t="s">
        <v>164</v>
      </c>
      <c r="C153" s="3" t="s">
        <v>161</v>
      </c>
      <c r="D153" s="3">
        <v>1</v>
      </c>
      <c r="E153" s="4">
        <v>13340352.639999999</v>
      </c>
      <c r="F153" s="5">
        <f t="shared" si="10"/>
        <v>13340352.639999999</v>
      </c>
    </row>
    <row r="154" spans="1:6" ht="40.5" x14ac:dyDescent="0.25">
      <c r="A154" s="3">
        <v>11.04</v>
      </c>
      <c r="B154" s="3" t="s">
        <v>165</v>
      </c>
      <c r="C154" s="3" t="s">
        <v>166</v>
      </c>
      <c r="D154" s="3">
        <v>65</v>
      </c>
      <c r="E154" s="4">
        <v>787725.22000000009</v>
      </c>
      <c r="F154" s="5">
        <f t="shared" si="10"/>
        <v>51202139.300000004</v>
      </c>
    </row>
    <row r="155" spans="1:6" x14ac:dyDescent="0.25">
      <c r="A155" s="3">
        <v>11.05</v>
      </c>
      <c r="B155" s="3" t="s">
        <v>167</v>
      </c>
      <c r="C155" s="3" t="s">
        <v>166</v>
      </c>
      <c r="D155" s="3">
        <v>10</v>
      </c>
      <c r="E155" s="4">
        <v>191557.14</v>
      </c>
      <c r="F155" s="5">
        <f t="shared" si="10"/>
        <v>1915571.4000000001</v>
      </c>
    </row>
    <row r="156" spans="1:6" ht="27" x14ac:dyDescent="0.25">
      <c r="A156" s="3">
        <v>11.06</v>
      </c>
      <c r="B156" s="3" t="s">
        <v>168</v>
      </c>
      <c r="C156" s="3" t="s">
        <v>166</v>
      </c>
      <c r="D156" s="3">
        <v>8</v>
      </c>
      <c r="E156" s="4">
        <v>134321</v>
      </c>
      <c r="F156" s="5">
        <f t="shared" si="10"/>
        <v>1074568</v>
      </c>
    </row>
    <row r="157" spans="1:6" x14ac:dyDescent="0.25">
      <c r="A157" s="3">
        <v>11.07</v>
      </c>
      <c r="B157" s="3" t="s">
        <v>169</v>
      </c>
      <c r="C157" s="3" t="s">
        <v>166</v>
      </c>
      <c r="D157" s="3">
        <v>8</v>
      </c>
      <c r="E157" s="4">
        <v>344969.8</v>
      </c>
      <c r="F157" s="5">
        <f t="shared" si="10"/>
        <v>2759758.4</v>
      </c>
    </row>
    <row r="158" spans="1:6" x14ac:dyDescent="0.25">
      <c r="A158" s="3">
        <v>11.08</v>
      </c>
      <c r="B158" s="3" t="s">
        <v>170</v>
      </c>
      <c r="C158" s="3" t="s">
        <v>166</v>
      </c>
      <c r="D158" s="3">
        <v>15</v>
      </c>
      <c r="E158" s="4">
        <v>150340.9</v>
      </c>
      <c r="F158" s="5">
        <f t="shared" si="10"/>
        <v>2255113.5</v>
      </c>
    </row>
    <row r="159" spans="1:6" x14ac:dyDescent="0.25">
      <c r="A159" s="3">
        <v>11.09</v>
      </c>
      <c r="B159" s="3" t="s">
        <v>171</v>
      </c>
      <c r="C159" s="3" t="s">
        <v>166</v>
      </c>
      <c r="D159" s="3">
        <v>25</v>
      </c>
      <c r="E159" s="4">
        <v>138075.69999999998</v>
      </c>
      <c r="F159" s="5">
        <f t="shared" si="10"/>
        <v>3451892.4999999995</v>
      </c>
    </row>
    <row r="160" spans="1:6" ht="27" x14ac:dyDescent="0.25">
      <c r="A160" s="3">
        <v>11.1</v>
      </c>
      <c r="B160" s="3" t="s">
        <v>172</v>
      </c>
      <c r="C160" s="3" t="s">
        <v>166</v>
      </c>
      <c r="D160" s="3">
        <v>17</v>
      </c>
      <c r="E160" s="4">
        <v>271182.24</v>
      </c>
      <c r="F160" s="5">
        <f t="shared" si="10"/>
        <v>4610098.08</v>
      </c>
    </row>
    <row r="161" spans="1:6" ht="27" x14ac:dyDescent="0.25">
      <c r="A161" s="3">
        <v>11.11</v>
      </c>
      <c r="B161" s="3" t="s">
        <v>173</v>
      </c>
      <c r="C161" s="3" t="s">
        <v>166</v>
      </c>
      <c r="D161" s="3">
        <v>30</v>
      </c>
      <c r="E161" s="4">
        <v>125173.41</v>
      </c>
      <c r="F161" s="5">
        <f t="shared" si="10"/>
        <v>3755202.3000000003</v>
      </c>
    </row>
    <row r="162" spans="1:6" ht="27" x14ac:dyDescent="0.25">
      <c r="A162" s="3">
        <v>11.12</v>
      </c>
      <c r="B162" s="3" t="s">
        <v>174</v>
      </c>
      <c r="C162" s="3" t="s">
        <v>166</v>
      </c>
      <c r="D162" s="3">
        <v>15</v>
      </c>
      <c r="E162" s="4">
        <v>100587.92</v>
      </c>
      <c r="F162" s="5">
        <f t="shared" si="10"/>
        <v>1508818.8</v>
      </c>
    </row>
    <row r="163" spans="1:6" ht="27" x14ac:dyDescent="0.25">
      <c r="A163" s="3">
        <v>11.13</v>
      </c>
      <c r="B163" s="3" t="s">
        <v>175</v>
      </c>
      <c r="C163" s="3" t="s">
        <v>166</v>
      </c>
      <c r="D163" s="3">
        <v>7</v>
      </c>
      <c r="E163" s="4">
        <v>134129.79999999999</v>
      </c>
      <c r="F163" s="5">
        <f t="shared" si="10"/>
        <v>938908.59999999986</v>
      </c>
    </row>
    <row r="164" spans="1:6" x14ac:dyDescent="0.25">
      <c r="A164" s="3">
        <v>11.14</v>
      </c>
      <c r="B164" s="3" t="s">
        <v>176</v>
      </c>
      <c r="C164" s="3" t="s">
        <v>161</v>
      </c>
      <c r="D164" s="3">
        <v>1</v>
      </c>
      <c r="E164" s="4">
        <v>1434866.3399999999</v>
      </c>
      <c r="F164" s="5">
        <f t="shared" si="10"/>
        <v>1434866.3399999999</v>
      </c>
    </row>
    <row r="165" spans="1:6" ht="27" x14ac:dyDescent="0.25">
      <c r="A165" s="3">
        <v>11.15</v>
      </c>
      <c r="B165" s="3" t="s">
        <v>177</v>
      </c>
      <c r="C165" s="3" t="s">
        <v>161</v>
      </c>
      <c r="D165" s="3">
        <v>2</v>
      </c>
      <c r="E165" s="4">
        <v>1831315.5</v>
      </c>
      <c r="F165" s="5">
        <f t="shared" si="10"/>
        <v>3662631</v>
      </c>
    </row>
    <row r="166" spans="1:6" x14ac:dyDescent="0.25">
      <c r="A166" s="3">
        <v>11.16</v>
      </c>
      <c r="B166" s="3" t="s">
        <v>178</v>
      </c>
      <c r="C166" s="3" t="s">
        <v>161</v>
      </c>
      <c r="D166" s="3">
        <v>1</v>
      </c>
      <c r="E166" s="4">
        <v>2350786.9700000002</v>
      </c>
      <c r="F166" s="5">
        <f t="shared" si="10"/>
        <v>2350786.9700000002</v>
      </c>
    </row>
    <row r="167" spans="1:6" x14ac:dyDescent="0.25">
      <c r="A167" s="3">
        <v>11.17</v>
      </c>
      <c r="B167" s="3" t="s">
        <v>179</v>
      </c>
      <c r="C167" s="3" t="s">
        <v>161</v>
      </c>
      <c r="D167" s="3">
        <v>1</v>
      </c>
      <c r="E167" s="4">
        <v>2239791.36</v>
      </c>
      <c r="F167" s="5">
        <f t="shared" si="10"/>
        <v>2239791.36</v>
      </c>
    </row>
    <row r="168" spans="1:6" x14ac:dyDescent="0.25">
      <c r="A168" s="3">
        <v>11.18</v>
      </c>
      <c r="B168" s="3" t="s">
        <v>180</v>
      </c>
      <c r="C168" s="3" t="s">
        <v>161</v>
      </c>
      <c r="D168" s="3">
        <v>1</v>
      </c>
      <c r="E168" s="4">
        <v>2703370.5</v>
      </c>
      <c r="F168" s="5">
        <f t="shared" si="10"/>
        <v>2703370.5</v>
      </c>
    </row>
    <row r="169" spans="1:6" ht="27" x14ac:dyDescent="0.25">
      <c r="A169" s="3">
        <v>11.19</v>
      </c>
      <c r="B169" s="3" t="s">
        <v>181</v>
      </c>
      <c r="C169" s="3" t="s">
        <v>161</v>
      </c>
      <c r="D169" s="3">
        <v>1</v>
      </c>
      <c r="E169" s="4">
        <v>2354673.91</v>
      </c>
      <c r="F169" s="5">
        <f t="shared" si="10"/>
        <v>2354673.91</v>
      </c>
    </row>
    <row r="170" spans="1:6" ht="27" x14ac:dyDescent="0.25">
      <c r="A170" s="3">
        <v>11.2</v>
      </c>
      <c r="B170" s="3" t="s">
        <v>182</v>
      </c>
      <c r="C170" s="3" t="s">
        <v>161</v>
      </c>
      <c r="D170" s="3">
        <v>1</v>
      </c>
      <c r="E170" s="4">
        <v>1776888.43</v>
      </c>
      <c r="F170" s="5">
        <f t="shared" si="10"/>
        <v>1776888.43</v>
      </c>
    </row>
    <row r="171" spans="1:6" ht="40.5" x14ac:dyDescent="0.25">
      <c r="A171" s="3">
        <v>11.21</v>
      </c>
      <c r="B171" s="3" t="s">
        <v>183</v>
      </c>
      <c r="C171" s="3" t="s">
        <v>166</v>
      </c>
      <c r="D171" s="3">
        <v>65</v>
      </c>
      <c r="E171" s="4">
        <v>70799.520000000004</v>
      </c>
      <c r="F171" s="5">
        <f t="shared" si="10"/>
        <v>4601968.8</v>
      </c>
    </row>
    <row r="172" spans="1:6" ht="40.5" x14ac:dyDescent="0.25">
      <c r="A172" s="3">
        <v>11.22</v>
      </c>
      <c r="B172" s="3" t="s">
        <v>183</v>
      </c>
      <c r="C172" s="3" t="s">
        <v>166</v>
      </c>
      <c r="D172" s="3">
        <v>24</v>
      </c>
      <c r="E172" s="4">
        <v>100536.3</v>
      </c>
      <c r="F172" s="5">
        <f t="shared" si="10"/>
        <v>2412871.2000000002</v>
      </c>
    </row>
    <row r="173" spans="1:6" x14ac:dyDescent="0.25">
      <c r="A173" s="3">
        <v>11.23</v>
      </c>
      <c r="B173" s="3" t="s">
        <v>184</v>
      </c>
      <c r="C173" s="3" t="s">
        <v>161</v>
      </c>
      <c r="D173" s="3">
        <v>6</v>
      </c>
      <c r="E173" s="4">
        <v>1754414.24</v>
      </c>
      <c r="F173" s="5">
        <f t="shared" si="10"/>
        <v>10526485.439999999</v>
      </c>
    </row>
    <row r="174" spans="1:6" x14ac:dyDescent="0.25">
      <c r="A174" s="3">
        <v>11.24</v>
      </c>
      <c r="B174" s="3" t="s">
        <v>185</v>
      </c>
      <c r="C174" s="3" t="s">
        <v>161</v>
      </c>
      <c r="D174" s="3">
        <v>81</v>
      </c>
      <c r="E174" s="4">
        <v>155474.1</v>
      </c>
      <c r="F174" s="5">
        <f t="shared" si="10"/>
        <v>12593402.1</v>
      </c>
    </row>
    <row r="175" spans="1:6" x14ac:dyDescent="0.25">
      <c r="A175" s="3">
        <v>11.25</v>
      </c>
      <c r="B175" s="3" t="s">
        <v>186</v>
      </c>
      <c r="C175" s="3" t="s">
        <v>161</v>
      </c>
      <c r="D175" s="3">
        <v>11</v>
      </c>
      <c r="E175" s="4">
        <v>211374.9</v>
      </c>
      <c r="F175" s="5">
        <f t="shared" si="10"/>
        <v>2325123.9</v>
      </c>
    </row>
    <row r="176" spans="1:6" x14ac:dyDescent="0.25">
      <c r="A176" s="3">
        <v>11.25</v>
      </c>
      <c r="B176" s="3" t="s">
        <v>187</v>
      </c>
      <c r="C176" s="3" t="s">
        <v>161</v>
      </c>
      <c r="D176" s="3">
        <v>80</v>
      </c>
      <c r="E176" s="4">
        <v>237995.8</v>
      </c>
      <c r="F176" s="5">
        <f t="shared" si="10"/>
        <v>19039664</v>
      </c>
    </row>
    <row r="177" spans="1:6" x14ac:dyDescent="0.25">
      <c r="A177" s="3">
        <v>11.26</v>
      </c>
      <c r="B177" s="3" t="s">
        <v>188</v>
      </c>
      <c r="C177" s="3" t="s">
        <v>161</v>
      </c>
      <c r="D177" s="3">
        <v>11</v>
      </c>
      <c r="E177" s="4">
        <v>275371.34000000003</v>
      </c>
      <c r="F177" s="5">
        <f t="shared" si="10"/>
        <v>3029084.74</v>
      </c>
    </row>
    <row r="178" spans="1:6" x14ac:dyDescent="0.25">
      <c r="A178" s="3">
        <v>11.27</v>
      </c>
      <c r="B178" s="3" t="s">
        <v>189</v>
      </c>
      <c r="C178" s="3" t="s">
        <v>161</v>
      </c>
      <c r="D178" s="3">
        <v>7</v>
      </c>
      <c r="E178" s="4">
        <v>343774.80000000005</v>
      </c>
      <c r="F178" s="5">
        <f t="shared" si="10"/>
        <v>2406423.6000000006</v>
      </c>
    </row>
    <row r="179" spans="1:6" ht="27" x14ac:dyDescent="0.25">
      <c r="A179" s="3">
        <v>11.28</v>
      </c>
      <c r="B179" s="3" t="s">
        <v>190</v>
      </c>
      <c r="C179" s="3" t="s">
        <v>161</v>
      </c>
      <c r="D179" s="3">
        <v>7</v>
      </c>
      <c r="E179" s="4">
        <v>320263.10000000003</v>
      </c>
      <c r="F179" s="5">
        <f t="shared" si="10"/>
        <v>2241841.7000000002</v>
      </c>
    </row>
    <row r="180" spans="1:6" x14ac:dyDescent="0.25">
      <c r="A180" s="3">
        <v>11.29</v>
      </c>
      <c r="B180" s="3" t="s">
        <v>191</v>
      </c>
      <c r="C180" s="3" t="s">
        <v>161</v>
      </c>
      <c r="D180" s="3">
        <v>25</v>
      </c>
      <c r="E180" s="4">
        <v>231541.52</v>
      </c>
      <c r="F180" s="5">
        <f t="shared" si="10"/>
        <v>5788538</v>
      </c>
    </row>
    <row r="181" spans="1:6" x14ac:dyDescent="0.25">
      <c r="A181" s="3">
        <v>11.3</v>
      </c>
      <c r="B181" s="3" t="s">
        <v>192</v>
      </c>
      <c r="C181" s="3" t="s">
        <v>161</v>
      </c>
      <c r="D181" s="3">
        <v>12</v>
      </c>
      <c r="E181" s="4">
        <v>337358.48</v>
      </c>
      <c r="F181" s="5">
        <f t="shared" si="10"/>
        <v>4048301.76</v>
      </c>
    </row>
    <row r="182" spans="1:6" x14ac:dyDescent="0.25">
      <c r="A182" s="3">
        <v>11.31</v>
      </c>
      <c r="B182" s="3" t="s">
        <v>193</v>
      </c>
      <c r="C182" s="3" t="s">
        <v>161</v>
      </c>
      <c r="D182" s="3">
        <v>20</v>
      </c>
      <c r="E182" s="4">
        <v>190438.27</v>
      </c>
      <c r="F182" s="5">
        <f t="shared" si="10"/>
        <v>3808765.4</v>
      </c>
    </row>
    <row r="183" spans="1:6" ht="27" x14ac:dyDescent="0.25">
      <c r="A183" s="3">
        <v>11.32</v>
      </c>
      <c r="B183" s="3" t="s">
        <v>194</v>
      </c>
      <c r="C183" s="3" t="s">
        <v>161</v>
      </c>
      <c r="D183" s="3">
        <v>20</v>
      </c>
      <c r="E183" s="4">
        <v>258845.34000000003</v>
      </c>
      <c r="F183" s="5">
        <f t="shared" si="10"/>
        <v>5176906.8000000007</v>
      </c>
    </row>
    <row r="184" spans="1:6" ht="27" x14ac:dyDescent="0.25">
      <c r="A184" s="3">
        <v>11.33</v>
      </c>
      <c r="B184" s="3" t="s">
        <v>195</v>
      </c>
      <c r="C184" s="3" t="s">
        <v>161</v>
      </c>
      <c r="D184" s="3">
        <v>81</v>
      </c>
      <c r="E184" s="4">
        <v>158591.41999999998</v>
      </c>
      <c r="F184" s="5">
        <f t="shared" si="10"/>
        <v>12845905.02</v>
      </c>
    </row>
    <row r="185" spans="1:6" ht="15.75" x14ac:dyDescent="0.25">
      <c r="A185" s="6"/>
      <c r="B185" s="1" t="s">
        <v>196</v>
      </c>
      <c r="C185" s="1"/>
      <c r="D185" s="1"/>
      <c r="E185" s="1"/>
      <c r="F185" s="2">
        <f>SUM(F186:F187)</f>
        <v>9052546.3044117652</v>
      </c>
    </row>
    <row r="186" spans="1:6" ht="40.5" x14ac:dyDescent="0.25">
      <c r="A186" s="3">
        <v>12.01</v>
      </c>
      <c r="B186" s="3" t="s">
        <v>197</v>
      </c>
      <c r="C186" s="3" t="s">
        <v>11</v>
      </c>
      <c r="D186" s="8">
        <v>11</v>
      </c>
      <c r="E186" s="4">
        <v>428763.01590909087</v>
      </c>
      <c r="F186" s="5">
        <f>D186*E186</f>
        <v>4716393.1749999998</v>
      </c>
    </row>
    <row r="187" spans="1:6" ht="40.5" x14ac:dyDescent="0.25">
      <c r="A187" s="3">
        <v>12.02</v>
      </c>
      <c r="B187" s="3" t="s">
        <v>198</v>
      </c>
      <c r="C187" s="3" t="s">
        <v>11</v>
      </c>
      <c r="D187" s="8">
        <v>7</v>
      </c>
      <c r="E187" s="4">
        <v>619450.44705882343</v>
      </c>
      <c r="F187" s="5">
        <f>D187*E187</f>
        <v>4336153.1294117644</v>
      </c>
    </row>
    <row r="188" spans="1:6" ht="15.75" x14ac:dyDescent="0.25">
      <c r="A188" s="6"/>
      <c r="B188" s="1" t="s">
        <v>199</v>
      </c>
      <c r="C188" s="1"/>
      <c r="D188" s="1"/>
      <c r="E188" s="7"/>
      <c r="F188" s="2">
        <f>SUM(F189)</f>
        <v>2417910.8712000004</v>
      </c>
    </row>
    <row r="189" spans="1:6" ht="40.5" x14ac:dyDescent="0.25">
      <c r="A189" s="3">
        <v>13.01</v>
      </c>
      <c r="B189" s="3" t="s">
        <v>200</v>
      </c>
      <c r="C189" s="3" t="s">
        <v>120</v>
      </c>
      <c r="D189" s="3">
        <v>1</v>
      </c>
      <c r="E189" s="5">
        <v>2417910.8712000004</v>
      </c>
      <c r="F189" s="5">
        <f>D189*E189</f>
        <v>2417910.8712000004</v>
      </c>
    </row>
    <row r="190" spans="1:6" ht="15.75" x14ac:dyDescent="0.25">
      <c r="A190" s="10"/>
      <c r="B190" s="10"/>
      <c r="C190" s="10"/>
      <c r="D190" s="15" t="s">
        <v>201</v>
      </c>
      <c r="E190" s="16"/>
      <c r="F190" s="11">
        <f>SUM(F3+F35+F40+F57+F67+F70+F80+F89+F99+F113+F150+F185+F188)</f>
        <v>1042214072.4192241</v>
      </c>
    </row>
    <row r="191" spans="1:6" x14ac:dyDescent="0.25">
      <c r="A191" s="10"/>
      <c r="B191" s="10"/>
      <c r="C191" s="10"/>
      <c r="D191" s="12" t="s">
        <v>202</v>
      </c>
      <c r="E191" s="13">
        <v>0.2</v>
      </c>
      <c r="F191" s="14">
        <f>F190*E191</f>
        <v>208442814.48384485</v>
      </c>
    </row>
    <row r="192" spans="1:6" x14ac:dyDescent="0.25">
      <c r="A192" s="10"/>
      <c r="B192" s="10"/>
      <c r="C192" s="10"/>
      <c r="D192" s="12" t="s">
        <v>203</v>
      </c>
      <c r="E192" s="13">
        <v>0.05</v>
      </c>
      <c r="F192" s="14">
        <f>F190*E192</f>
        <v>52110703.620961212</v>
      </c>
    </row>
    <row r="193" spans="1:6" x14ac:dyDescent="0.25">
      <c r="A193" s="10"/>
      <c r="B193" s="10"/>
      <c r="C193" s="10"/>
      <c r="D193" s="12" t="s">
        <v>204</v>
      </c>
      <c r="E193" s="13">
        <v>0.05</v>
      </c>
      <c r="F193" s="14">
        <f>F190*E193</f>
        <v>52110703.620961212</v>
      </c>
    </row>
    <row r="194" spans="1:6" ht="15.75" x14ac:dyDescent="0.25">
      <c r="A194" s="10"/>
      <c r="B194" s="10"/>
      <c r="C194" s="10"/>
      <c r="D194" s="15" t="s">
        <v>205</v>
      </c>
      <c r="E194" s="16"/>
      <c r="F194" s="11">
        <f>F191+F192+F193</f>
        <v>312664221.72576725</v>
      </c>
    </row>
    <row r="195" spans="1:6" x14ac:dyDescent="0.25">
      <c r="A195" s="10"/>
      <c r="B195" s="10"/>
      <c r="C195" s="10"/>
      <c r="D195" s="12" t="s">
        <v>206</v>
      </c>
      <c r="E195" s="13">
        <v>0.19</v>
      </c>
      <c r="F195" s="14">
        <f>F193*E195</f>
        <v>9901033.68798263</v>
      </c>
    </row>
    <row r="196" spans="1:6" ht="15.75" x14ac:dyDescent="0.25">
      <c r="A196" s="10"/>
      <c r="B196" s="10"/>
      <c r="C196" s="10"/>
      <c r="D196" s="15" t="s">
        <v>207</v>
      </c>
      <c r="E196" s="16"/>
      <c r="F196" s="11">
        <f>F190+F194+F195</f>
        <v>1364779327.832974</v>
      </c>
    </row>
    <row r="200" spans="1:6" x14ac:dyDescent="0.25">
      <c r="F200" s="21"/>
    </row>
  </sheetData>
  <mergeCells count="5">
    <mergeCell ref="D190:E190"/>
    <mergeCell ref="D194:E194"/>
    <mergeCell ref="D196:E196"/>
    <mergeCell ref="A3:E3"/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David Serrano Garcia</dc:creator>
  <cp:lastModifiedBy>AVILA MARQUEZ LAURA</cp:lastModifiedBy>
  <dcterms:created xsi:type="dcterms:W3CDTF">2024-09-20T02:10:36Z</dcterms:created>
  <dcterms:modified xsi:type="dcterms:W3CDTF">2024-09-20T14:45:26Z</dcterms:modified>
</cp:coreProperties>
</file>