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BARRERNU\Documents\Documents\Rama Judicial\CONTRATACION ESTATAL\MINIMA CUANTIA\EPP\2024\"/>
    </mc:Choice>
  </mc:AlternateContent>
  <xr:revisionPtr revIDLastSave="0" documentId="13_ncr:1_{ADE97D10-40E0-47E8-A7A5-BDA074C93D57}" xr6:coauthVersionLast="36" xr6:coauthVersionMax="36" xr10:uidLastSave="{00000000-0000-0000-0000-000000000000}"/>
  <bookViews>
    <workbookView minimized="1" xWindow="0" yWindow="0" windowWidth="28800" windowHeight="12105" tabRatio="592" xr2:uid="{00000000-000D-0000-FFFF-FFFF00000000}"/>
  </bookViews>
  <sheets>
    <sheet name="SAN ANDRES" sheetId="4" r:id="rId1"/>
    <sheet name="Especificaciones Tecnicas" sheetId="2" r:id="rId2"/>
  </sheets>
  <definedNames>
    <definedName name="_xlnm._FilterDatabase" localSheetId="1" hidden="1">'Especificaciones Tecnicas'!$D$2:$E$5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" i="4" l="1"/>
  <c r="H14" i="4"/>
  <c r="I12" i="4"/>
  <c r="I13" i="4"/>
  <c r="I15" i="4"/>
  <c r="I16" i="4"/>
  <c r="I17" i="4"/>
  <c r="I24" i="4"/>
  <c r="I25" i="4"/>
  <c r="I26" i="4"/>
  <c r="I36" i="4"/>
  <c r="I37" i="4"/>
  <c r="I38" i="4"/>
  <c r="I6" i="4"/>
  <c r="H7" i="4"/>
  <c r="I7" i="4" s="1"/>
  <c r="H8" i="4"/>
  <c r="I8" i="4" s="1"/>
  <c r="H9" i="4"/>
  <c r="I9" i="4" s="1"/>
  <c r="H10" i="4"/>
  <c r="I10" i="4" s="1"/>
  <c r="H11" i="4"/>
  <c r="I11" i="4" s="1"/>
  <c r="H12" i="4"/>
  <c r="H13" i="4"/>
  <c r="H15" i="4"/>
  <c r="H16" i="4"/>
  <c r="H17" i="4"/>
  <c r="H18" i="4"/>
  <c r="I18" i="4" s="1"/>
  <c r="H19" i="4"/>
  <c r="I19" i="4" s="1"/>
  <c r="H20" i="4"/>
  <c r="I20" i="4" s="1"/>
  <c r="H21" i="4"/>
  <c r="I21" i="4" s="1"/>
  <c r="H22" i="4"/>
  <c r="I22" i="4" s="1"/>
  <c r="H23" i="4"/>
  <c r="I23" i="4" s="1"/>
  <c r="H24" i="4"/>
  <c r="H25" i="4"/>
  <c r="H26" i="4"/>
  <c r="H27" i="4"/>
  <c r="I27" i="4" s="1"/>
  <c r="H28" i="4"/>
  <c r="I28" i="4" s="1"/>
  <c r="H29" i="4"/>
  <c r="I29" i="4" s="1"/>
  <c r="H30" i="4"/>
  <c r="I30" i="4" s="1"/>
  <c r="H31" i="4"/>
  <c r="I31" i="4" s="1"/>
  <c r="H32" i="4"/>
  <c r="I32" i="4" s="1"/>
  <c r="H33" i="4"/>
  <c r="I33" i="4" s="1"/>
  <c r="H34" i="4"/>
  <c r="I34" i="4" s="1"/>
  <c r="H35" i="4"/>
  <c r="I35" i="4" s="1"/>
  <c r="H36" i="4"/>
  <c r="H37" i="4"/>
  <c r="H38" i="4"/>
  <c r="H6" i="4" l="1"/>
  <c r="I39" i="4" l="1"/>
</calcChain>
</file>

<file path=xl/sharedStrings.xml><?xml version="1.0" encoding="utf-8"?>
<sst xmlns="http://schemas.openxmlformats.org/spreadsheetml/2006/main" count="93" uniqueCount="90">
  <si>
    <t>C</t>
  </si>
  <si>
    <t>OVEROL</t>
  </si>
  <si>
    <t>BRAZALETES PARA BRIGADISTAS</t>
  </si>
  <si>
    <t xml:space="preserve">CASCO DE BRIGADISTAS </t>
  </si>
  <si>
    <t xml:space="preserve">MEGAFONO </t>
  </si>
  <si>
    <t>Silbato Brigadista
Metálico de alta frecuencia de 4,5 cm y 6,0 cm de largo. Colgante y argolla tipo llavero.</t>
  </si>
  <si>
    <t>Linternas para brigadistas. Linterna dinamo auto recargable de alta luminosidad, correa de sujeción en muñeca.</t>
  </si>
  <si>
    <t>Zapapico
Medidas: 93 cm x 49 cm
Características: cabo de 5 libras de madera, hierro macizo</t>
  </si>
  <si>
    <t xml:space="preserve">BARRA </t>
  </si>
  <si>
    <t>Barras de acero de 14 pulgadas</t>
  </si>
  <si>
    <t>HACHA</t>
  </si>
  <si>
    <t>Hacha con cabo
1,5 libras
Mango de madera
Largo: 36 cm</t>
  </si>
  <si>
    <t>Megáfonos para brigadas de emergencia
Potencia de salida: 35W
Sirena, USB, SD, Bluetooh. Grabación y reproducción.
Micrófono incorporado.
Batería de litio recargable con cable.</t>
  </si>
  <si>
    <t>Paleta de señalización "Punto de encuentro"
Material: plástico de poliestireno
Contenido de la informeación en adhesivo.
Tamaño: 30 cm x 30 cm
Mango de sujeción: 15 cm
Diseño octagonal
Color fondo: blanco
Color texto: verde</t>
  </si>
  <si>
    <t>Cuerda semiestatica 
Por 50 metros
Diámetro 13 mm, conformada por 5 almas.
Material: poliester
Resistencia: 5000 Lbs
Certificación ANSI/ISEA Z359,15 (2014)</t>
  </si>
  <si>
    <r>
      <t xml:space="preserve">Overol confeccionado en tela Dril
De 11 a 14 cremalleras dieléctricas y/o metálica,
Triple costura en hombros, mangas, para trabajo pesado.
Bolsillos pespunteados con doble aguja en pecho, delanteros del pantalón, piernas y trasero tipo parche.
Pretina ancha resortada. con logo bordado o estampado tipo bolsillo con reflectivos.
</t>
    </r>
    <r>
      <rPr>
        <b/>
        <sz val="11"/>
        <color theme="1"/>
        <rFont val="Arial Narrow"/>
        <family val="2"/>
      </rPr>
      <t xml:space="preserve">(Ver Colores y tallas en el cuadro de excel adjunto) </t>
    </r>
    <r>
      <rPr>
        <sz val="11"/>
        <color theme="1"/>
        <rFont val="Arial Narrow"/>
        <family val="2"/>
      </rPr>
      <t xml:space="preserve">
</t>
    </r>
  </si>
  <si>
    <r>
      <t xml:space="preserve">Chaleco tipo brigadista con 5 bolsillos (cuatro bolsillos en la parte delantera y un bolsillo en la parte posterior), cierre con broche plástico o velcro, reflectivos en espalda y frente. Bordado con la palabra "BRIGADISTAS" y y siglas "COPASST", "CCL", "COE" según se requiera, estampado con el logo de la Rama judicial.
Material: Dril 100% algodón 
Reflectivos de 1 pulgada
</t>
    </r>
    <r>
      <rPr>
        <b/>
        <sz val="11"/>
        <color theme="1"/>
        <rFont val="Arial Narrow"/>
        <family val="2"/>
      </rPr>
      <t xml:space="preserve">(Ver Colores y tallas en el cuadro de excel adjunto) </t>
    </r>
  </si>
  <si>
    <r>
      <t xml:space="preserve">Brazalete en lona plastificada.
Reflectivo de pvc, ajuste en velcro.
Con las siguientes palabras y logo de Rama Judicial estampados:
"BRIGADISTA PRIMEROS AUXILIOS" 
"BRIGADISTA EVACUACIÓN" 
"BRIGADISTA CONTRA INCENDIOS"
</t>
    </r>
    <r>
      <rPr>
        <b/>
        <sz val="11"/>
        <color theme="1"/>
        <rFont val="Arial Narrow"/>
        <family val="2"/>
      </rPr>
      <t xml:space="preserve">(Ver colores y cantidades en el cuadro de excel adjunto) </t>
    </r>
  </si>
  <si>
    <r>
      <t xml:space="preserve">Botiquín </t>
    </r>
    <r>
      <rPr>
        <b/>
        <sz val="11"/>
        <color theme="1"/>
        <rFont val="Arial Narrow"/>
        <family val="2"/>
      </rPr>
      <t>tipo A</t>
    </r>
    <r>
      <rPr>
        <sz val="11"/>
        <color theme="1"/>
        <rFont val="Arial Narrow"/>
        <family val="2"/>
      </rPr>
      <t xml:space="preserve"> maletin o morral para primeros auxilios elaborado en tela impermeable con cinta reflectiva externa y compartimientos internos.
Debe contener los siguientes elementos:
Alcohol antiséptico frasco por 275 ml  (und).---1
Solución salina x 100 cc (und)---2
Jabón quirúrgico liquido - Frasco x 120 ml  (und).---1
Gasas pre cortada esterilizada  (apósito) Paquete x 2 und---10
Venda elástica 2 x 5 yardas---1
Venda elástica 3 x 5 yardas---1
Venda elástica 5 x 5 yardas---1
Venda de algodón 3 x 5 yardas---1
Venda de algodón 4 x 5 yardas---1
Aplicadores asépticos---25
Curitas adhesivas---50
Esparadrapo de tela - rollo de 2,5"---1
Micropore de 1"  (und).---1
Baja lenguas---20
Termómetro de mercurio (und).---1
Guantes de látex - (pares) - Empacado Bolsas---15
Tapabocas desechables  (und). Empacado Bolsas---20
Tijeras grandes (und).---1
Linterna de Dinamo, manual  y Autorecargable (und)---1</t>
    </r>
  </si>
  <si>
    <t>CHALECO BRIGADISTAS (5 BOLSILLOS)</t>
  </si>
  <si>
    <t>BOTIQUIN PRIMERO AUXILIOS (TIPO A)</t>
  </si>
  <si>
    <t>SILBATO DE EMEREGNCIAS</t>
  </si>
  <si>
    <t>LINTERNA PARA BRIGADISTAS</t>
  </si>
  <si>
    <t>ZAPAPICO</t>
  </si>
  <si>
    <t>INMOVILIZADOR CERVICAL</t>
  </si>
  <si>
    <t>CAMILLA DE EMERGENCIAS</t>
  </si>
  <si>
    <t>KIT INMOVILIZADORAS</t>
  </si>
  <si>
    <t>PALETA "PARE" Y "SIGA" EN UNA SOLA PALETA</t>
  </si>
  <si>
    <t>TENSIOMETRO</t>
  </si>
  <si>
    <t>Paleta de señalización "PARE" y "SIGA"
Material: plástico de poliestireno, fluorecensia 
Contenido de la informeación en adhesivo.
Tamaño: 30 cm x 30 cm
Mango de sujeción: 15 cm
Diseño octagonal
Lado A: Señalización "PARE", color fondo rojo, texto blanco. 
Lado B: Señalización "SIGA", color fondo verde, texto blanco.</t>
  </si>
  <si>
    <t>Kit Tensiometro digital de brazo.
Versión brazo.
Detección del nivel del corazón.
Inflado automatico.
Indicador de clasificación de presión.
Función de detección de arritmia cardiaca.
Potencia 3V: 4 baterías alcalinas
Indicador de batería bajo.
Apagado automatico.
Medición sistólica.
Medición disatólica.
Medición de pulso.
Dimensiones: 40x13x14 cm
Peso: 420 gramos</t>
  </si>
  <si>
    <t>Material: Nylon / Poliuretano</t>
  </si>
  <si>
    <t>GUANTES NYLON</t>
  </si>
  <si>
    <t>PALETA PUNTO DE ENCUENTRO</t>
  </si>
  <si>
    <t>CUERDA SEMIESTATICA</t>
  </si>
  <si>
    <t>Soporte metálico de pared tipo L, capacidad hasta 20 Libras</t>
  </si>
  <si>
    <t>Cuello ortopedico para inmovilización cervical. Tamaño adulto, ajustable
Material: Plastico de alta densidad de polietileno cubierto con un forro de molespuma
Ajustable: 4 tallas</t>
  </si>
  <si>
    <t xml:space="preserve">Cascos Brigadistas con Barbuquejo
Material: termiplástico ABS
Espuma interior de poliestileno expandido
Suspención tipo Ratchet de 6 puntos con banda antisudor lavable
Barbuquejo de 4 puntos de sujeción y soporte de barbilla en caucho sintético siliconado 
Banda reflectiva termoplástica ubicada en la zona posterior del casco
Tipo II para impactos verticales y laterales.
Vicera corta
Peso liviano 477 gramos
Color: Naranja
Cumplimiento normativo: ANSI Z89.1-2009 TIPO I clase C </t>
  </si>
  <si>
    <t>Camilla de emergencia polietileno 185x45 cm: 
Color: naranja
Material polietileno de alta densidad
Material translúcido apto para rayos X
Medidas: Largo 183 cms - Ancho 46 cms - Espesor 5 cms
Alta visibilidad color anaranjado
Soporta peso de 150 kilos
Correas de sujeción
Inmovilizador cefálico tipo bloque: Inmovilizador de cabeza
-Dimensiones: acolchado: 40 cm x 25 cm x 16 cm
-Dos bloques principales: en el lado: 13.8 cm, en el fondo: 9 cm, en la cumbre: 5.2 cm, diámetro externo del agujero: 6 cm.
Señalización "Camilla de emergencias":
Material: panel rígido, poliestireno C-40, fotoluminiscente
Tamaño: 40 cm x 20 cm
Color fondo: verde
Color texto: blanco
Fijación: cinta doble faz
Formato: Rectángulo
Laminado: si
Soporte metálico de pared tipo L, capacidad hasta 20 Libras</t>
  </si>
  <si>
    <t>Kit inmovilizador extremidad de 5 piezas
Férulas inmovilizadoras de extremidades (pierna, brazo, tobillo, muñequera y cuello) fabricado en cartónplast con velcro y broche de sujeción
Medidas: 
Pierna: 60 cm x (29cm x 25 cm)
Tobillo: 40 com (29 cm x 26 cm)
Brazo: 50 cm x (25 cm x 22 cm)
Muñequera: 25 cm x 20 cm
Cuello: 50 cm x 10 cm</t>
  </si>
  <si>
    <t>EQUIPOS Y ELEMENTOS DE EMERGENCIA</t>
  </si>
  <si>
    <t>IVA</t>
  </si>
  <si>
    <t>Linternas para brigadistas. Linterna dinamo auto recargable de alta luminosidad, correa de sujeción en muñeca</t>
  </si>
  <si>
    <t>VALOR TOTAL</t>
  </si>
  <si>
    <t>Botiquín tipo B:
Maletin o morral para primeros auxilios elaborado en tela impermeable con cinta reflectiva externa y compartimientos internos.
Debe contener los siguientes elementos:
Gasas limpias paquete Paquete x 100: 1
Gasas estériles paquete Paquete por 3: 20
Apósito ó compresas no estériles Unidad: 4
Esparadrapo de tela rollo 4" Unidad: 2
Bajalenguas Paquete por 20: 2
Venda elástica 2 x 5 yardas Unidad: 2
Venda elástica 3 x 5 yardas Unidad: 2
Venda elástica 5 x 5 yardas Unidad: 2
Venda de algodòn 3 x 5 yardas Unidad: 2
Venda de algodòn 5 x 5 yardas Unidad: 2
Clorhexidina o yodopovidona (jabón quirúrgico) Galón: 1
Solución salina 250 cc ó 500 cc Unidad: 5
Guantes de látex para examen Caja por 100: 1
Termómetro de mercurio ó digital Unidad: 1
Alcohol antiséptico frasco por 275 ml Unidad: 1
Tijeras Unidad: 1
Linterna Unidad: 1
Pilas de repuesto Par: 4
Tabla espinal larga Unidad: 1
Collar cervical adulto Unidad: 2
Collar cervical niño Unidad: 2
Inmovilizadores ó férula miembros superiores (adulto) Unidad: 1
Inmovilizadores ó férula miembros inferiores (adulto) Unidad: 1
Inmovilizadores ó férula miembros superiores (niño) Unidad: 1
Inmovilizadores ó férula miembros inferiores (niño) Unidad: 1
Vasos desechables Paquete por 25: 1
Tensiómetro Unidad: 1
Fonendoscopio Unidad: 1
Elemento de barrera ó máscara para rcp Unidad: 2</t>
  </si>
  <si>
    <t>BOTIQUIN PRIMERO AUXILIOS (TIPO B)</t>
  </si>
  <si>
    <t>BASE DE EXTINTORES DE 10 LB PEDESTAL</t>
  </si>
  <si>
    <t>Hecho en hierro ,en su base cuenta con 3 patas para poder soporte del mismo y altura del mismo extintor  protegidas con caucho para evitar,Resistencia para extintores de 10lb</t>
  </si>
  <si>
    <t>EXTINTORES MULTIPROPOSITO 10LB</t>
  </si>
  <si>
    <t>Extintor multiprosito abc con recarga de polvo quimico seco COLOR AMARILLO CAPACIDAD DE 10 MLB</t>
  </si>
  <si>
    <t>SEÑALIZACIONES ÁRA LOS EXTINTORES</t>
  </si>
  <si>
    <t>Aviso de señalizcaion de extintores multiproposito,debe tener tipos de fuego, instrucciones de manejo,material de poliestireno de 20x25</t>
  </si>
  <si>
    <t>ZERO RIESGOS</t>
  </si>
  <si>
    <t>VALOR UNITARIO SIN IVA</t>
  </si>
  <si>
    <t>X-FIRE</t>
  </si>
  <si>
    <t>CANT.</t>
  </si>
  <si>
    <t>ITEMS</t>
  </si>
  <si>
    <t>Base de piso para extintores Hecho en hierro ,en su base cuenta con 3 patas para poder soporte del mismo y altura del mismo extintor protegidas con caucho para evitar,Resistencia para extintores de 10lb</t>
  </si>
  <si>
    <t>Extintores Extintor multiprosito abc con recarga de polvo quimico seco COLOR AMARILLO CAPACIDAD DE 10 LB</t>
  </si>
  <si>
    <t>Señalizaciones Aviso de señalizcaion de extintores multiproposito,debe tener tipos de fuego, instrucciones de manejo,material de poliestireno de 20x25</t>
  </si>
  <si>
    <t>Botiquín tipo A maletin o morral para primeros auxilios elaborado en tela impermeable con cinta reflectiva externa y compartimientos internos. Debe contener los siguientes elementos: Alcohol antiséptico frasco por 275 ml (und).---1 Solución salina x 100 cc (und)---2 Jabón quirúrgico liquido - Frasco x 120 ml (und).---1 Gasas pre cortada esterilizada (apósito) Paquete x 2 und---10 Venda elástica 2 x 5 yardas---1 Venda elástica 3 x 5 yardas---1 Venda elástica 5 x 5 yardas---1 Venda de algodón 3 x 5 yardas---1 Venda de algodón 4 x 5 yardas---1 Aplicadores asépticos---25 Curitas adhesivas---50 Esparadrapo de tela - rollo de 2,5"---1 Micropore de 1" (und).---1 Baja lenguas---20 Termómetro de mercurio (und).---1 Guantes de látex - (pares) - Empacado Bolsas---15 Tapabocas desechables (und). Empacado Bolsas---20 Tijeras grandes (und).---1 Linterna de Dinamo, manual y Autorecargable (und)---1</t>
  </si>
  <si>
    <t>Kit inmovilizador extremidad de 5 piezas Férulas inmovilizadoras de extremidades (pierna, brazo, tobillo, muñequera y cuello) fabricado en cartónplast con velcro y broche de sujeción Medidas: Pierna: 60 cm x (29cm x 25 cm) Tobillo: 40 com (29 cm x 26 cm) Brazo: 50 cm x (25 cm x 22 cm) Muñequera: 25 cm x 20 cm Cuello: 50 cm x 10 cm</t>
  </si>
  <si>
    <t>Cuerda semiestatica Por 50 metros Diámetro 13 mm, conformada por 5 almas. Material: poliester Resistencia: 5000 Lbs Certificación ANSI/ISEA Z359,15 (2014)</t>
  </si>
  <si>
    <t>Guante Nylon / Poliuretano</t>
  </si>
  <si>
    <t>Camilla de emergencia polietileno 185x45 cm: Color: naranja Material polietileno de alta densidad Material translúcido apto para rayos X Medidas: Largo 183 cms - Ancho 46 cms - Espesor 5 cms Alta visibilidad color anaranjado Soporta peso de 150 kilos Correas de sujeción Inmovilizador cefálico tipo bloque: Inmovilizador de cabeza -Dimensiones: acolchado: 40 cm x 25 cm x 16 cm -Dos bloques principales: en el lado: 13.8 cm, en el fondo: 9 cm, en la cumbre: 5.2 cm, diámetro externo del agujero: 6 cm. Señalización "Camilla de emergencias": Material: panel rígido, poliestireno C-40, fotoluminiscente Tamaño: 40 cm x 20 cm Color fondo: verde Color texto: blanco Fijación: cinta doble faz Formato: Rectángulo Laminado: si Soporte metálico de pared tipo L, capacidad hasta 20 Libras</t>
  </si>
  <si>
    <t>Cuello ortopedico para inmovilización cervical. Tamaño adulto, ajustable Material: Plastico de alta densidad de polietileno cubierto con un forro de molespuma. Ajustable: 4 tallas</t>
  </si>
  <si>
    <t>Megáfonos para brigadas de emergencia Potencia de salida: 35W Sirena, USB, SD, Bluetooh. Grabación y reproducción. Micrófono incorporado. Batería de litio recargable con cable.</t>
  </si>
  <si>
    <t>Tensiometro digital de brazo. Versión brazo. Detección del nivel del corazón. Inflado automatico. Indicador de clasificación de presión. Función de detección de arritmia cardiaca. Potencia 3V: 4 baterías alcalinas Indicador de batería bajo. Apagado automatico. Medición sistólica. Medición disatólica. Medición de pulso. Dimensiones: 40x13x14 cm Peso: 420 gramos</t>
  </si>
  <si>
    <t>Silbato Brigadista Metálico de alta frecuencia de 4,5 cm y 6,0 cm de largo. Colgante y argolla tipo llavero</t>
  </si>
  <si>
    <t>Paleta de señalización "Punto de encuentro" Material: plástico de poliestireno Contenido de la informeación en adhesivo. Tamaño: 30 cm x 30 cm Mango de sujeción: 15 cm Diseño octagonal Color fondo: blanco Color texto: verde</t>
  </si>
  <si>
    <t>Paleta de señalización "PARE" y "SIGA" Material: plástico de poliestireno, fluorecensia Contenido de la informeación en adhesivo. Tamaño: 30 cm x 30 cm Mango de sujeción: 15 cm Diseño octagonal Lado A: Señalización "PARE", color fondo rojo, texto blanco. Lado B: Señalización "SIGA", color fondo verde, texto blanco.</t>
  </si>
  <si>
    <t>Brazalete en lona plastificada con palabra "EVACUACIÓN" y LOGO RAMA JUDICIAL estampados. Reflectivo de pvc, ajuste en velcro. Color: Verde oscuro</t>
  </si>
  <si>
    <t>Brazalete en lona plastificada con palabra "PRIMEROS AUXILIOS " y LOGO RAMA JUDICIAL estampados. Reflectivo de pvc, ajuste en velcro. Color: Blanco</t>
  </si>
  <si>
    <t>Brazalete en lona plastificada con palabra "CONTRAINCENDIOS" y LOGO RAMA JUDICIAL estampados. Reflectivo de pvc, ajuste en velcro. Color: Rojo</t>
  </si>
  <si>
    <t>Cascos Brigadistas con Barbuquejo Material: termiplástico ABS Espuma interior de poliestileno expandido Suspención tipo Ratchet de 6 puntos con banda antisudor lavable Barbuquejo de 4 puntos de sujeción y soporte de barbilla en caucho sintético siliconado Banda reflectiva termoplástica ubicada en la zona posterior del casco Tipo II para impactos verticales y laterales. Vicera corta Peso liviano 477 gramos Color: Naranja Cumplimiento normativo: ANSI Z89.1-2009 TIPO I clase C</t>
  </si>
  <si>
    <t>Señalización: Ruta de Evacuación (Derecha) con logo de rama judicial - Fotoluminiscente Material: panel rígido, poliestireno C-40, fotoluminiscente Tamaño: 40 cm x 20 cm Color fondo: verde Color texto: blanco Fijación: cinta doble faz Formato: Rectángulo Laminado: si</t>
  </si>
  <si>
    <t>Señalización: Ruta de Evacuación (Izquierda) con logo de rama judicial - Fotoluminiscente Material: panel rígido, poliestireno C-40, fotoluminiscente Tamaño: 40 cm x 20 cm Color fondo: verde Color texto: blanco Fijación: cinta doble faz Formato: Rectángulo Laminado: si</t>
  </si>
  <si>
    <t>Señalización: salida de emergencia, con logo de rama judicial Fotoluminiscente Material: panel rígido, poliestireno C-40, fotoluminiscente Tamaño: 40 cm x 20 cm Color fondo: verde Color texto: blanco Fijación: cinta doble faz Formato: Rectángulo Laminado: si</t>
  </si>
  <si>
    <t>Señalización: RIESGO ELECTRICO, con logo de rama judicial Material: adhesivo laminado mate, poliestireno C-40 Tamaño: 40 cm x 20 cm Color fondo: amarillo, blanco y negro Color texto: negro, blanco Fijación: adhesivo, cinta doble faz Formato: Rectángulo</t>
  </si>
  <si>
    <t>Señalización: USE EL PASAMANOS, con logo de rama judicial Fotoluminiscente Material: panel rígido, poliestireno C-40, fotoluminiscente Tamaño: 40 cm x 20 cm Color fondo: verde Color texto: blanco Fijación: cinta doble faz Formato: Rectángulo Laminado: si</t>
  </si>
  <si>
    <t>Señalización: NO PASE TRABAJO EN ALTURA, con logo de rama judicial Material: adhesivo laminado mate, poliestireno C-40 Tamaño: 40 cm x 20 cm Color fondo: amarillo, blanco y negro Color texto: negro, blanco Fijación: adhesivo, cinta doble faz Formato: Rectángulo</t>
  </si>
  <si>
    <t>Chaleco tipo brigadista con 5 bolsillos (cuatro bolsillos en la parte delantera y un bolsillo en la parte posterior), cierre con broche plástico o velcro, reflectivos en espalda y frente. Bordado con la palabra "BRIGADISTAS" y LOGO RAMA JUDICIAL Material: Dril 100% algodón Reflectivos de 1 pulgada Color: azul rey
Talla: M</t>
  </si>
  <si>
    <t>Chaleco tipo brigadista con 5 bolsillos (cuatro bolsillos en la parte delantera y un bolsillo en la parte posterior), cierre con broche plástico o velcro, reflectivos en espalda y frente. Bordado con la palabra "BRIGADISTAS" y LOGO RAMA JUDICIAL Material: Dril 100% algodón Reflectivos de 1 pulgada Color: azul rey
Talla: L</t>
  </si>
  <si>
    <t>Chaleco tipo brigadista con 5 bolsillos (cuatro bolsillos en la parte delantera y un bolsillo en la parte posterior), cierre con broche plástico o velcro, reflectivos en espalda y frente. Bordado con la palabra "BRIGADISTAS" y LOGO RAMA JUDICIAL Material: Dril 100% algodón Reflectivos de 1 pulgada Color: azul rey
Talla: XL</t>
  </si>
  <si>
    <t>Overol confeccionado en tela Dril De 11 a 14 cremalleras dieléctricas y/o metálica, Triple costura en hombros, mangas, para trabajo pesado. Bolsillos pespunteados con doble aguja en pecho, delanteros del pantalón, piernas y trasero tipo parche. Pretina ancha resortada. con logo bordado o estampado tipo bolsillo con reflectivos Color: azul rey TALLA: M</t>
  </si>
  <si>
    <t>Overol confeccionado en tela Dril De 11 a 14 cremalleras dieléctricas y/o metálica, Triple costura en hombros, mangas, para trabajo pesado. Bolsillos pespunteados con doble aguja en pecho, delanteros del pantalón, piernas y trasero tipo parche. Pretina ancha resortada. con logo bordado o estampado tipo bolsillo con reflectivos Color: azul rey TALLA: S</t>
  </si>
  <si>
    <t>Overol confeccionado en tela Dril De 11 a 14 cremalleras dieléctricas y/o metálica, Triple costura en hombros, mangas, para trabajo pesado. Bolsillos pespunteados con doble aguja en pecho, delanteros del pantalón, piernas y trasero tipo parche. Pretina ancha resortada. con logo bordado o estampado tipo bolsillo con reflectivos Color: azul rey TALLA: L</t>
  </si>
  <si>
    <t>Overol confeccionado en tela Dril De 11 a 14 cremalleras dieléctricas y/o metálica, Triple costura en hombros, mangas, para trabajo pesado. Bolsillos pespunteados con doble aguja en pecho, delanteros del pantalón, piernas y trasero tipo parche. Pretina ancha resortada. con logo bordado o estampado tipo bolsillo con reflectivos Color: azul rey TALLA: XL</t>
  </si>
  <si>
    <t>COSTO PROMEDIO UNITARIO SIN IVA</t>
  </si>
  <si>
    <t>ESTUDIO DE MERCADO EPP SAN ANDRES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</si>
</sst>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[$-240A]General"/>
    <numFmt numFmtId="165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rgb="FF000000"/>
      <name val="Arial Narrow"/>
      <family val="2"/>
    </font>
    <font>
      <sz val="11"/>
      <color rgb="FF4D5156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sz val="11"/>
      <name val="Arial Narrow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8" fillId="0" borderId="0"/>
    <xf numFmtId="44" fontId="9" fillId="0" borderId="0" applyFont="0" applyFill="0" applyBorder="0" applyAlignment="0" applyProtection="0"/>
  </cellStyleXfs>
  <cellXfs count="6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6" fillId="0" borderId="0" xfId="0" applyFont="1" applyBorder="1" applyAlignment="1">
      <alignment horizontal="center"/>
    </xf>
    <xf numFmtId="0" fontId="1" fillId="0" borderId="1" xfId="0" applyFont="1" applyBorder="1"/>
    <xf numFmtId="0" fontId="2" fillId="2" borderId="12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64" fontId="3" fillId="2" borderId="7" xfId="1" applyFont="1" applyFill="1" applyBorder="1" applyAlignment="1">
      <alignment horizontal="center" vertical="center" wrapText="1"/>
    </xf>
    <xf numFmtId="164" fontId="5" fillId="0" borderId="8" xfId="1" applyFont="1" applyBorder="1"/>
    <xf numFmtId="164" fontId="5" fillId="0" borderId="9" xfId="1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64" fontId="3" fillId="3" borderId="7" xfId="1" applyFont="1" applyFill="1" applyBorder="1" applyAlignment="1">
      <alignment horizontal="center" vertical="center" wrapText="1"/>
    </xf>
    <xf numFmtId="164" fontId="5" fillId="0" borderId="9" xfId="1" applyFont="1" applyBorder="1" applyAlignment="1">
      <alignment vertical="center" wrapText="1"/>
    </xf>
    <xf numFmtId="0" fontId="6" fillId="0" borderId="0" xfId="0" applyFont="1" applyBorder="1" applyAlignment="1">
      <alignment vertical="top" wrapText="1"/>
    </xf>
    <xf numFmtId="0" fontId="0" fillId="5" borderId="1" xfId="0" applyFon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165" fontId="0" fillId="5" borderId="11" xfId="2" applyNumberFormat="1" applyFont="1" applyFill="1" applyBorder="1" applyAlignment="1">
      <alignment vertical="center"/>
    </xf>
    <xf numFmtId="44" fontId="0" fillId="6" borderId="11" xfId="2" applyFont="1" applyFill="1" applyBorder="1" applyAlignment="1">
      <alignment vertical="center"/>
    </xf>
    <xf numFmtId="165" fontId="0" fillId="6" borderId="11" xfId="2" applyNumberFormat="1" applyFont="1" applyFill="1" applyBorder="1" applyAlignment="1">
      <alignment vertical="center"/>
    </xf>
    <xf numFmtId="165" fontId="6" fillId="4" borderId="1" xfId="2" applyNumberFormat="1" applyFont="1" applyFill="1" applyBorder="1" applyAlignment="1">
      <alignment horizontal="center" vertical="center" wrapText="1"/>
    </xf>
    <xf numFmtId="165" fontId="6" fillId="4" borderId="1" xfId="0" applyNumberFormat="1" applyFont="1" applyFill="1" applyBorder="1" applyAlignment="1">
      <alignment horizontal="center" vertical="center" wrapText="1"/>
    </xf>
    <xf numFmtId="44" fontId="0" fillId="6" borderId="17" xfId="2" applyFont="1" applyFill="1" applyBorder="1" applyAlignment="1">
      <alignment vertical="center"/>
    </xf>
    <xf numFmtId="165" fontId="6" fillId="4" borderId="14" xfId="0" applyNumberFormat="1" applyFont="1" applyFill="1" applyBorder="1"/>
    <xf numFmtId="0" fontId="6" fillId="4" borderId="1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left" wrapText="1"/>
    </xf>
    <xf numFmtId="0" fontId="10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wrapText="1"/>
    </xf>
    <xf numFmtId="0" fontId="10" fillId="4" borderId="1" xfId="0" applyFont="1" applyFill="1" applyBorder="1" applyAlignment="1">
      <alignment horizontal="left" vertical="center" wrapText="1" readingOrder="1"/>
    </xf>
    <xf numFmtId="0" fontId="10" fillId="4" borderId="1" xfId="0" applyFont="1" applyFill="1" applyBorder="1" applyAlignment="1">
      <alignment horizontal="left" wrapText="1" readingOrder="1"/>
    </xf>
    <xf numFmtId="0" fontId="10" fillId="4" borderId="1" xfId="0" applyFont="1" applyFill="1" applyBorder="1" applyAlignment="1">
      <alignment horizontal="left" vertical="center" wrapText="1" readingOrder="2"/>
    </xf>
    <xf numFmtId="1" fontId="10" fillId="7" borderId="5" xfId="0" applyNumberFormat="1" applyFont="1" applyFill="1" applyBorder="1" applyAlignment="1" applyProtection="1">
      <alignment horizontal="center" vertical="center"/>
    </xf>
    <xf numFmtId="1" fontId="10" fillId="7" borderId="5" xfId="0" applyNumberFormat="1" applyFont="1" applyFill="1" applyBorder="1" applyAlignment="1" applyProtection="1">
      <alignment horizontal="center" vertical="center" wrapText="1"/>
    </xf>
    <xf numFmtId="1" fontId="12" fillId="7" borderId="1" xfId="0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165" fontId="6" fillId="0" borderId="0" xfId="0" applyNumberFormat="1" applyFont="1" applyBorder="1" applyAlignment="1">
      <alignment vertical="top" wrapText="1"/>
    </xf>
    <xf numFmtId="0" fontId="6" fillId="4" borderId="15" xfId="0" applyFont="1" applyFill="1" applyBorder="1" applyAlignment="1">
      <alignment horizontal="center"/>
    </xf>
    <xf numFmtId="0" fontId="6" fillId="4" borderId="16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3">
    <cellStyle name="Excel Built-in Normal" xfId="1" xr:uid="{48C68779-9BCC-448B-9F79-DEF557616001}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jpeg"/><Relationship Id="rId18" Type="http://schemas.openxmlformats.org/officeDocument/2006/relationships/image" Target="../media/image18.jp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jpe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jpeg"/><Relationship Id="rId19" Type="http://schemas.openxmlformats.org/officeDocument/2006/relationships/image" Target="../media/image19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729704</xdr:colOff>
      <xdr:row>4</xdr:row>
      <xdr:rowOff>857125</xdr:rowOff>
    </xdr:from>
    <xdr:to>
      <xdr:col>2</xdr:col>
      <xdr:colOff>2425699</xdr:colOff>
      <xdr:row>4</xdr:row>
      <xdr:rowOff>3805330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98204" y="8642225"/>
          <a:ext cx="1695995" cy="2948205"/>
        </a:xfrm>
        <a:prstGeom prst="rect">
          <a:avLst/>
        </a:prstGeom>
      </xdr:spPr>
    </xdr:pic>
    <xdr:clientData/>
  </xdr:twoCellAnchor>
  <xdr:twoCellAnchor editAs="oneCell">
    <xdr:from>
      <xdr:col>5</xdr:col>
      <xdr:colOff>410030</xdr:colOff>
      <xdr:row>2</xdr:row>
      <xdr:rowOff>312068</xdr:rowOff>
    </xdr:from>
    <xdr:to>
      <xdr:col>5</xdr:col>
      <xdr:colOff>2119087</xdr:colOff>
      <xdr:row>2</xdr:row>
      <xdr:rowOff>2112068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70030" y="3004468"/>
          <a:ext cx="1709057" cy="18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685426</xdr:colOff>
      <xdr:row>1</xdr:row>
      <xdr:rowOff>219261</xdr:rowOff>
    </xdr:from>
    <xdr:to>
      <xdr:col>2</xdr:col>
      <xdr:colOff>2438400</xdr:colOff>
      <xdr:row>1</xdr:row>
      <xdr:rowOff>1981200</xdr:rowOff>
    </xdr:to>
    <xdr:pic>
      <xdr:nvPicPr>
        <xdr:cNvPr id="17" name="image2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653926" y="752661"/>
          <a:ext cx="1752974" cy="1761939"/>
        </a:xfrm>
        <a:prstGeom prst="rect">
          <a:avLst/>
        </a:prstGeom>
      </xdr:spPr>
    </xdr:pic>
    <xdr:clientData/>
  </xdr:twoCellAnchor>
  <xdr:twoCellAnchor editAs="oneCell">
    <xdr:from>
      <xdr:col>2</xdr:col>
      <xdr:colOff>120724</xdr:colOff>
      <xdr:row>2</xdr:row>
      <xdr:rowOff>60511</xdr:rowOff>
    </xdr:from>
    <xdr:to>
      <xdr:col>2</xdr:col>
      <xdr:colOff>1924871</xdr:colOff>
      <xdr:row>2</xdr:row>
      <xdr:rowOff>2234452</xdr:rowOff>
    </xdr:to>
    <xdr:pic>
      <xdr:nvPicPr>
        <xdr:cNvPr id="19" name="image10.jpe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132404" y="2752911"/>
          <a:ext cx="1804147" cy="2173941"/>
        </a:xfrm>
        <a:prstGeom prst="rect">
          <a:avLst/>
        </a:prstGeom>
      </xdr:spPr>
    </xdr:pic>
    <xdr:clientData/>
  </xdr:twoCellAnchor>
  <xdr:twoCellAnchor editAs="oneCell">
    <xdr:from>
      <xdr:col>2</xdr:col>
      <xdr:colOff>406400</xdr:colOff>
      <xdr:row>3</xdr:row>
      <xdr:rowOff>596900</xdr:rowOff>
    </xdr:from>
    <xdr:to>
      <xdr:col>2</xdr:col>
      <xdr:colOff>2692399</xdr:colOff>
      <xdr:row>3</xdr:row>
      <xdr:rowOff>2349500</xdr:rowOff>
    </xdr:to>
    <xdr:pic>
      <xdr:nvPicPr>
        <xdr:cNvPr id="22" name="image12.pn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374900" y="5562600"/>
          <a:ext cx="2285999" cy="1752600"/>
        </a:xfrm>
        <a:prstGeom prst="rect">
          <a:avLst/>
        </a:prstGeom>
      </xdr:spPr>
    </xdr:pic>
    <xdr:clientData/>
  </xdr:twoCellAnchor>
  <xdr:twoCellAnchor editAs="oneCell">
    <xdr:from>
      <xdr:col>2</xdr:col>
      <xdr:colOff>546100</xdr:colOff>
      <xdr:row>5</xdr:row>
      <xdr:rowOff>177800</xdr:rowOff>
    </xdr:from>
    <xdr:to>
      <xdr:col>2</xdr:col>
      <xdr:colOff>2616200</xdr:colOff>
      <xdr:row>5</xdr:row>
      <xdr:rowOff>2073275</xdr:rowOff>
    </xdr:to>
    <xdr:pic>
      <xdr:nvPicPr>
        <xdr:cNvPr id="24" name="image9.jpe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2044700" y="21678900"/>
          <a:ext cx="2070100" cy="1895475"/>
        </a:xfrm>
        <a:prstGeom prst="rect">
          <a:avLst/>
        </a:prstGeom>
      </xdr:spPr>
    </xdr:pic>
    <xdr:clientData/>
  </xdr:twoCellAnchor>
  <xdr:oneCellAnchor>
    <xdr:from>
      <xdr:col>5</xdr:col>
      <xdr:colOff>376518</xdr:colOff>
      <xdr:row>3</xdr:row>
      <xdr:rowOff>609600</xdr:rowOff>
    </xdr:from>
    <xdr:ext cx="1774090" cy="1798476"/>
    <xdr:pic>
      <xdr:nvPicPr>
        <xdr:cNvPr id="25" name="Imagen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0536518" y="5575300"/>
          <a:ext cx="1774090" cy="1798476"/>
        </a:xfrm>
        <a:prstGeom prst="rect">
          <a:avLst/>
        </a:prstGeom>
      </xdr:spPr>
    </xdr:pic>
    <xdr:clientData/>
  </xdr:oneCellAnchor>
  <xdr:twoCellAnchor editAs="oneCell">
    <xdr:from>
      <xdr:col>5</xdr:col>
      <xdr:colOff>431800</xdr:colOff>
      <xdr:row>4</xdr:row>
      <xdr:rowOff>1016000</xdr:rowOff>
    </xdr:from>
    <xdr:to>
      <xdr:col>5</xdr:col>
      <xdr:colOff>2312479</xdr:colOff>
      <xdr:row>4</xdr:row>
      <xdr:rowOff>3536000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0121900" y="8255000"/>
          <a:ext cx="1880679" cy="2520000"/>
        </a:xfrm>
        <a:prstGeom prst="rect">
          <a:avLst/>
        </a:prstGeom>
      </xdr:spPr>
    </xdr:pic>
    <xdr:clientData/>
  </xdr:twoCellAnchor>
  <xdr:oneCellAnchor>
    <xdr:from>
      <xdr:col>2</xdr:col>
      <xdr:colOff>441325</xdr:colOff>
      <xdr:row>6</xdr:row>
      <xdr:rowOff>409575</xdr:rowOff>
    </xdr:from>
    <xdr:ext cx="2160443" cy="1584325"/>
    <xdr:pic>
      <xdr:nvPicPr>
        <xdr:cNvPr id="12" name="Imagen 11" descr="https://res.cloudinary.com/artenda/images/f_auto,q_auto/v1614181020/LINTERNA-DINAMO-BRIGADAS/LINTERNA-DINAMO-BRIGADAS.jp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14824075"/>
          <a:ext cx="2160443" cy="158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520700</xdr:colOff>
      <xdr:row>6</xdr:row>
      <xdr:rowOff>546100</xdr:rowOff>
    </xdr:from>
    <xdr:ext cx="1390649" cy="1390649"/>
    <xdr:pic>
      <xdr:nvPicPr>
        <xdr:cNvPr id="13" name="Imagen 12" descr="PALETA PARE Y SIGA REFLECTIVA DE 30 X 30 CM | Empaquetaduras y Empaques S.A.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80700" y="15506700"/>
          <a:ext cx="1390649" cy="1390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723900</xdr:colOff>
      <xdr:row>8</xdr:row>
      <xdr:rowOff>279400</xdr:rowOff>
    </xdr:from>
    <xdr:ext cx="1181100" cy="1181100"/>
    <xdr:pic>
      <xdr:nvPicPr>
        <xdr:cNvPr id="20" name="Imagen 19" descr="GUANTE NYLON RECUBIERTO NITRILO FOAM (D-40) Talla 8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3900" y="17119600"/>
          <a:ext cx="1181100" cy="1181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635000</xdr:colOff>
      <xdr:row>7</xdr:row>
      <xdr:rowOff>774700</xdr:rowOff>
    </xdr:from>
    <xdr:ext cx="1768782" cy="1778000"/>
    <xdr:pic>
      <xdr:nvPicPr>
        <xdr:cNvPr id="21" name="Imagen 20" descr="PICA - Especificaciones Técnicas para Construcción de Viviendas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3500" y="18161000"/>
          <a:ext cx="1768782" cy="177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777458</xdr:colOff>
      <xdr:row>8</xdr:row>
      <xdr:rowOff>157796</xdr:rowOff>
    </xdr:from>
    <xdr:ext cx="1572042" cy="1551942"/>
    <xdr:pic>
      <xdr:nvPicPr>
        <xdr:cNvPr id="42" name="Imagen 41" descr="BARRA FORJADA DE 16 LBS HERRAGRO | SuCasa Materiales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5958" y="19423696"/>
          <a:ext cx="1572042" cy="15519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695722</xdr:colOff>
      <xdr:row>9</xdr:row>
      <xdr:rowOff>519907</xdr:rowOff>
    </xdr:from>
    <xdr:ext cx="1720058" cy="1321593"/>
    <xdr:pic>
      <xdr:nvPicPr>
        <xdr:cNvPr id="43" name="Imagen 42" descr="347,482 imágenes de Hacha - Imágenes, fotos y vectores de stock |  Shutterstock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4222" y="22998907"/>
          <a:ext cx="1720058" cy="13215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600471</xdr:colOff>
      <xdr:row>9</xdr:row>
      <xdr:rowOff>571501</xdr:rowOff>
    </xdr:from>
    <xdr:ext cx="1384634" cy="1369616"/>
    <xdr:pic>
      <xdr:nvPicPr>
        <xdr:cNvPr id="44" name="Imagen 43" descr="https://mundodotaciones.com/wp-content/uploads/2022/02/paleta-punto-de-encuentro.png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0471" y="23050501"/>
          <a:ext cx="1384634" cy="13696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10</xdr:row>
      <xdr:rowOff>0</xdr:rowOff>
    </xdr:from>
    <xdr:ext cx="304800" cy="304800"/>
    <xdr:sp macro="" textlink="">
      <xdr:nvSpPr>
        <xdr:cNvPr id="45" name="AutoShape 11" descr="Imagen 1 de 4 de Cuerda Semiestatica 13mm X 50 Mt Certificada Alturas Rescate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2295525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672704</xdr:colOff>
      <xdr:row>10</xdr:row>
      <xdr:rowOff>377431</xdr:rowOff>
    </xdr:from>
    <xdr:ext cx="1160859" cy="1352787"/>
    <xdr:pic>
      <xdr:nvPicPr>
        <xdr:cNvPr id="46" name="Imagen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6"/>
        <a:srcRect l="30331" t="29518" r="49321" b="28328"/>
        <a:stretch/>
      </xdr:blipFill>
      <xdr:spPr>
        <a:xfrm>
          <a:off x="10832704" y="24329631"/>
          <a:ext cx="1160859" cy="1352787"/>
        </a:xfrm>
        <a:prstGeom prst="rect">
          <a:avLst/>
        </a:prstGeom>
      </xdr:spPr>
    </xdr:pic>
    <xdr:clientData/>
  </xdr:oneCellAnchor>
  <xdr:twoCellAnchor editAs="oneCell">
    <xdr:from>
      <xdr:col>2</xdr:col>
      <xdr:colOff>381001</xdr:colOff>
      <xdr:row>10</xdr:row>
      <xdr:rowOff>307350</xdr:rowOff>
    </xdr:from>
    <xdr:to>
      <xdr:col>2</xdr:col>
      <xdr:colOff>2667000</xdr:colOff>
      <xdr:row>10</xdr:row>
      <xdr:rowOff>1968162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49501" y="25072350"/>
          <a:ext cx="2285999" cy="1660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233681</xdr:colOff>
      <xdr:row>5</xdr:row>
      <xdr:rowOff>99083</xdr:rowOff>
    </xdr:from>
    <xdr:to>
      <xdr:col>5</xdr:col>
      <xdr:colOff>2185607</xdr:colOff>
      <xdr:row>5</xdr:row>
      <xdr:rowOff>2265681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01" y="12087883"/>
          <a:ext cx="1951926" cy="2166598"/>
        </a:xfrm>
        <a:prstGeom prst="rect">
          <a:avLst/>
        </a:prstGeom>
      </xdr:spPr>
    </xdr:pic>
    <xdr:clientData/>
  </xdr:twoCellAnchor>
  <xdr:twoCellAnchor editAs="oneCell">
    <xdr:from>
      <xdr:col>2</xdr:col>
      <xdr:colOff>1869441</xdr:colOff>
      <xdr:row>2</xdr:row>
      <xdr:rowOff>304801</xdr:rowOff>
    </xdr:from>
    <xdr:to>
      <xdr:col>2</xdr:col>
      <xdr:colOff>3039769</xdr:colOff>
      <xdr:row>2</xdr:row>
      <xdr:rowOff>741681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81121" y="2997201"/>
          <a:ext cx="1170328" cy="436880"/>
        </a:xfrm>
        <a:prstGeom prst="rect">
          <a:avLst/>
        </a:prstGeom>
      </xdr:spPr>
    </xdr:pic>
    <xdr:clientData/>
  </xdr:twoCellAnchor>
  <xdr:twoCellAnchor editAs="oneCell">
    <xdr:from>
      <xdr:col>5</xdr:col>
      <xdr:colOff>177799</xdr:colOff>
      <xdr:row>7</xdr:row>
      <xdr:rowOff>749300</xdr:rowOff>
    </xdr:from>
    <xdr:to>
      <xdr:col>5</xdr:col>
      <xdr:colOff>2286000</xdr:colOff>
      <xdr:row>7</xdr:row>
      <xdr:rowOff>2743200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A08AD73-FF13-40CD-9C61-5C293ADAC9E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/>
        <a:srcRect l="43172" t="39412" r="42993" b="37326"/>
        <a:stretch/>
      </xdr:blipFill>
      <xdr:spPr>
        <a:xfrm>
          <a:off x="10337799" y="18135600"/>
          <a:ext cx="2108201" cy="1993900"/>
        </a:xfrm>
        <a:prstGeom prst="rect">
          <a:avLst/>
        </a:prstGeom>
      </xdr:spPr>
    </xdr:pic>
    <xdr:clientData/>
  </xdr:twoCellAnchor>
  <xdr:twoCellAnchor editAs="oneCell">
    <xdr:from>
      <xdr:col>5</xdr:col>
      <xdr:colOff>723901</xdr:colOff>
      <xdr:row>1</xdr:row>
      <xdr:rowOff>749301</xdr:rowOff>
    </xdr:from>
    <xdr:to>
      <xdr:col>5</xdr:col>
      <xdr:colOff>1841501</xdr:colOff>
      <xdr:row>1</xdr:row>
      <xdr:rowOff>2692063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EE3516FC-BD8E-4EB3-9788-A2A743707C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3901" y="1282701"/>
          <a:ext cx="1117600" cy="1942762"/>
        </a:xfrm>
        <a:prstGeom prst="rect">
          <a:avLst/>
        </a:prstGeom>
      </xdr:spPr>
    </xdr:pic>
    <xdr:clientData/>
  </xdr:twoCellAnchor>
  <xdr:twoCellAnchor editAs="oneCell">
    <xdr:from>
      <xdr:col>2</xdr:col>
      <xdr:colOff>1016000</xdr:colOff>
      <xdr:row>11</xdr:row>
      <xdr:rowOff>139700</xdr:rowOff>
    </xdr:from>
    <xdr:to>
      <xdr:col>2</xdr:col>
      <xdr:colOff>2311400</xdr:colOff>
      <xdr:row>11</xdr:row>
      <xdr:rowOff>2184400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73D2ECE9-BF24-4E8C-841D-A6BC85550834}"/>
            </a:ext>
          </a:extLst>
        </xdr:cNvPr>
        <xdr:cNvPicPr/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984500" y="30238700"/>
          <a:ext cx="1295400" cy="2044700"/>
        </a:xfrm>
        <a:prstGeom prst="rect">
          <a:avLst/>
        </a:prstGeom>
      </xdr:spPr>
    </xdr:pic>
    <xdr:clientData/>
  </xdr:twoCellAnchor>
  <xdr:oneCellAnchor>
    <xdr:from>
      <xdr:col>5</xdr:col>
      <xdr:colOff>736200</xdr:colOff>
      <xdr:row>11</xdr:row>
      <xdr:rowOff>181440</xdr:rowOff>
    </xdr:from>
    <xdr:ext cx="1170360" cy="1994400"/>
    <xdr:pic>
      <xdr:nvPicPr>
        <xdr:cNvPr id="30" name="Imagen 4">
          <a:extLst>
            <a:ext uri="{FF2B5EF4-FFF2-40B4-BE49-F238E27FC236}">
              <a16:creationId xmlns:a16="http://schemas.microsoft.com/office/drawing/2014/main" id="{B5C8FBCD-8B20-45F1-A231-2443BBB9C0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lum/>
          <a:alphaModFix/>
        </a:blip>
        <a:srcRect/>
        <a:stretch>
          <a:fillRect/>
        </a:stretch>
      </xdr:blipFill>
      <xdr:spPr>
        <a:xfrm>
          <a:off x="11528025" y="27232440"/>
          <a:ext cx="1170360" cy="1994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750960</xdr:colOff>
      <xdr:row>12</xdr:row>
      <xdr:rowOff>41760</xdr:rowOff>
    </xdr:from>
    <xdr:ext cx="1752479" cy="2124000"/>
    <xdr:pic>
      <xdr:nvPicPr>
        <xdr:cNvPr id="31" name="Imagen 7">
          <a:extLst>
            <a:ext uri="{FF2B5EF4-FFF2-40B4-BE49-F238E27FC236}">
              <a16:creationId xmlns:a16="http://schemas.microsoft.com/office/drawing/2014/main" id="{E7ED967E-1E1E-42F2-8B0D-A400102DDE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lum/>
          <a:alphaModFix/>
        </a:blip>
        <a:srcRect/>
        <a:stretch>
          <a:fillRect/>
        </a:stretch>
      </xdr:blipFill>
      <xdr:spPr>
        <a:xfrm>
          <a:off x="2846460" y="29378760"/>
          <a:ext cx="1752479" cy="21240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7CF13-1CE9-468B-914C-990B8F542733}">
  <sheetPr>
    <pageSetUpPr fitToPage="1"/>
  </sheetPr>
  <dimension ref="A1:M41"/>
  <sheetViews>
    <sheetView tabSelected="1" topLeftCell="A37" zoomScale="90" zoomScaleNormal="90" workbookViewId="0">
      <selection activeCell="K17" sqref="K17"/>
    </sheetView>
  </sheetViews>
  <sheetFormatPr baseColWidth="10" defaultRowHeight="15" x14ac:dyDescent="0.25"/>
  <cols>
    <col min="1" max="1" width="6.42578125" bestFit="1" customWidth="1"/>
    <col min="2" max="2" width="57.42578125" style="15" customWidth="1"/>
    <col min="3" max="3" width="6.42578125" bestFit="1" customWidth="1"/>
    <col min="4" max="4" width="12.42578125" customWidth="1"/>
    <col min="5" max="5" width="6.5703125" bestFit="1" customWidth="1"/>
    <col min="6" max="6" width="11.140625" bestFit="1" customWidth="1"/>
    <col min="7" max="7" width="6.5703125" bestFit="1" customWidth="1"/>
    <col min="9" max="9" width="13.85546875" bestFit="1" customWidth="1"/>
    <col min="10" max="13" width="11.42578125" style="15"/>
  </cols>
  <sheetData>
    <row r="1" spans="1:11" x14ac:dyDescent="0.25">
      <c r="A1" s="60" t="s">
        <v>89</v>
      </c>
      <c r="B1" s="60"/>
      <c r="C1" s="60"/>
      <c r="D1" s="60"/>
      <c r="E1" s="60"/>
      <c r="F1" s="60"/>
      <c r="G1" s="60"/>
      <c r="H1" s="60"/>
      <c r="I1" s="60"/>
    </row>
    <row r="2" spans="1:11" x14ac:dyDescent="0.25">
      <c r="A2" s="60"/>
      <c r="B2" s="60"/>
      <c r="C2" s="60"/>
      <c r="D2" s="60"/>
      <c r="E2" s="60"/>
      <c r="F2" s="60"/>
      <c r="G2" s="60"/>
      <c r="H2" s="60"/>
      <c r="I2" s="60"/>
    </row>
    <row r="3" spans="1:11" x14ac:dyDescent="0.25">
      <c r="A3" s="61"/>
      <c r="B3" s="61"/>
      <c r="C3" s="61"/>
      <c r="D3" s="61"/>
      <c r="E3" s="61"/>
      <c r="F3" s="61"/>
      <c r="G3" s="61"/>
      <c r="H3" s="61"/>
      <c r="I3" s="61"/>
    </row>
    <row r="4" spans="1:11" ht="15" customHeight="1" x14ac:dyDescent="0.25">
      <c r="A4" s="59" t="s">
        <v>56</v>
      </c>
      <c r="B4" s="59" t="s">
        <v>40</v>
      </c>
      <c r="C4" s="62" t="s">
        <v>55</v>
      </c>
      <c r="D4" s="58" t="s">
        <v>52</v>
      </c>
      <c r="E4" s="58"/>
      <c r="F4" s="57" t="s">
        <v>54</v>
      </c>
      <c r="G4" s="57"/>
      <c r="H4" s="59" t="s">
        <v>88</v>
      </c>
      <c r="I4" s="59" t="s">
        <v>43</v>
      </c>
      <c r="J4" s="33"/>
      <c r="K4" s="33"/>
    </row>
    <row r="5" spans="1:11" ht="45" x14ac:dyDescent="0.25">
      <c r="A5" s="59"/>
      <c r="B5" s="59"/>
      <c r="C5" s="62"/>
      <c r="D5" s="34" t="s">
        <v>53</v>
      </c>
      <c r="E5" s="34" t="s">
        <v>41</v>
      </c>
      <c r="F5" s="35" t="s">
        <v>53</v>
      </c>
      <c r="G5" s="35" t="s">
        <v>41</v>
      </c>
      <c r="H5" s="59"/>
      <c r="I5" s="59"/>
      <c r="J5" s="33"/>
      <c r="K5" s="33"/>
    </row>
    <row r="6" spans="1:11" x14ac:dyDescent="0.25">
      <c r="A6" s="43">
        <v>1</v>
      </c>
      <c r="B6" s="44" t="s">
        <v>35</v>
      </c>
      <c r="C6" s="50">
        <v>5</v>
      </c>
      <c r="D6" s="36">
        <v>13000</v>
      </c>
      <c r="E6" s="36">
        <v>0</v>
      </c>
      <c r="F6" s="38">
        <v>14300</v>
      </c>
      <c r="G6" s="37">
        <v>0</v>
      </c>
      <c r="H6" s="39">
        <f>(D6+F6)/2</f>
        <v>13650</v>
      </c>
      <c r="I6" s="40">
        <f>+C6*H6</f>
        <v>68250</v>
      </c>
      <c r="J6" s="33"/>
      <c r="K6" s="54"/>
    </row>
    <row r="7" spans="1:11" ht="60" x14ac:dyDescent="0.25">
      <c r="A7" s="43">
        <v>2</v>
      </c>
      <c r="B7" s="45" t="s">
        <v>57</v>
      </c>
      <c r="C7" s="50">
        <v>12</v>
      </c>
      <c r="D7" s="36">
        <v>53600</v>
      </c>
      <c r="E7" s="36">
        <v>0</v>
      </c>
      <c r="F7" s="38">
        <v>58960</v>
      </c>
      <c r="G7" s="37">
        <v>0</v>
      </c>
      <c r="H7" s="39">
        <f t="shared" ref="H7:H38" si="0">(D7+F7)/2</f>
        <v>56280</v>
      </c>
      <c r="I7" s="40">
        <f t="shared" ref="I7:I38" si="1">+C7*H7</f>
        <v>675360</v>
      </c>
      <c r="J7" s="33"/>
      <c r="K7" s="33"/>
    </row>
    <row r="8" spans="1:11" ht="30" x14ac:dyDescent="0.25">
      <c r="A8" s="43">
        <v>3</v>
      </c>
      <c r="B8" s="46" t="s">
        <v>58</v>
      </c>
      <c r="C8" s="50">
        <v>10</v>
      </c>
      <c r="D8" s="36">
        <v>91000</v>
      </c>
      <c r="E8" s="36">
        <v>0</v>
      </c>
      <c r="F8" s="38">
        <v>92000</v>
      </c>
      <c r="G8" s="37">
        <v>0</v>
      </c>
      <c r="H8" s="39">
        <f t="shared" si="0"/>
        <v>91500</v>
      </c>
      <c r="I8" s="40">
        <f t="shared" si="1"/>
        <v>915000</v>
      </c>
      <c r="J8" s="33"/>
      <c r="K8" s="33"/>
    </row>
    <row r="9" spans="1:11" ht="45" x14ac:dyDescent="0.25">
      <c r="A9" s="43">
        <v>4</v>
      </c>
      <c r="B9" s="46" t="s">
        <v>59</v>
      </c>
      <c r="C9" s="50">
        <v>19</v>
      </c>
      <c r="D9" s="36">
        <v>20000</v>
      </c>
      <c r="E9" s="36">
        <v>0</v>
      </c>
      <c r="F9" s="38">
        <v>22000</v>
      </c>
      <c r="G9" s="37">
        <v>0</v>
      </c>
      <c r="H9" s="39">
        <f t="shared" si="0"/>
        <v>21000</v>
      </c>
      <c r="I9" s="40">
        <f t="shared" si="1"/>
        <v>399000</v>
      </c>
      <c r="J9" s="33"/>
      <c r="K9" s="33"/>
    </row>
    <row r="10" spans="1:11" ht="240" x14ac:dyDescent="0.25">
      <c r="A10" s="43">
        <v>5</v>
      </c>
      <c r="B10" s="46" t="s">
        <v>60</v>
      </c>
      <c r="C10" s="51">
        <v>10</v>
      </c>
      <c r="D10" s="36">
        <v>200000</v>
      </c>
      <c r="E10" s="36">
        <v>0</v>
      </c>
      <c r="F10" s="38">
        <v>215000</v>
      </c>
      <c r="G10" s="37">
        <v>0</v>
      </c>
      <c r="H10" s="39">
        <f t="shared" si="0"/>
        <v>207500</v>
      </c>
      <c r="I10" s="40">
        <f t="shared" si="1"/>
        <v>2075000</v>
      </c>
      <c r="J10" s="33"/>
      <c r="K10" s="33"/>
    </row>
    <row r="11" spans="1:11" ht="90" x14ac:dyDescent="0.25">
      <c r="A11" s="43">
        <v>6</v>
      </c>
      <c r="B11" s="46" t="s">
        <v>61</v>
      </c>
      <c r="C11" s="50">
        <v>6</v>
      </c>
      <c r="D11" s="36">
        <v>70000</v>
      </c>
      <c r="E11" s="36">
        <v>0</v>
      </c>
      <c r="F11" s="38">
        <v>75000</v>
      </c>
      <c r="G11" s="37">
        <v>0</v>
      </c>
      <c r="H11" s="39">
        <f t="shared" si="0"/>
        <v>72500</v>
      </c>
      <c r="I11" s="40">
        <f t="shared" si="1"/>
        <v>435000</v>
      </c>
    </row>
    <row r="12" spans="1:11" ht="45" x14ac:dyDescent="0.25">
      <c r="A12" s="43">
        <v>7</v>
      </c>
      <c r="B12" s="47" t="s">
        <v>62</v>
      </c>
      <c r="C12" s="50">
        <v>3</v>
      </c>
      <c r="D12" s="36">
        <v>650000</v>
      </c>
      <c r="E12" s="36">
        <v>0</v>
      </c>
      <c r="F12" s="38">
        <v>715000</v>
      </c>
      <c r="G12" s="37">
        <v>0</v>
      </c>
      <c r="H12" s="39">
        <f t="shared" si="0"/>
        <v>682500</v>
      </c>
      <c r="I12" s="40">
        <f t="shared" si="1"/>
        <v>2047500</v>
      </c>
    </row>
    <row r="13" spans="1:11" x14ac:dyDescent="0.25">
      <c r="A13" s="43">
        <v>8</v>
      </c>
      <c r="B13" s="47" t="s">
        <v>63</v>
      </c>
      <c r="C13" s="50">
        <v>20</v>
      </c>
      <c r="D13" s="36">
        <v>8000</v>
      </c>
      <c r="E13" s="36">
        <v>0</v>
      </c>
      <c r="F13" s="38">
        <v>8800</v>
      </c>
      <c r="G13" s="37">
        <v>0</v>
      </c>
      <c r="H13" s="39">
        <f t="shared" si="0"/>
        <v>8400</v>
      </c>
      <c r="I13" s="40">
        <f t="shared" si="1"/>
        <v>168000</v>
      </c>
    </row>
    <row r="14" spans="1:11" ht="195" x14ac:dyDescent="0.25">
      <c r="A14" s="43">
        <v>9</v>
      </c>
      <c r="B14" s="48" t="s">
        <v>64</v>
      </c>
      <c r="C14" s="52">
        <v>3</v>
      </c>
      <c r="D14" s="36">
        <v>841000</v>
      </c>
      <c r="E14" s="36">
        <v>0</v>
      </c>
      <c r="F14" s="38">
        <v>0</v>
      </c>
      <c r="G14" s="37">
        <v>0</v>
      </c>
      <c r="H14" s="39">
        <f>+D14</f>
        <v>841000</v>
      </c>
      <c r="I14" s="40">
        <f>+H14*C14</f>
        <v>2523000</v>
      </c>
    </row>
    <row r="15" spans="1:11" ht="60" x14ac:dyDescent="0.25">
      <c r="A15" s="43">
        <v>10</v>
      </c>
      <c r="B15" s="48" t="s">
        <v>65</v>
      </c>
      <c r="C15" s="50">
        <v>3</v>
      </c>
      <c r="D15" s="36">
        <v>153200</v>
      </c>
      <c r="E15" s="36">
        <v>0</v>
      </c>
      <c r="F15" s="38">
        <v>165240</v>
      </c>
      <c r="G15" s="37">
        <v>0</v>
      </c>
      <c r="H15" s="39">
        <f t="shared" si="0"/>
        <v>159220</v>
      </c>
      <c r="I15" s="40">
        <f t="shared" si="1"/>
        <v>477660</v>
      </c>
    </row>
    <row r="16" spans="1:11" ht="45" x14ac:dyDescent="0.25">
      <c r="A16" s="43">
        <v>11</v>
      </c>
      <c r="B16" s="48" t="s">
        <v>66</v>
      </c>
      <c r="C16" s="50">
        <v>1</v>
      </c>
      <c r="D16" s="36">
        <v>250000</v>
      </c>
      <c r="E16" s="36">
        <v>0</v>
      </c>
      <c r="F16" s="38">
        <v>278000</v>
      </c>
      <c r="G16" s="37">
        <v>0</v>
      </c>
      <c r="H16" s="39">
        <f t="shared" si="0"/>
        <v>264000</v>
      </c>
      <c r="I16" s="40">
        <f t="shared" si="1"/>
        <v>264000</v>
      </c>
    </row>
    <row r="17" spans="1:11" ht="30" x14ac:dyDescent="0.25">
      <c r="A17" s="43">
        <v>12</v>
      </c>
      <c r="B17" s="48" t="s">
        <v>42</v>
      </c>
      <c r="C17" s="50">
        <v>27</v>
      </c>
      <c r="D17" s="36">
        <v>30000</v>
      </c>
      <c r="E17" s="36">
        <v>0</v>
      </c>
      <c r="F17" s="38">
        <v>34000</v>
      </c>
      <c r="G17" s="37">
        <v>0</v>
      </c>
      <c r="H17" s="39">
        <f t="shared" si="0"/>
        <v>32000</v>
      </c>
      <c r="I17" s="40">
        <f t="shared" si="1"/>
        <v>864000</v>
      </c>
      <c r="K17" s="53"/>
    </row>
    <row r="18" spans="1:11" ht="105" x14ac:dyDescent="0.25">
      <c r="A18" s="43">
        <v>13</v>
      </c>
      <c r="B18" s="48" t="s">
        <v>67</v>
      </c>
      <c r="C18" s="50">
        <v>1</v>
      </c>
      <c r="D18" s="36">
        <v>560000</v>
      </c>
      <c r="E18" s="36">
        <v>0</v>
      </c>
      <c r="F18" s="38">
        <v>571000</v>
      </c>
      <c r="G18" s="37">
        <v>0</v>
      </c>
      <c r="H18" s="39">
        <f t="shared" si="0"/>
        <v>565500</v>
      </c>
      <c r="I18" s="40">
        <f t="shared" si="1"/>
        <v>565500</v>
      </c>
    </row>
    <row r="19" spans="1:11" ht="30" x14ac:dyDescent="0.25">
      <c r="A19" s="43">
        <v>14</v>
      </c>
      <c r="B19" s="46" t="s">
        <v>68</v>
      </c>
      <c r="C19" s="52">
        <v>20</v>
      </c>
      <c r="D19" s="36">
        <v>18000</v>
      </c>
      <c r="E19" s="36">
        <v>0</v>
      </c>
      <c r="F19" s="38">
        <v>19800</v>
      </c>
      <c r="G19" s="37">
        <v>0</v>
      </c>
      <c r="H19" s="39">
        <f t="shared" si="0"/>
        <v>18900</v>
      </c>
      <c r="I19" s="40">
        <f t="shared" si="1"/>
        <v>378000</v>
      </c>
    </row>
    <row r="20" spans="1:11" ht="60" x14ac:dyDescent="0.25">
      <c r="A20" s="43">
        <v>15</v>
      </c>
      <c r="B20" s="46" t="s">
        <v>69</v>
      </c>
      <c r="C20" s="52">
        <v>2</v>
      </c>
      <c r="D20" s="36">
        <v>70000</v>
      </c>
      <c r="E20" s="36">
        <v>0</v>
      </c>
      <c r="F20" s="38">
        <v>75600</v>
      </c>
      <c r="G20" s="37">
        <v>0</v>
      </c>
      <c r="H20" s="39">
        <f t="shared" si="0"/>
        <v>72800</v>
      </c>
      <c r="I20" s="40">
        <f t="shared" si="1"/>
        <v>145600</v>
      </c>
    </row>
    <row r="21" spans="1:11" ht="90" x14ac:dyDescent="0.25">
      <c r="A21" s="43">
        <v>16</v>
      </c>
      <c r="B21" s="46" t="s">
        <v>70</v>
      </c>
      <c r="C21" s="52">
        <v>3</v>
      </c>
      <c r="D21" s="36">
        <v>70000</v>
      </c>
      <c r="E21" s="36">
        <v>0</v>
      </c>
      <c r="F21" s="38">
        <v>75600</v>
      </c>
      <c r="G21" s="37">
        <v>0</v>
      </c>
      <c r="H21" s="39">
        <f t="shared" si="0"/>
        <v>72800</v>
      </c>
      <c r="I21" s="40">
        <f t="shared" si="1"/>
        <v>218400</v>
      </c>
    </row>
    <row r="22" spans="1:11" ht="105" x14ac:dyDescent="0.25">
      <c r="A22" s="43">
        <v>17</v>
      </c>
      <c r="B22" s="46" t="s">
        <v>81</v>
      </c>
      <c r="C22" s="52">
        <v>10</v>
      </c>
      <c r="D22" s="36">
        <v>130000</v>
      </c>
      <c r="E22" s="36">
        <v>0</v>
      </c>
      <c r="F22" s="38">
        <v>140400</v>
      </c>
      <c r="G22" s="37">
        <v>0</v>
      </c>
      <c r="H22" s="39">
        <f t="shared" si="0"/>
        <v>135200</v>
      </c>
      <c r="I22" s="40">
        <f t="shared" si="1"/>
        <v>1352000</v>
      </c>
    </row>
    <row r="23" spans="1:11" ht="105" x14ac:dyDescent="0.25">
      <c r="A23" s="43">
        <v>18</v>
      </c>
      <c r="B23" s="46" t="s">
        <v>82</v>
      </c>
      <c r="C23" s="52">
        <v>12</v>
      </c>
      <c r="D23" s="36">
        <v>130000</v>
      </c>
      <c r="E23" s="36">
        <v>0</v>
      </c>
      <c r="F23" s="38">
        <v>140400</v>
      </c>
      <c r="G23" s="37">
        <v>0</v>
      </c>
      <c r="H23" s="39">
        <f t="shared" si="0"/>
        <v>135200</v>
      </c>
      <c r="I23" s="40">
        <f t="shared" si="1"/>
        <v>1622400</v>
      </c>
    </row>
    <row r="24" spans="1:11" ht="105" x14ac:dyDescent="0.25">
      <c r="A24" s="43">
        <v>19</v>
      </c>
      <c r="B24" s="46" t="s">
        <v>83</v>
      </c>
      <c r="C24" s="52">
        <v>11</v>
      </c>
      <c r="D24" s="36">
        <v>130000</v>
      </c>
      <c r="E24" s="36">
        <v>0</v>
      </c>
      <c r="F24" s="38">
        <v>140400</v>
      </c>
      <c r="G24" s="37">
        <v>0</v>
      </c>
      <c r="H24" s="39">
        <f t="shared" si="0"/>
        <v>135200</v>
      </c>
      <c r="I24" s="40">
        <f t="shared" si="1"/>
        <v>1487200</v>
      </c>
    </row>
    <row r="25" spans="1:11" ht="105" x14ac:dyDescent="0.25">
      <c r="A25" s="43">
        <v>20</v>
      </c>
      <c r="B25" s="46" t="s">
        <v>84</v>
      </c>
      <c r="C25" s="52">
        <v>10</v>
      </c>
      <c r="D25" s="36">
        <v>130000</v>
      </c>
      <c r="E25" s="36">
        <v>0</v>
      </c>
      <c r="F25" s="38">
        <v>145000</v>
      </c>
      <c r="G25" s="37">
        <v>0</v>
      </c>
      <c r="H25" s="39">
        <f t="shared" si="0"/>
        <v>137500</v>
      </c>
      <c r="I25" s="40">
        <f t="shared" si="1"/>
        <v>1375000</v>
      </c>
    </row>
    <row r="26" spans="1:11" ht="90" x14ac:dyDescent="0.25">
      <c r="A26" s="43">
        <v>21</v>
      </c>
      <c r="B26" s="46" t="s">
        <v>85</v>
      </c>
      <c r="C26" s="52">
        <v>6</v>
      </c>
      <c r="D26" s="36">
        <v>130000</v>
      </c>
      <c r="E26" s="36"/>
      <c r="F26" s="38">
        <v>145000</v>
      </c>
      <c r="G26" s="37"/>
      <c r="H26" s="39">
        <f t="shared" si="0"/>
        <v>137500</v>
      </c>
      <c r="I26" s="40">
        <f t="shared" si="1"/>
        <v>825000</v>
      </c>
    </row>
    <row r="27" spans="1:11" ht="90" x14ac:dyDescent="0.25">
      <c r="A27" s="43">
        <v>22</v>
      </c>
      <c r="B27" s="46" t="s">
        <v>86</v>
      </c>
      <c r="C27" s="52">
        <v>9</v>
      </c>
      <c r="D27" s="36">
        <v>130000</v>
      </c>
      <c r="E27" s="36"/>
      <c r="F27" s="38">
        <v>145000</v>
      </c>
      <c r="G27" s="37"/>
      <c r="H27" s="39">
        <f t="shared" si="0"/>
        <v>137500</v>
      </c>
      <c r="I27" s="40">
        <f t="shared" si="1"/>
        <v>1237500</v>
      </c>
    </row>
    <row r="28" spans="1:11" ht="105" x14ac:dyDescent="0.25">
      <c r="A28" s="43">
        <v>23</v>
      </c>
      <c r="B28" s="46" t="s">
        <v>87</v>
      </c>
      <c r="C28" s="52">
        <v>9</v>
      </c>
      <c r="D28" s="36">
        <v>130000</v>
      </c>
      <c r="E28" s="36"/>
      <c r="F28" s="38">
        <v>145000</v>
      </c>
      <c r="G28" s="37"/>
      <c r="H28" s="39">
        <f t="shared" si="0"/>
        <v>137500</v>
      </c>
      <c r="I28" s="40">
        <f t="shared" si="1"/>
        <v>1237500</v>
      </c>
    </row>
    <row r="29" spans="1:11" ht="45" x14ac:dyDescent="0.25">
      <c r="A29" s="43">
        <v>24</v>
      </c>
      <c r="B29" s="46" t="s">
        <v>71</v>
      </c>
      <c r="C29" s="52">
        <v>13</v>
      </c>
      <c r="D29" s="36">
        <v>21000</v>
      </c>
      <c r="E29" s="36">
        <v>0</v>
      </c>
      <c r="F29" s="38">
        <v>22700</v>
      </c>
      <c r="G29" s="37">
        <v>0</v>
      </c>
      <c r="H29" s="39">
        <f t="shared" si="0"/>
        <v>21850</v>
      </c>
      <c r="I29" s="40">
        <f t="shared" si="1"/>
        <v>284050</v>
      </c>
    </row>
    <row r="30" spans="1:11" ht="45" x14ac:dyDescent="0.25">
      <c r="A30" s="43">
        <v>25</v>
      </c>
      <c r="B30" s="45" t="s">
        <v>72</v>
      </c>
      <c r="C30" s="52">
        <v>13</v>
      </c>
      <c r="D30" s="36">
        <v>21000</v>
      </c>
      <c r="E30" s="36">
        <v>0</v>
      </c>
      <c r="F30" s="38">
        <v>22700</v>
      </c>
      <c r="G30" s="37">
        <v>0</v>
      </c>
      <c r="H30" s="39">
        <f t="shared" si="0"/>
        <v>21850</v>
      </c>
      <c r="I30" s="40">
        <f t="shared" si="1"/>
        <v>284050</v>
      </c>
      <c r="J30" s="19"/>
    </row>
    <row r="31" spans="1:11" ht="45" x14ac:dyDescent="0.25">
      <c r="A31" s="43">
        <v>26</v>
      </c>
      <c r="B31" s="47" t="s">
        <v>73</v>
      </c>
      <c r="C31" s="52">
        <v>13</v>
      </c>
      <c r="D31" s="36">
        <v>21000</v>
      </c>
      <c r="E31" s="36">
        <v>0</v>
      </c>
      <c r="F31" s="38">
        <v>22700</v>
      </c>
      <c r="G31" s="37">
        <v>0</v>
      </c>
      <c r="H31" s="39">
        <f t="shared" si="0"/>
        <v>21850</v>
      </c>
      <c r="I31" s="40">
        <f t="shared" si="1"/>
        <v>284050</v>
      </c>
      <c r="J31" s="19"/>
    </row>
    <row r="32" spans="1:11" ht="120" x14ac:dyDescent="0.25">
      <c r="A32" s="43">
        <v>27</v>
      </c>
      <c r="B32" s="45" t="s">
        <v>74</v>
      </c>
      <c r="C32" s="52">
        <v>39</v>
      </c>
      <c r="D32" s="36">
        <v>105800</v>
      </c>
      <c r="E32" s="36">
        <v>0</v>
      </c>
      <c r="F32" s="38">
        <v>115090</v>
      </c>
      <c r="G32" s="37">
        <v>0</v>
      </c>
      <c r="H32" s="39">
        <f t="shared" si="0"/>
        <v>110445</v>
      </c>
      <c r="I32" s="40">
        <f t="shared" si="1"/>
        <v>4307355</v>
      </c>
      <c r="J32" s="19"/>
    </row>
    <row r="33" spans="1:13" ht="75" x14ac:dyDescent="0.25">
      <c r="A33" s="43">
        <v>28</v>
      </c>
      <c r="B33" s="49" t="s">
        <v>75</v>
      </c>
      <c r="C33" s="52">
        <v>12</v>
      </c>
      <c r="D33" s="36">
        <v>66000</v>
      </c>
      <c r="E33" s="36">
        <v>0</v>
      </c>
      <c r="F33" s="38">
        <v>72650</v>
      </c>
      <c r="G33" s="37">
        <v>0</v>
      </c>
      <c r="H33" s="39">
        <f t="shared" si="0"/>
        <v>69325</v>
      </c>
      <c r="I33" s="40">
        <f t="shared" si="1"/>
        <v>831900</v>
      </c>
      <c r="J33" s="19"/>
    </row>
    <row r="34" spans="1:13" ht="75" x14ac:dyDescent="0.25">
      <c r="A34" s="43">
        <v>29</v>
      </c>
      <c r="B34" s="45" t="s">
        <v>76</v>
      </c>
      <c r="C34" s="52">
        <v>12</v>
      </c>
      <c r="D34" s="36">
        <v>66000</v>
      </c>
      <c r="E34" s="36">
        <v>0</v>
      </c>
      <c r="F34" s="38">
        <v>72650</v>
      </c>
      <c r="G34" s="37">
        <v>0</v>
      </c>
      <c r="H34" s="39">
        <f t="shared" si="0"/>
        <v>69325</v>
      </c>
      <c r="I34" s="40">
        <f t="shared" si="1"/>
        <v>831900</v>
      </c>
      <c r="J34" s="19"/>
    </row>
    <row r="35" spans="1:13" ht="75" x14ac:dyDescent="0.25">
      <c r="A35" s="43">
        <v>30</v>
      </c>
      <c r="B35" s="45" t="s">
        <v>77</v>
      </c>
      <c r="C35" s="52">
        <v>4</v>
      </c>
      <c r="D35" s="36">
        <v>66000</v>
      </c>
      <c r="E35" s="36">
        <v>0</v>
      </c>
      <c r="F35" s="38">
        <v>72650</v>
      </c>
      <c r="G35" s="37">
        <v>0</v>
      </c>
      <c r="H35" s="39">
        <f t="shared" si="0"/>
        <v>69325</v>
      </c>
      <c r="I35" s="40">
        <f t="shared" si="1"/>
        <v>277300</v>
      </c>
      <c r="J35" s="19"/>
    </row>
    <row r="36" spans="1:13" ht="75" x14ac:dyDescent="0.25">
      <c r="A36" s="43">
        <v>31</v>
      </c>
      <c r="B36" s="47" t="s">
        <v>78</v>
      </c>
      <c r="C36" s="52">
        <v>6</v>
      </c>
      <c r="D36" s="36">
        <v>66000</v>
      </c>
      <c r="E36" s="36">
        <v>0</v>
      </c>
      <c r="F36" s="38">
        <v>72650</v>
      </c>
      <c r="G36" s="37">
        <v>0</v>
      </c>
      <c r="H36" s="39">
        <f t="shared" si="0"/>
        <v>69325</v>
      </c>
      <c r="I36" s="40">
        <f t="shared" si="1"/>
        <v>415950</v>
      </c>
      <c r="J36" s="19"/>
      <c r="K36" s="16"/>
      <c r="L36" s="16"/>
      <c r="M36" s="16"/>
    </row>
    <row r="37" spans="1:13" ht="75" x14ac:dyDescent="0.25">
      <c r="A37" s="43">
        <v>32</v>
      </c>
      <c r="B37" s="45" t="s">
        <v>79</v>
      </c>
      <c r="C37" s="52">
        <v>7</v>
      </c>
      <c r="D37" s="36">
        <v>66000</v>
      </c>
      <c r="E37" s="36">
        <v>0</v>
      </c>
      <c r="F37" s="38">
        <v>72650</v>
      </c>
      <c r="G37" s="37">
        <v>0</v>
      </c>
      <c r="H37" s="39">
        <f t="shared" si="0"/>
        <v>69325</v>
      </c>
      <c r="I37" s="40">
        <f t="shared" si="1"/>
        <v>485275</v>
      </c>
      <c r="K37" s="16"/>
      <c r="L37" s="16"/>
      <c r="M37" s="16"/>
    </row>
    <row r="38" spans="1:13" ht="75.75" thickBot="1" x14ac:dyDescent="0.3">
      <c r="A38" s="43">
        <v>33</v>
      </c>
      <c r="B38" s="45" t="s">
        <v>80</v>
      </c>
      <c r="C38" s="52">
        <v>7</v>
      </c>
      <c r="D38" s="36">
        <v>66000</v>
      </c>
      <c r="E38" s="36">
        <v>0</v>
      </c>
      <c r="F38" s="38">
        <v>72650</v>
      </c>
      <c r="G38" s="41">
        <v>0</v>
      </c>
      <c r="H38" s="39">
        <f t="shared" si="0"/>
        <v>69325</v>
      </c>
      <c r="I38" s="40">
        <f t="shared" si="1"/>
        <v>485275</v>
      </c>
    </row>
    <row r="39" spans="1:13" ht="15.75" thickBot="1" x14ac:dyDescent="0.3">
      <c r="B39" s="14"/>
      <c r="C39" s="14"/>
      <c r="D39" s="14"/>
      <c r="E39" s="14"/>
      <c r="F39" s="20"/>
      <c r="G39" s="55" t="s">
        <v>43</v>
      </c>
      <c r="H39" s="56"/>
      <c r="I39" s="42">
        <f>SUM(I6:I38)</f>
        <v>29842975</v>
      </c>
    </row>
    <row r="40" spans="1:13" x14ac:dyDescent="0.25">
      <c r="B40" s="17"/>
      <c r="C40" s="18"/>
      <c r="D40" s="18"/>
      <c r="E40" s="17"/>
      <c r="F40" s="17"/>
      <c r="G40" s="17"/>
    </row>
    <row r="41" spans="1:13" x14ac:dyDescent="0.25">
      <c r="B41" s="17"/>
      <c r="C41" s="18"/>
      <c r="D41" s="18"/>
      <c r="E41" s="17"/>
      <c r="F41" s="17"/>
      <c r="G41" s="17"/>
    </row>
  </sheetData>
  <mergeCells count="9">
    <mergeCell ref="G39:H39"/>
    <mergeCell ref="F4:G4"/>
    <mergeCell ref="D4:E4"/>
    <mergeCell ref="H4:H5"/>
    <mergeCell ref="A1:I3"/>
    <mergeCell ref="I4:I5"/>
    <mergeCell ref="A4:A5"/>
    <mergeCell ref="B4:B5"/>
    <mergeCell ref="C4:C5"/>
  </mergeCells>
  <pageMargins left="0.7" right="0.7" top="0.75" bottom="0.75" header="0.3" footer="0.3"/>
  <pageSetup paperSize="14" scale="69" fitToHeight="0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zoomScale="75" zoomScaleNormal="75" workbookViewId="0">
      <selection activeCell="B8" sqref="B8"/>
    </sheetView>
  </sheetViews>
  <sheetFormatPr baseColWidth="10" defaultRowHeight="16.5" x14ac:dyDescent="0.3"/>
  <cols>
    <col min="1" max="1" width="5.7109375" style="1" customWidth="1"/>
    <col min="2" max="2" width="23.7109375" style="1" customWidth="1"/>
    <col min="3" max="3" width="46.85546875" style="1" customWidth="1"/>
    <col min="4" max="4" width="59.140625" style="1" customWidth="1"/>
    <col min="5" max="5" width="16.7109375" style="1" customWidth="1"/>
    <col min="6" max="6" width="37.42578125" style="1" customWidth="1"/>
    <col min="7" max="7" width="66" style="1" customWidth="1"/>
    <col min="8" max="16384" width="11.42578125" style="1"/>
  </cols>
  <sheetData>
    <row r="1" spans="1:10" ht="42" customHeight="1" thickBot="1" x14ac:dyDescent="0.35"/>
    <row r="2" spans="1:10" ht="409.6" customHeight="1" x14ac:dyDescent="0.3">
      <c r="B2" s="5" t="s">
        <v>1</v>
      </c>
      <c r="C2" s="6"/>
      <c r="D2" s="8" t="s">
        <v>15</v>
      </c>
      <c r="E2" s="5" t="s">
        <v>45</v>
      </c>
      <c r="F2" s="7"/>
      <c r="G2" s="8" t="s">
        <v>44</v>
      </c>
      <c r="H2" s="2"/>
      <c r="I2" s="2"/>
      <c r="J2" s="2"/>
    </row>
    <row r="3" spans="1:10" ht="179.25" customHeight="1" x14ac:dyDescent="0.3">
      <c r="A3" s="1" t="s">
        <v>0</v>
      </c>
      <c r="B3" s="9" t="s">
        <v>19</v>
      </c>
      <c r="C3" s="4"/>
      <c r="D3" s="10" t="s">
        <v>16</v>
      </c>
      <c r="E3" s="9" t="s">
        <v>24</v>
      </c>
      <c r="F3" s="4"/>
      <c r="G3" s="10" t="s">
        <v>36</v>
      </c>
    </row>
    <row r="4" spans="1:10" ht="222" customHeight="1" x14ac:dyDescent="0.3">
      <c r="B4" s="9" t="s">
        <v>2</v>
      </c>
      <c r="C4" s="4"/>
      <c r="D4" s="10" t="s">
        <v>17</v>
      </c>
      <c r="E4" s="9" t="s">
        <v>3</v>
      </c>
      <c r="F4" s="4"/>
      <c r="G4" s="10" t="s">
        <v>37</v>
      </c>
    </row>
    <row r="5" spans="1:10" ht="373.5" customHeight="1" x14ac:dyDescent="0.3">
      <c r="B5" s="9" t="s">
        <v>20</v>
      </c>
      <c r="C5" s="4"/>
      <c r="D5" s="10" t="s">
        <v>18</v>
      </c>
      <c r="E5" s="9" t="s">
        <v>25</v>
      </c>
      <c r="F5" s="4"/>
      <c r="G5" s="10" t="s">
        <v>38</v>
      </c>
    </row>
    <row r="6" spans="1:10" ht="191.45" customHeight="1" x14ac:dyDescent="0.3">
      <c r="B6" s="9" t="s">
        <v>21</v>
      </c>
      <c r="C6" s="4"/>
      <c r="D6" s="10" t="s">
        <v>5</v>
      </c>
      <c r="E6" s="9" t="s">
        <v>26</v>
      </c>
      <c r="F6" s="4"/>
      <c r="G6" s="10" t="s">
        <v>39</v>
      </c>
    </row>
    <row r="7" spans="1:10" ht="191.45" customHeight="1" x14ac:dyDescent="0.3">
      <c r="B7" s="9" t="s">
        <v>22</v>
      </c>
      <c r="C7" s="3"/>
      <c r="D7" s="10" t="s">
        <v>6</v>
      </c>
      <c r="E7" s="30" t="s">
        <v>27</v>
      </c>
      <c r="F7" s="4"/>
      <c r="G7" s="10" t="s">
        <v>29</v>
      </c>
    </row>
    <row r="8" spans="1:10" ht="255" customHeight="1" x14ac:dyDescent="0.3">
      <c r="B8" s="11" t="s">
        <v>23</v>
      </c>
      <c r="C8" s="3"/>
      <c r="D8" s="10" t="s">
        <v>7</v>
      </c>
      <c r="E8" s="30" t="s">
        <v>28</v>
      </c>
      <c r="F8" s="4"/>
      <c r="G8" s="10" t="s">
        <v>30</v>
      </c>
    </row>
    <row r="9" spans="1:10" ht="146.44999999999999" customHeight="1" x14ac:dyDescent="0.3">
      <c r="B9" s="11" t="s">
        <v>8</v>
      </c>
      <c r="C9" s="4"/>
      <c r="D9" s="10" t="s">
        <v>9</v>
      </c>
      <c r="E9" s="9" t="s">
        <v>32</v>
      </c>
      <c r="F9" s="4"/>
      <c r="G9" s="12" t="s">
        <v>31</v>
      </c>
    </row>
    <row r="10" spans="1:10" ht="180" customHeight="1" x14ac:dyDescent="0.3">
      <c r="B10" s="11" t="s">
        <v>10</v>
      </c>
      <c r="C10" s="4"/>
      <c r="D10" s="10" t="s">
        <v>11</v>
      </c>
      <c r="E10" s="9" t="s">
        <v>33</v>
      </c>
      <c r="F10" s="4"/>
      <c r="G10" s="13" t="s">
        <v>13</v>
      </c>
    </row>
    <row r="11" spans="1:10" ht="180" customHeight="1" x14ac:dyDescent="0.3">
      <c r="B11" s="22" t="s">
        <v>4</v>
      </c>
      <c r="C11" s="23"/>
      <c r="D11" s="25" t="s">
        <v>12</v>
      </c>
      <c r="E11" s="22" t="s">
        <v>34</v>
      </c>
      <c r="F11" s="23"/>
      <c r="G11" s="24" t="s">
        <v>14</v>
      </c>
    </row>
    <row r="12" spans="1:10" ht="180" customHeight="1" thickBot="1" x14ac:dyDescent="0.35">
      <c r="B12" s="9" t="s">
        <v>46</v>
      </c>
      <c r="C12" s="21"/>
      <c r="D12" s="26" t="s">
        <v>47</v>
      </c>
      <c r="E12" s="31" t="s">
        <v>48</v>
      </c>
      <c r="F12" s="28"/>
      <c r="G12" s="32" t="s">
        <v>49</v>
      </c>
    </row>
    <row r="13" spans="1:10" ht="180" customHeight="1" thickBot="1" x14ac:dyDescent="0.35">
      <c r="B13" s="27" t="s">
        <v>50</v>
      </c>
      <c r="C13" s="28"/>
      <c r="D13" s="29" t="s">
        <v>51</v>
      </c>
    </row>
  </sheetData>
  <autoFilter ref="D2:E5" xr:uid="{00000000-0009-0000-0000-000000000000}"/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3FB5EB47207B64991CCA84DBD75B0C9" ma:contentTypeVersion="16" ma:contentTypeDescription="Crear nuevo documento." ma:contentTypeScope="" ma:versionID="7b71b294b484d8e15fa0c31021d45fc9">
  <xsd:schema xmlns:xsd="http://www.w3.org/2001/XMLSchema" xmlns:xs="http://www.w3.org/2001/XMLSchema" xmlns:p="http://schemas.microsoft.com/office/2006/metadata/properties" xmlns:ns3="1ceb51ce-a113-49e3-a7a8-9330a010585e" xmlns:ns4="13c665bf-6782-4342-ba0e-02d32fe199cf" targetNamespace="http://schemas.microsoft.com/office/2006/metadata/properties" ma:root="true" ma:fieldsID="af89e6d4901486a778019e1ffd0b31bb" ns3:_="" ns4:_="">
    <xsd:import namespace="1ceb51ce-a113-49e3-a7a8-9330a010585e"/>
    <xsd:import namespace="13c665bf-6782-4342-ba0e-02d32fe199c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eb51ce-a113-49e3-a7a8-9330a010585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c665bf-6782-4342-ba0e-02d32fe199cf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ceb51ce-a113-49e3-a7a8-9330a010585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8F58097-AD7A-42FD-A49C-266E90BBC1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eb51ce-a113-49e3-a7a8-9330a010585e"/>
    <ds:schemaRef ds:uri="13c665bf-6782-4342-ba0e-02d32fe199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C4360D3-1DAB-4AC0-8089-66E49748D661}">
  <ds:schemaRefs>
    <ds:schemaRef ds:uri="http://schemas.microsoft.com/office/2006/documentManagement/types"/>
    <ds:schemaRef ds:uri="1ceb51ce-a113-49e3-a7a8-9330a010585e"/>
    <ds:schemaRef ds:uri="http://schemas.microsoft.com/office/infopath/2007/PartnerControls"/>
    <ds:schemaRef ds:uri="http://schemas.microsoft.com/office/2006/metadata/properties"/>
    <ds:schemaRef ds:uri="http://purl.org/dc/dcmitype/"/>
    <ds:schemaRef ds:uri="http://www.w3.org/XML/1998/namespace"/>
    <ds:schemaRef ds:uri="http://purl.org/dc/elements/1.1/"/>
    <ds:schemaRef ds:uri="http://schemas.openxmlformats.org/package/2006/metadata/core-properties"/>
    <ds:schemaRef ds:uri="13c665bf-6782-4342-ba0e-02d32fe199cf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5C50BB8F-88B7-4916-BAB8-6376D7A8FEC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SAN ANDRES</vt:lpstr>
      <vt:lpstr>Especificaciones Tecnicas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Madera</dc:creator>
  <cp:lastModifiedBy>MARIO ALONSO BARRERA NUÑEZ</cp:lastModifiedBy>
  <cp:lastPrinted>2024-10-02T18:49:09Z</cp:lastPrinted>
  <dcterms:created xsi:type="dcterms:W3CDTF">2021-07-06T21:04:05Z</dcterms:created>
  <dcterms:modified xsi:type="dcterms:W3CDTF">2024-10-02T22:16:22Z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0x01010053FB5EB47207B64991CCA84DBD75B0C9</vt:lpwstr>
  </property>
</Properties>
</file>