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lando S\Documents\PROCESOS 2024\ARMENIA VIA SMIC-022-2024\"/>
    </mc:Choice>
  </mc:AlternateContent>
  <xr:revisionPtr revIDLastSave="0" documentId="13_ncr:1_{42B72859-9BB7-46BC-8482-1452B55969E4}" xr6:coauthVersionLast="47" xr6:coauthVersionMax="47" xr10:uidLastSave="{00000000-0000-0000-0000-000000000000}"/>
  <bookViews>
    <workbookView xWindow="-108" yWindow="-108" windowWidth="21720" windowHeight="8832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ECONOMICA(Proponente)'!$I$12:$I$19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'PROPUESTA ECONOMICA(Proponente)'!$F$1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ECONOMICA(Proponente)'!$A$1:$M$35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ECONOMICA(Proponente)'!$K$28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ECONOMICA(Proponente)'!$K$28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ECONOMICA(Proponente)'!$K$29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</workbook>
</file>

<file path=xl/calcChain.xml><?xml version="1.0" encoding="utf-8"?>
<calcChain xmlns="http://schemas.openxmlformats.org/spreadsheetml/2006/main">
  <c r="K30" i="269" l="1"/>
  <c r="K16" i="269"/>
  <c r="K17" i="269"/>
  <c r="K15" i="269"/>
  <c r="K18" i="269" l="1"/>
  <c r="K21" i="269" s="1"/>
  <c r="K23" i="269" l="1"/>
</calcChain>
</file>

<file path=xl/sharedStrings.xml><?xml version="1.0" encoding="utf-8"?>
<sst xmlns="http://schemas.openxmlformats.org/spreadsheetml/2006/main" count="48" uniqueCount="45">
  <si>
    <t>Código</t>
  </si>
  <si>
    <t>CCE-EICP-FM-25</t>
  </si>
  <si>
    <t>Versión</t>
  </si>
  <si>
    <t>FORMULARIO 1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</si>
  <si>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</si>
  <si>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</si>
  <si>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</si>
  <si>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</si>
  <si>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</si>
  <si>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</si>
  <si>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</si>
  <si>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</si>
  <si>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</si>
  <si>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</si>
  <si>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</si>
  <si>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</si>
  <si>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</si>
  <si>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</si>
  <si>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</si>
  <si>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</si>
  <si>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</si>
  <si>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</si>
  <si>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</si>
  <si>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</si>
  <si>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</si>
  <si>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</si>
  <si>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</si>
  <si>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</si>
  <si>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</si>
  <si>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</si>
  <si>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</si>
  <si>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</si>
  <si>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Formulario 1 - Propuesta económica  - Documento tipo de selección abreviada de menor cuantía - versión 2</t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</si>
  <si>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</si>
  <si>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CONFORMACION DE CUNETAS</t>
  </si>
  <si>
    <t>ML</t>
  </si>
  <si>
    <t>NIVELACION, CONFORMACIÓN Y COMPACATACIÓN DE MATERIAL EXISTENTE CON MAQUINARIA AMARILLA</t>
  </si>
  <si>
    <t>M2</t>
  </si>
  <si>
    <t xml:space="preserve">SUMINISTRO, TRANSPORTE E INSTALACION DE SUB-BASE GRANULAR COMPACTADA. </t>
  </si>
  <si>
    <t>M3</t>
  </si>
  <si>
    <t>TRANSPORTE DE MAQUINARIA AMARILLA</t>
  </si>
  <si>
    <t>X</t>
  </si>
  <si>
    <t xml:space="preserve">ADECUACIONES </t>
  </si>
  <si>
    <t>JOSE ORLANDO SUAREZ LONDOÑO</t>
  </si>
  <si>
    <t>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</si>
</sst>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4">
      <alignment horizontal="right"/>
    </xf>
    <xf numFmtId="185" fontId="6" fillId="0" borderId="44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4">
      <alignment horizontal="right"/>
    </xf>
    <xf numFmtId="188" fontId="4" fillId="0" borderId="0">
      <protection locked="0"/>
    </xf>
    <xf numFmtId="3" fontId="34" fillId="0" borderId="0" applyFont="0" applyFill="0" applyBorder="0" applyAlignment="0" applyProtection="0"/>
    <xf numFmtId="189" fontId="4" fillId="0" borderId="0">
      <protection locked="0"/>
    </xf>
    <xf numFmtId="190" fontId="34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3" fontId="4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9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8" fillId="0" borderId="0"/>
    <xf numFmtId="0" fontId="1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47">
      <protection locked="0"/>
    </xf>
  </cellStyleXfs>
  <cellXfs count="125">
    <xf numFmtId="0" fontId="0" fillId="0" borderId="0" xfId="0"/>
    <xf numFmtId="0" fontId="29" fillId="0" borderId="0" xfId="88" applyFont="1"/>
    <xf numFmtId="0" fontId="29" fillId="0" borderId="0" xfId="88" applyFont="1" applyAlignment="1">
      <alignment horizontal="center"/>
    </xf>
    <xf numFmtId="0" fontId="32" fillId="0" borderId="0" xfId="89" applyFont="1"/>
    <xf numFmtId="0" fontId="31" fillId="0" borderId="0" xfId="89" applyFont="1"/>
    <xf numFmtId="0" fontId="33" fillId="0" borderId="0" xfId="88" applyFont="1"/>
    <xf numFmtId="0" fontId="33" fillId="0" borderId="0" xfId="88" applyFont="1" applyAlignment="1">
      <alignment horizontal="center"/>
    </xf>
    <xf numFmtId="0" fontId="33" fillId="0" borderId="34" xfId="88" applyFont="1" applyBorder="1"/>
    <xf numFmtId="0" fontId="33" fillId="0" borderId="35" xfId="88" applyFont="1" applyBorder="1"/>
    <xf numFmtId="0" fontId="30" fillId="0" borderId="19" xfId="125" applyFont="1" applyBorder="1" applyAlignment="1">
      <alignment horizontal="center" vertical="center" wrapText="1"/>
    </xf>
    <xf numFmtId="0" fontId="30" fillId="24" borderId="37" xfId="72" applyFont="1" applyFill="1" applyBorder="1" applyAlignment="1">
      <alignment vertical="center"/>
    </xf>
    <xf numFmtId="0" fontId="30" fillId="24" borderId="39" xfId="72" applyFont="1" applyFill="1" applyBorder="1" applyAlignment="1">
      <alignment vertical="center"/>
    </xf>
    <xf numFmtId="0" fontId="30" fillId="24" borderId="40" xfId="72" applyFont="1" applyFill="1" applyBorder="1" applyAlignment="1">
      <alignment vertical="center"/>
    </xf>
    <xf numFmtId="4" fontId="33" fillId="0" borderId="17" xfId="38" applyNumberFormat="1" applyFont="1" applyBorder="1" applyAlignment="1">
      <alignment vertical="center" wrapText="1"/>
    </xf>
    <xf numFmtId="166" fontId="33" fillId="0" borderId="17" xfId="61" applyNumberFormat="1" applyFont="1" applyBorder="1" applyAlignment="1">
      <alignment horizontal="right" vertical="center" wrapText="1"/>
    </xf>
    <xf numFmtId="166" fontId="33" fillId="0" borderId="29" xfId="61" applyNumberFormat="1" applyFont="1" applyBorder="1" applyAlignment="1">
      <alignment horizontal="right" vertical="center" wrapText="1"/>
    </xf>
    <xf numFmtId="0" fontId="33" fillId="0" borderId="13" xfId="72" applyFont="1" applyBorder="1" applyAlignment="1">
      <alignment horizontal="left" vertical="center"/>
    </xf>
    <xf numFmtId="175" fontId="30" fillId="0" borderId="36" xfId="38" applyNumberFormat="1" applyFont="1" applyBorder="1" applyAlignment="1">
      <alignment horizontal="right" vertical="center"/>
    </xf>
    <xf numFmtId="0" fontId="33" fillId="0" borderId="45" xfId="72" applyFont="1" applyBorder="1" applyAlignment="1">
      <alignment horizontal="center" vertical="center"/>
    </xf>
    <xf numFmtId="0" fontId="33" fillId="0" borderId="17" xfId="73" applyFont="1" applyBorder="1" applyAlignment="1">
      <alignment horizontal="center" vertical="center"/>
    </xf>
    <xf numFmtId="0" fontId="33" fillId="0" borderId="17" xfId="73" applyFont="1" applyBorder="1" applyAlignment="1">
      <alignment horizontal="left" vertical="center" wrapText="1"/>
    </xf>
    <xf numFmtId="0" fontId="33" fillId="0" borderId="17" xfId="73" applyFont="1" applyBorder="1" applyAlignment="1">
      <alignment horizontal="left" vertical="center"/>
    </xf>
    <xf numFmtId="0" fontId="33" fillId="0" borderId="17" xfId="134" applyFont="1" applyBorder="1" applyAlignment="1">
      <alignment horizontal="center" vertical="center"/>
    </xf>
    <xf numFmtId="0" fontId="33" fillId="0" borderId="14" xfId="88" applyFont="1" applyBorder="1"/>
    <xf numFmtId="0" fontId="33" fillId="0" borderId="14" xfId="88" applyFont="1" applyBorder="1" applyAlignment="1">
      <alignment horizontal="center"/>
    </xf>
    <xf numFmtId="0" fontId="33" fillId="0" borderId="0" xfId="89" applyFont="1"/>
    <xf numFmtId="0" fontId="33" fillId="0" borderId="34" xfId="89" applyFont="1" applyBorder="1"/>
    <xf numFmtId="184" fontId="30" fillId="24" borderId="40" xfId="72" applyNumberFormat="1" applyFont="1" applyFill="1" applyBorder="1" applyAlignment="1">
      <alignment vertical="center"/>
    </xf>
    <xf numFmtId="0" fontId="33" fillId="0" borderId="35" xfId="89" applyFont="1" applyBorder="1"/>
    <xf numFmtId="0" fontId="30" fillId="0" borderId="20" xfId="127" applyFont="1" applyBorder="1" applyAlignment="1">
      <alignment horizontal="left" vertical="center" wrapText="1"/>
    </xf>
    <xf numFmtId="0" fontId="30" fillId="0" borderId="32" xfId="78" applyFont="1" applyBorder="1" applyAlignment="1">
      <alignment vertical="center"/>
    </xf>
    <xf numFmtId="180" fontId="33" fillId="0" borderId="35" xfId="89" applyNumberFormat="1" applyFont="1" applyBorder="1"/>
    <xf numFmtId="182" fontId="33" fillId="0" borderId="35" xfId="89" applyNumberFormat="1" applyFont="1" applyBorder="1"/>
    <xf numFmtId="9" fontId="33" fillId="0" borderId="21" xfId="128" applyNumberFormat="1" applyFont="1" applyBorder="1" applyAlignment="1">
      <alignment horizontal="center" vertical="center"/>
    </xf>
    <xf numFmtId="179" fontId="33" fillId="0" borderId="21" xfId="128" applyNumberFormat="1" applyFont="1" applyBorder="1" applyAlignment="1">
      <alignment vertical="center"/>
    </xf>
    <xf numFmtId="0" fontId="33" fillId="0" borderId="22" xfId="127" applyFont="1" applyBorder="1" applyAlignment="1">
      <alignment vertical="center"/>
    </xf>
    <xf numFmtId="0" fontId="30" fillId="0" borderId="20" xfId="127" applyFont="1" applyBorder="1" applyAlignment="1">
      <alignment horizontal="left" vertical="center"/>
    </xf>
    <xf numFmtId="179" fontId="30" fillId="0" borderId="29" xfId="128" applyNumberFormat="1" applyFont="1" applyBorder="1" applyAlignment="1">
      <alignment vertical="center"/>
    </xf>
    <xf numFmtId="0" fontId="33" fillId="0" borderId="22" xfId="127" applyFont="1" applyBorder="1" applyAlignment="1">
      <alignment horizontal="right" vertical="center"/>
    </xf>
    <xf numFmtId="0" fontId="30" fillId="0" borderId="26" xfId="127" applyFont="1" applyBorder="1" applyAlignment="1">
      <alignment horizontal="left" vertical="center"/>
    </xf>
    <xf numFmtId="9" fontId="33" fillId="0" borderId="30" xfId="128" applyNumberFormat="1" applyFont="1" applyBorder="1" applyAlignment="1">
      <alignment horizontal="center" vertical="center"/>
    </xf>
    <xf numFmtId="179" fontId="30" fillId="0" borderId="30" xfId="128" applyNumberFormat="1" applyFont="1" applyBorder="1" applyAlignment="1">
      <alignment vertical="center"/>
    </xf>
    <xf numFmtId="0" fontId="33" fillId="0" borderId="27" xfId="127" applyFont="1" applyBorder="1" applyAlignment="1">
      <alignment vertical="center"/>
    </xf>
    <xf numFmtId="0" fontId="33" fillId="25" borderId="0" xfId="88" applyFont="1" applyFill="1"/>
    <xf numFmtId="0" fontId="33" fillId="25" borderId="34" xfId="88" applyFont="1" applyFill="1" applyBorder="1"/>
    <xf numFmtId="0" fontId="29" fillId="25" borderId="0" xfId="88" applyFont="1" applyFill="1"/>
    <xf numFmtId="0" fontId="33" fillId="25" borderId="35" xfId="88" applyFont="1" applyFill="1" applyBorder="1"/>
    <xf numFmtId="9" fontId="33" fillId="27" borderId="29" xfId="94" applyFont="1" applyFill="1" applyBorder="1" applyAlignment="1">
      <alignment horizontal="center" vertical="center"/>
    </xf>
    <xf numFmtId="183" fontId="30" fillId="26" borderId="42" xfId="59" applyNumberFormat="1" applyFont="1" applyFill="1" applyBorder="1" applyAlignment="1">
      <alignment horizontal="center" vertical="center"/>
    </xf>
    <xf numFmtId="183" fontId="30" fillId="26" borderId="17" xfId="59" applyNumberFormat="1" applyFont="1" applyFill="1" applyBorder="1" applyAlignment="1">
      <alignment horizontal="center" vertical="center"/>
    </xf>
    <xf numFmtId="0" fontId="33" fillId="25" borderId="0" xfId="129" applyFont="1" applyFill="1" applyAlignment="1">
      <alignment horizontal="center" vertical="center" wrapText="1"/>
    </xf>
    <xf numFmtId="0" fontId="30" fillId="25" borderId="48" xfId="129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49" fontId="30" fillId="0" borderId="0" xfId="130" applyNumberFormat="1" applyFont="1" applyAlignment="1">
      <alignment horizontal="right" vertical="center"/>
    </xf>
    <xf numFmtId="183" fontId="30" fillId="0" borderId="0" xfId="130" applyNumberFormat="1" applyFont="1" applyAlignment="1">
      <alignment vertical="center"/>
    </xf>
    <xf numFmtId="0" fontId="33" fillId="0" borderId="0" xfId="127" applyFont="1"/>
    <xf numFmtId="0" fontId="33" fillId="0" borderId="0" xfId="127" applyFont="1" applyAlignment="1">
      <alignment horizontal="center"/>
    </xf>
    <xf numFmtId="0" fontId="33" fillId="0" borderId="0" xfId="125" applyFont="1" applyAlignment="1">
      <alignment horizontal="center" vertical="center"/>
    </xf>
    <xf numFmtId="2" fontId="33" fillId="0" borderId="0" xfId="127" applyNumberFormat="1" applyFont="1"/>
    <xf numFmtId="179" fontId="33" fillId="0" borderId="0" xfId="128" applyNumberFormat="1" applyFont="1" applyBorder="1"/>
    <xf numFmtId="39" fontId="30" fillId="0" borderId="0" xfId="128" applyNumberFormat="1" applyFont="1" applyBorder="1" applyAlignment="1">
      <alignment vertical="center"/>
    </xf>
    <xf numFmtId="0" fontId="33" fillId="0" borderId="56" xfId="89" applyFont="1" applyBorder="1"/>
    <xf numFmtId="0" fontId="33" fillId="0" borderId="57" xfId="88" applyFont="1" applyBorder="1"/>
    <xf numFmtId="0" fontId="33" fillId="0" borderId="57" xfId="88" applyFont="1" applyBorder="1" applyAlignment="1">
      <alignment horizontal="center"/>
    </xf>
    <xf numFmtId="0" fontId="33" fillId="0" borderId="58" xfId="88" applyFont="1" applyBorder="1"/>
    <xf numFmtId="0" fontId="43" fillId="0" borderId="14" xfId="0" applyFont="1" applyBorder="1" applyAlignment="1">
      <alignment horizontal="left"/>
    </xf>
    <xf numFmtId="0" fontId="42" fillId="0" borderId="62" xfId="0" applyFont="1" applyBorder="1" applyAlignment="1">
      <alignment horizontal="left"/>
    </xf>
    <xf numFmtId="0" fontId="42" fillId="0" borderId="65" xfId="0" applyFont="1" applyBorder="1" applyAlignment="1">
      <alignment horizontal="left"/>
    </xf>
    <xf numFmtId="0" fontId="44" fillId="0" borderId="63" xfId="0" applyFont="1" applyBorder="1" applyAlignment="1">
      <alignment horizontal="left"/>
    </xf>
    <xf numFmtId="0" fontId="44" fillId="0" borderId="66" xfId="0" applyFont="1" applyBorder="1" applyAlignment="1">
      <alignment horizontal="left"/>
    </xf>
    <xf numFmtId="0" fontId="30" fillId="25" borderId="67" xfId="129" applyFont="1" applyFill="1" applyBorder="1" applyAlignment="1">
      <alignment horizontal="center" vertical="center" wrapText="1"/>
    </xf>
    <xf numFmtId="0" fontId="30" fillId="0" borderId="51" xfId="129" applyFont="1" applyBorder="1" applyAlignment="1">
      <alignment horizontal="center"/>
    </xf>
    <xf numFmtId="0" fontId="30" fillId="0" borderId="50" xfId="129" applyFont="1" applyBorder="1" applyAlignment="1">
      <alignment horizontal="center"/>
    </xf>
    <xf numFmtId="0" fontId="30" fillId="0" borderId="49" xfId="129" applyFont="1" applyBorder="1" applyAlignment="1">
      <alignment horizontal="center"/>
    </xf>
    <xf numFmtId="0" fontId="42" fillId="0" borderId="60" xfId="0" applyFont="1" applyBorder="1" applyAlignment="1">
      <alignment horizontal="center" wrapText="1"/>
    </xf>
    <xf numFmtId="0" fontId="42" fillId="0" borderId="61" xfId="0" applyFont="1" applyBorder="1" applyAlignment="1">
      <alignment horizontal="center" wrapText="1"/>
    </xf>
    <xf numFmtId="0" fontId="42" fillId="0" borderId="64" xfId="0" applyFont="1" applyBorder="1" applyAlignment="1">
      <alignment horizontal="center" wrapText="1"/>
    </xf>
    <xf numFmtId="0" fontId="33" fillId="0" borderId="59" xfId="88" applyFont="1" applyBorder="1" applyAlignment="1">
      <alignment horizontal="center"/>
    </xf>
    <xf numFmtId="0" fontId="33" fillId="0" borderId="54" xfId="88" applyFont="1" applyBorder="1" applyAlignment="1">
      <alignment horizontal="center"/>
    </xf>
    <xf numFmtId="0" fontId="33" fillId="0" borderId="55" xfId="88" applyFont="1" applyBorder="1" applyAlignment="1">
      <alignment horizontal="center"/>
    </xf>
    <xf numFmtId="3" fontId="30" fillId="26" borderId="17" xfId="129" applyNumberFormat="1" applyFont="1" applyFill="1" applyBorder="1" applyAlignment="1">
      <alignment horizontal="center" vertical="center" wrapText="1"/>
    </xf>
    <xf numFmtId="3" fontId="30" fillId="26" borderId="17" xfId="129" applyNumberFormat="1" applyFont="1" applyFill="1" applyBorder="1" applyAlignment="1">
      <alignment horizontal="center" vertical="center"/>
    </xf>
    <xf numFmtId="0" fontId="33" fillId="0" borderId="16" xfId="78" applyFont="1" applyBorder="1" applyAlignment="1">
      <alignment horizontal="center" vertical="center"/>
    </xf>
    <xf numFmtId="0" fontId="33" fillId="0" borderId="25" xfId="78" applyFont="1" applyBorder="1" applyAlignment="1">
      <alignment horizontal="center" vertical="center"/>
    </xf>
    <xf numFmtId="0" fontId="30" fillId="0" borderId="11" xfId="129" applyFont="1" applyBorder="1" applyAlignment="1">
      <alignment horizontal="center"/>
    </xf>
    <xf numFmtId="0" fontId="30" fillId="0" borderId="0" xfId="129" applyFont="1" applyAlignment="1">
      <alignment horizontal="center"/>
    </xf>
    <xf numFmtId="0" fontId="30" fillId="0" borderId="12" xfId="129" applyFont="1" applyBorder="1" applyAlignment="1">
      <alignment horizontal="center"/>
    </xf>
    <xf numFmtId="0" fontId="29" fillId="27" borderId="17" xfId="88" applyFont="1" applyFill="1" applyBorder="1" applyAlignment="1">
      <alignment horizontal="left" vertical="center" wrapText="1"/>
    </xf>
    <xf numFmtId="0" fontId="29" fillId="26" borderId="18" xfId="88" applyFont="1" applyFill="1" applyBorder="1" applyAlignment="1">
      <alignment horizontal="center" wrapText="1"/>
    </xf>
    <xf numFmtId="0" fontId="29" fillId="26" borderId="21" xfId="88" applyFont="1" applyFill="1" applyBorder="1" applyAlignment="1">
      <alignment horizontal="center" wrapText="1"/>
    </xf>
    <xf numFmtId="0" fontId="29" fillId="26" borderId="22" xfId="88" applyFont="1" applyFill="1" applyBorder="1" applyAlignment="1">
      <alignment horizontal="center" wrapText="1"/>
    </xf>
    <xf numFmtId="0" fontId="30" fillId="24" borderId="13" xfId="72" applyFont="1" applyFill="1" applyBorder="1" applyAlignment="1">
      <alignment horizontal="left" vertical="center"/>
    </xf>
    <xf numFmtId="0" fontId="30" fillId="24" borderId="14" xfId="72" applyFont="1" applyFill="1" applyBorder="1" applyAlignment="1">
      <alignment horizontal="left" vertical="center"/>
    </xf>
    <xf numFmtId="0" fontId="30" fillId="24" borderId="15" xfId="72" applyFont="1" applyFill="1" applyBorder="1" applyAlignment="1">
      <alignment horizontal="left" vertical="center"/>
    </xf>
    <xf numFmtId="0" fontId="30" fillId="25" borderId="31" xfId="72" applyFont="1" applyFill="1" applyBorder="1" applyAlignment="1">
      <alignment horizontal="center" vertical="center" wrapText="1"/>
    </xf>
    <xf numFmtId="0" fontId="30" fillId="25" borderId="43" xfId="72" applyFont="1" applyFill="1" applyBorder="1" applyAlignment="1">
      <alignment horizontal="center" vertical="center" wrapText="1"/>
    </xf>
    <xf numFmtId="0" fontId="30" fillId="25" borderId="28" xfId="72" applyFont="1" applyFill="1" applyBorder="1" applyAlignment="1">
      <alignment horizontal="center" vertical="center" wrapText="1"/>
    </xf>
    <xf numFmtId="0" fontId="30" fillId="25" borderId="19" xfId="72" applyFont="1" applyFill="1" applyBorder="1" applyAlignment="1">
      <alignment horizontal="center" vertical="center" wrapText="1"/>
    </xf>
    <xf numFmtId="0" fontId="30" fillId="0" borderId="28" xfId="125" applyFont="1" applyBorder="1" applyAlignment="1">
      <alignment horizontal="center" vertical="center" wrapText="1"/>
    </xf>
    <xf numFmtId="4" fontId="30" fillId="25" borderId="28" xfId="72" applyNumberFormat="1" applyFont="1" applyFill="1" applyBorder="1" applyAlignment="1">
      <alignment horizontal="center" vertical="center" wrapText="1"/>
    </xf>
    <xf numFmtId="4" fontId="30" fillId="25" borderId="19" xfId="72" applyNumberFormat="1" applyFont="1" applyFill="1" applyBorder="1" applyAlignment="1">
      <alignment horizontal="center" vertical="center" wrapText="1"/>
    </xf>
    <xf numFmtId="4" fontId="30" fillId="25" borderId="33" xfId="72" applyNumberFormat="1" applyFont="1" applyFill="1" applyBorder="1" applyAlignment="1">
      <alignment horizontal="center" vertical="center" wrapText="1"/>
    </xf>
    <xf numFmtId="4" fontId="30" fillId="25" borderId="38" xfId="72" applyNumberFormat="1" applyFont="1" applyFill="1" applyBorder="1" applyAlignment="1">
      <alignment horizontal="center" vertical="center" wrapText="1"/>
    </xf>
    <xf numFmtId="0" fontId="30" fillId="24" borderId="37" xfId="72" applyFont="1" applyFill="1" applyBorder="1" applyAlignment="1">
      <alignment horizontal="right" vertical="center"/>
    </xf>
    <xf numFmtId="0" fontId="30" fillId="24" borderId="39" xfId="72" applyFont="1" applyFill="1" applyBorder="1" applyAlignment="1">
      <alignment horizontal="right" vertical="center"/>
    </xf>
    <xf numFmtId="0" fontId="30" fillId="24" borderId="46" xfId="72" applyFont="1" applyFill="1" applyBorder="1" applyAlignment="1">
      <alignment horizontal="right" vertical="center"/>
    </xf>
    <xf numFmtId="0" fontId="33" fillId="0" borderId="52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53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26" borderId="18" xfId="129" applyFont="1" applyFill="1" applyBorder="1" applyAlignment="1">
      <alignment horizontal="center" vertical="center" wrapText="1"/>
    </xf>
    <xf numFmtId="0" fontId="33" fillId="26" borderId="22" xfId="129" applyFont="1" applyFill="1" applyBorder="1" applyAlignment="1">
      <alignment horizontal="center" vertical="center" wrapText="1"/>
    </xf>
    <xf numFmtId="0" fontId="33" fillId="25" borderId="19" xfId="129" applyFont="1" applyFill="1" applyBorder="1" applyAlignment="1">
      <alignment horizontal="center" vertical="center" wrapText="1"/>
    </xf>
    <xf numFmtId="0" fontId="33" fillId="25" borderId="38" xfId="129" applyFont="1" applyFill="1" applyBorder="1" applyAlignment="1">
      <alignment horizontal="center" vertical="center" wrapText="1"/>
    </xf>
    <xf numFmtId="3" fontId="30" fillId="26" borderId="24" xfId="129" applyNumberFormat="1" applyFont="1" applyFill="1" applyBorder="1" applyAlignment="1">
      <alignment horizontal="center" vertical="center" wrapText="1"/>
    </xf>
    <xf numFmtId="0" fontId="30" fillId="26" borderId="17" xfId="129" applyFont="1" applyFill="1" applyBorder="1" applyAlignment="1">
      <alignment horizontal="center" vertical="center" wrapText="1"/>
    </xf>
    <xf numFmtId="0" fontId="30" fillId="26" borderId="17" xfId="129" applyFont="1" applyFill="1" applyBorder="1" applyAlignment="1">
      <alignment horizontal="center" vertical="center"/>
    </xf>
    <xf numFmtId="0" fontId="33" fillId="26" borderId="20" xfId="129" applyFont="1" applyFill="1" applyBorder="1" applyAlignment="1">
      <alignment horizontal="center" vertical="center" wrapText="1"/>
    </xf>
    <xf numFmtId="0" fontId="33" fillId="26" borderId="21" xfId="129" applyFont="1" applyFill="1" applyBorder="1" applyAlignment="1">
      <alignment horizontal="center" vertical="center" wrapText="1"/>
    </xf>
  </cellXfs>
  <cellStyles count="254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C000000}"/>
    <cellStyle name="Incorrecto 3" xfId="195" xr:uid="{00000000-0005-0000-0000-00005D000000}"/>
    <cellStyle name="MILE DE MILLONES" xfId="196" xr:uid="{00000000-0005-0000-0000-00005E000000}"/>
    <cellStyle name="MILE DE MILLONES 2" xfId="197" xr:uid="{00000000-0005-0000-0000-00005F000000}"/>
    <cellStyle name="MILE DE MILLONES_PRESUPUESTO FASE III ABR-2015 Rev3" xfId="198" xr:uid="{00000000-0005-0000-0000-000060000000}"/>
    <cellStyle name="MILES" xfId="199" xr:uid="{00000000-0005-0000-0000-000061000000}"/>
    <cellStyle name="MILES 2" xfId="200" xr:uid="{00000000-0005-0000-0000-000062000000}"/>
    <cellStyle name="Millares [2]" xfId="34" xr:uid="{00000000-0005-0000-0000-000063000000}"/>
    <cellStyle name="Millares [2] 2" xfId="201" xr:uid="{00000000-0005-0000-0000-000064000000}"/>
    <cellStyle name="Millares 10" xfId="35" xr:uid="{00000000-0005-0000-0000-000065000000}"/>
    <cellStyle name="Millares 10 2" xfId="36" xr:uid="{00000000-0005-0000-0000-000066000000}"/>
    <cellStyle name="Millares 11" xfId="37" xr:uid="{00000000-0005-0000-0000-000067000000}"/>
    <cellStyle name="Millares 11 2" xfId="202" xr:uid="{00000000-0005-0000-0000-000068000000}"/>
    <cellStyle name="Millares 12" xfId="124" xr:uid="{00000000-0005-0000-0000-000069000000}"/>
    <cellStyle name="Millares 13" xfId="133" xr:uid="{00000000-0005-0000-0000-00006A000000}"/>
    <cellStyle name="Millares 2" xfId="38" xr:uid="{00000000-0005-0000-0000-00006B000000}"/>
    <cellStyle name="Millares 2 2" xfId="39" xr:uid="{00000000-0005-0000-0000-00006C000000}"/>
    <cellStyle name="Millares 2 3" xfId="40" xr:uid="{00000000-0005-0000-0000-00006D000000}"/>
    <cellStyle name="Millares 2 4" xfId="203" xr:uid="{00000000-0005-0000-0000-00006E000000}"/>
    <cellStyle name="Millares 2 5" xfId="41" xr:uid="{00000000-0005-0000-0000-00006F000000}"/>
    <cellStyle name="Millares 2_APU´S_NO_PREVISTOS (1)" xfId="204" xr:uid="{00000000-0005-0000-0000-000070000000}"/>
    <cellStyle name="Millares 3" xfId="42" xr:uid="{00000000-0005-0000-0000-000071000000}"/>
    <cellStyle name="Millares 3 2" xfId="43" xr:uid="{00000000-0005-0000-0000-000072000000}"/>
    <cellStyle name="Millares 3 3" xfId="44" xr:uid="{00000000-0005-0000-0000-000073000000}"/>
    <cellStyle name="Millares 3 4" xfId="45" xr:uid="{00000000-0005-0000-0000-000074000000}"/>
    <cellStyle name="Millares 3 5" xfId="46" xr:uid="{00000000-0005-0000-0000-000075000000}"/>
    <cellStyle name="Millares 4" xfId="47" xr:uid="{00000000-0005-0000-0000-000076000000}"/>
    <cellStyle name="Millares 4 2" xfId="48" xr:uid="{00000000-0005-0000-0000-000077000000}"/>
    <cellStyle name="Millares 4 3" xfId="205" xr:uid="{00000000-0005-0000-0000-000078000000}"/>
    <cellStyle name="Millares 4_APU´S_NO_PREVISTOS (1)" xfId="206" xr:uid="{00000000-0005-0000-0000-000079000000}"/>
    <cellStyle name="Millares 5" xfId="49" xr:uid="{00000000-0005-0000-0000-00007A000000}"/>
    <cellStyle name="Millares 5 2" xfId="207" xr:uid="{00000000-0005-0000-0000-00007B000000}"/>
    <cellStyle name="Millares 6" xfId="50" xr:uid="{00000000-0005-0000-0000-00007C000000}"/>
    <cellStyle name="Millares 6 2" xfId="51" xr:uid="{00000000-0005-0000-0000-00007D000000}"/>
    <cellStyle name="Millares 7" xfId="52" xr:uid="{00000000-0005-0000-0000-00007E000000}"/>
    <cellStyle name="Millares 7 2" xfId="53" xr:uid="{00000000-0005-0000-0000-00007F000000}"/>
    <cellStyle name="Millares 7 2 2" xfId="54" xr:uid="{00000000-0005-0000-0000-000080000000}"/>
    <cellStyle name="Millares 8" xfId="55" xr:uid="{00000000-0005-0000-0000-000081000000}"/>
    <cellStyle name="Millares 8 2" xfId="56" xr:uid="{00000000-0005-0000-0000-000082000000}"/>
    <cellStyle name="Millares 9" xfId="57" xr:uid="{00000000-0005-0000-0000-000083000000}"/>
    <cellStyle name="Millares 9 2" xfId="58" xr:uid="{00000000-0005-0000-0000-000084000000}"/>
    <cellStyle name="Millares_FORMULARIO 4 - M-OFERENTE PPTA ECONOMICA" xfId="59" xr:uid="{00000000-0005-0000-0000-000085000000}"/>
    <cellStyle name="MILLONES" xfId="208" xr:uid="{00000000-0005-0000-0000-000086000000}"/>
    <cellStyle name="MILLONES 2" xfId="209" xr:uid="{00000000-0005-0000-0000-000087000000}"/>
    <cellStyle name="MILLONES_PRESUPUESTO FASE III ABR-2015 Rev3" xfId="210" xr:uid="{00000000-0005-0000-0000-000088000000}"/>
    <cellStyle name="Moneda 10 2" xfId="60" xr:uid="{00000000-0005-0000-0000-000089000000}"/>
    <cellStyle name="Moneda 2" xfId="61" xr:uid="{00000000-0005-0000-0000-00008A000000}"/>
    <cellStyle name="Moneda 2 10" xfId="211" xr:uid="{00000000-0005-0000-0000-00008B000000}"/>
    <cellStyle name="Moneda 2 11" xfId="212" xr:uid="{00000000-0005-0000-0000-00008C000000}"/>
    <cellStyle name="Moneda 2 12" xfId="213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8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4" xr:uid="{00000000-0005-0000-0000-000095000000}"/>
    <cellStyle name="Moneda 2 3" xfId="68" xr:uid="{00000000-0005-0000-0000-000096000000}"/>
    <cellStyle name="Moneda 2 4" xfId="215" xr:uid="{00000000-0005-0000-0000-000097000000}"/>
    <cellStyle name="Moneda 2 5" xfId="216" xr:uid="{00000000-0005-0000-0000-000098000000}"/>
    <cellStyle name="Moneda 2 6" xfId="217" xr:uid="{00000000-0005-0000-0000-000099000000}"/>
    <cellStyle name="Moneda 2 7" xfId="218" xr:uid="{00000000-0005-0000-0000-00009A000000}"/>
    <cellStyle name="Moneda 2 8" xfId="219" xr:uid="{00000000-0005-0000-0000-00009B000000}"/>
    <cellStyle name="Moneda 2 9" xfId="220" xr:uid="{00000000-0005-0000-0000-00009C000000}"/>
    <cellStyle name="Moneda 2_APU´S_NO_PREVISTOS (1)" xfId="221" xr:uid="{00000000-0005-0000-0000-00009D000000}"/>
    <cellStyle name="Moneda 3" xfId="69" xr:uid="{00000000-0005-0000-0000-00009E000000}"/>
    <cellStyle name="Moneda 4" xfId="222" xr:uid="{00000000-0005-0000-0000-00009F000000}"/>
    <cellStyle name="Monetario0" xfId="223" xr:uid="{00000000-0005-0000-0000-0000A0000000}"/>
    <cellStyle name="Neutral" xfId="70" builtinId="28" customBuiltin="1"/>
    <cellStyle name="Neutral 2" xfId="71" xr:uid="{00000000-0005-0000-0000-0000A2000000}"/>
    <cellStyle name="Neutral 3" xfId="224" xr:uid="{00000000-0005-0000-0000-0000A3000000}"/>
    <cellStyle name="No. punto" xfId="225" xr:uid="{00000000-0005-0000-0000-0000A4000000}"/>
    <cellStyle name="No. punto 2" xfId="226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4" xr:uid="{00000000-0005-0000-0000-0000AA000000}"/>
    <cellStyle name="Normal 2 10 3" xfId="125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7" xr:uid="{00000000-0005-0000-0000-0000B0000000}"/>
    <cellStyle name="Normal 2 2 3" xfId="228" xr:uid="{00000000-0005-0000-0000-0000B1000000}"/>
    <cellStyle name="Normal 2 3" xfId="79" xr:uid="{00000000-0005-0000-0000-0000B2000000}"/>
    <cellStyle name="Normal 2 3 2" xfId="229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9" xr:uid="{00000000-0005-0000-0000-0000BD000000}"/>
    <cellStyle name="Normal 3 2" xfId="89" xr:uid="{00000000-0005-0000-0000-0000BE000000}"/>
    <cellStyle name="Normal 3 2 2" xfId="127" xr:uid="{00000000-0005-0000-0000-0000BF000000}"/>
    <cellStyle name="Normal 3 3" xfId="230" xr:uid="{00000000-0005-0000-0000-0000C0000000}"/>
    <cellStyle name="Normal 3_APU´S_NO_PREVISTOS (1)" xfId="231" xr:uid="{00000000-0005-0000-0000-0000C1000000}"/>
    <cellStyle name="Normal 4" xfId="90" xr:uid="{00000000-0005-0000-0000-0000C2000000}"/>
    <cellStyle name="Normal 4 2" xfId="91" xr:uid="{00000000-0005-0000-0000-0000C3000000}"/>
    <cellStyle name="Normal 4 2 2" xfId="232" xr:uid="{00000000-0005-0000-0000-0000C4000000}"/>
    <cellStyle name="Normal 5" xfId="132" xr:uid="{00000000-0005-0000-0000-0000C5000000}"/>
    <cellStyle name="Normal 6" xfId="233" xr:uid="{00000000-0005-0000-0000-0000C6000000}"/>
    <cellStyle name="Normal 6 2" xfId="234" xr:uid="{00000000-0005-0000-0000-0000C7000000}"/>
    <cellStyle name="Normal 7" xfId="235" xr:uid="{00000000-0005-0000-0000-0000C8000000}"/>
    <cellStyle name="Normal 8" xfId="236" xr:uid="{00000000-0005-0000-0000-0000C9000000}"/>
    <cellStyle name="Normal 9" xfId="237" xr:uid="{00000000-0005-0000-0000-0000CA000000}"/>
    <cellStyle name="Normal 9 2" xfId="131" xr:uid="{00000000-0005-0000-0000-0000CB000000}"/>
    <cellStyle name="Normal_PTO OFICIAL PREPLIEGO (CORREGIDO) 2" xfId="130" xr:uid="{00000000-0005-0000-0000-0000CC000000}"/>
    <cellStyle name="Notas 2" xfId="92" xr:uid="{00000000-0005-0000-0000-0000CD000000}"/>
    <cellStyle name="Notas 3" xfId="238" xr:uid="{00000000-0005-0000-0000-0000CE000000}"/>
    <cellStyle name="Percent" xfId="239" xr:uid="{00000000-0005-0000-0000-0000CF000000}"/>
    <cellStyle name="Porcentaje" xfId="94" builtinId="5"/>
    <cellStyle name="Porcentaje 2" xfId="240" xr:uid="{00000000-0005-0000-0000-0000D1000000}"/>
    <cellStyle name="Porcentaje 3" xfId="93" xr:uid="{00000000-0005-0000-0000-0000D2000000}"/>
    <cellStyle name="Porcentaje 4" xfId="241" xr:uid="{00000000-0005-0000-0000-0000D3000000}"/>
    <cellStyle name="Porcentaje 5" xfId="242" xr:uid="{00000000-0005-0000-0000-0000D4000000}"/>
    <cellStyle name="Porcentaje 5 2" xfId="243" xr:uid="{00000000-0005-0000-0000-0000D5000000}"/>
    <cellStyle name="Porcentual 2" xfId="95" xr:uid="{00000000-0005-0000-0000-0000D6000000}"/>
    <cellStyle name="Porcentual 2 10" xfId="96" xr:uid="{00000000-0005-0000-0000-0000D7000000}"/>
    <cellStyle name="Porcentual 2 10 2" xfId="97" xr:uid="{00000000-0005-0000-0000-0000D8000000}"/>
    <cellStyle name="Porcentual 2 11" xfId="98" xr:uid="{00000000-0005-0000-0000-0000D9000000}"/>
    <cellStyle name="Porcentual 2 12" xfId="99" xr:uid="{00000000-0005-0000-0000-0000DA000000}"/>
    <cellStyle name="Porcentual 2 2" xfId="100" xr:uid="{00000000-0005-0000-0000-0000DB000000}"/>
    <cellStyle name="Porcentual 2 3" xfId="101" xr:uid="{00000000-0005-0000-0000-0000DC000000}"/>
    <cellStyle name="Porcentual 2 4" xfId="102" xr:uid="{00000000-0005-0000-0000-0000DD000000}"/>
    <cellStyle name="Porcentual 2 5" xfId="103" xr:uid="{00000000-0005-0000-0000-0000DE000000}"/>
    <cellStyle name="Porcentual 2 6" xfId="104" xr:uid="{00000000-0005-0000-0000-0000DF000000}"/>
    <cellStyle name="Porcentual 2 7" xfId="105" xr:uid="{00000000-0005-0000-0000-0000E0000000}"/>
    <cellStyle name="Porcentual 2 8" xfId="106" xr:uid="{00000000-0005-0000-0000-0000E1000000}"/>
    <cellStyle name="Porcentual 2 9" xfId="107" xr:uid="{00000000-0005-0000-0000-0000E2000000}"/>
    <cellStyle name="Porcentual 3" xfId="108" xr:uid="{00000000-0005-0000-0000-0000E3000000}"/>
    <cellStyle name="Porcentual 4" xfId="109" xr:uid="{00000000-0005-0000-0000-0000E4000000}"/>
    <cellStyle name="Porcentual 4 2" xfId="110" xr:uid="{00000000-0005-0000-0000-0000E5000000}"/>
    <cellStyle name="Porcentual 5" xfId="111" xr:uid="{00000000-0005-0000-0000-0000E6000000}"/>
    <cellStyle name="Porcentual 5 2" xfId="244" xr:uid="{00000000-0005-0000-0000-0000E7000000}"/>
    <cellStyle name="Porcentual 6" xfId="112" xr:uid="{00000000-0005-0000-0000-0000E8000000}"/>
    <cellStyle name="Porcentual 6 2" xfId="113" xr:uid="{00000000-0005-0000-0000-0000E9000000}"/>
    <cellStyle name="Porcentual 7" xfId="114" xr:uid="{00000000-0005-0000-0000-0000EA000000}"/>
    <cellStyle name="Porcentual 8" xfId="126" xr:uid="{00000000-0005-0000-0000-0000EB000000}"/>
    <cellStyle name="resaltado" xfId="245" xr:uid="{00000000-0005-0000-0000-0000EC000000}"/>
    <cellStyle name="Salida 2" xfId="115" xr:uid="{00000000-0005-0000-0000-0000ED000000}"/>
    <cellStyle name="Salida 3" xfId="246" xr:uid="{00000000-0005-0000-0000-0000EE000000}"/>
    <cellStyle name="Texto de advertencia 2" xfId="116" xr:uid="{00000000-0005-0000-0000-0000EF000000}"/>
    <cellStyle name="Texto de advertencia 3" xfId="247" xr:uid="{00000000-0005-0000-0000-0000F0000000}"/>
    <cellStyle name="Texto explicativo 2" xfId="117" xr:uid="{00000000-0005-0000-0000-0000F1000000}"/>
    <cellStyle name="Texto explicativo 3" xfId="248" xr:uid="{00000000-0005-0000-0000-0000F2000000}"/>
    <cellStyle name="Título 1 2" xfId="118" xr:uid="{00000000-0005-0000-0000-0000F3000000}"/>
    <cellStyle name="Título 1 3" xfId="249" xr:uid="{00000000-0005-0000-0000-0000F4000000}"/>
    <cellStyle name="Título 2 2" xfId="119" xr:uid="{00000000-0005-0000-0000-0000F5000000}"/>
    <cellStyle name="Título 2 3" xfId="250" xr:uid="{00000000-0005-0000-0000-0000F6000000}"/>
    <cellStyle name="Título 3 2" xfId="120" xr:uid="{00000000-0005-0000-0000-0000F7000000}"/>
    <cellStyle name="Título 3 3" xfId="251" xr:uid="{00000000-0005-0000-0000-0000F8000000}"/>
    <cellStyle name="Título 4" xfId="121" xr:uid="{00000000-0005-0000-0000-0000F9000000}"/>
    <cellStyle name="Título 5" xfId="252" xr:uid="{00000000-0005-0000-0000-0000FA000000}"/>
    <cellStyle name="Total" xfId="122" builtinId="25" customBuiltin="1"/>
    <cellStyle name="Total 2" xfId="123" xr:uid="{00000000-0005-0000-0000-0000FC000000}"/>
    <cellStyle name="Total 3" xfId="253" xr:uid="{00000000-0005-0000-0000-0000F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1607127</xdr:colOff>
      <xdr:row>30</xdr:row>
      <xdr:rowOff>312757</xdr:rowOff>
    </xdr:from>
    <xdr:to>
      <xdr:col>6</xdr:col>
      <xdr:colOff>4308764</xdr:colOff>
      <xdr:row>33</xdr:row>
      <xdr:rowOff>193961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8DFE8C7-1242-348B-381A-30CBD227E4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17" t="4775" r="37977" b="82554"/>
        <a:stretch/>
      </xdr:blipFill>
      <xdr:spPr>
        <a:xfrm>
          <a:off x="6885709" y="11340975"/>
          <a:ext cx="2701637" cy="13220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5"/>
  <sheetViews>
    <sheetView showGridLines="0" tabSelected="1" topLeftCell="A30" zoomScale="55" zoomScaleNormal="55" zoomScaleSheetLayoutView="100" zoomScalePageLayoutView="145" workbookViewId="0">
      <selection activeCell="G39" sqref="G39"/>
    </sheetView>
  </sheetViews>
  <sheetFormatPr baseColWidth="10" defaultColWidth="11.44140625" defaultRowHeight="13.8" x14ac:dyDescent="0.25"/>
  <cols>
    <col min="1" max="2" width="2.88671875" style="1" customWidth="1"/>
    <col min="3" max="3" width="11.109375" style="1" customWidth="1"/>
    <col min="4" max="4" width="22.44140625" style="1" customWidth="1"/>
    <col min="5" max="5" width="16.109375" style="2" customWidth="1"/>
    <col min="6" max="6" width="21.5546875" style="1" customWidth="1"/>
    <col min="7" max="7" width="78.10937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3" width="2.88671875" style="1" customWidth="1"/>
    <col min="14" max="16384" width="11.44140625" style="1"/>
  </cols>
  <sheetData>
    <row r="1" spans="1:13" ht="16.2" thickBot="1" x14ac:dyDescent="0.35">
      <c r="A1" s="5"/>
      <c r="B1" s="5"/>
      <c r="C1" s="52"/>
      <c r="D1" s="53"/>
      <c r="E1" s="52"/>
      <c r="F1" s="53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8"/>
      <c r="C2" s="79"/>
      <c r="D2" s="79"/>
      <c r="E2" s="79"/>
      <c r="F2" s="79"/>
      <c r="G2" s="79"/>
      <c r="H2" s="79"/>
      <c r="I2" s="79"/>
      <c r="J2" s="79"/>
      <c r="K2" s="79"/>
      <c r="L2" s="80"/>
      <c r="M2" s="5"/>
    </row>
    <row r="3" spans="1:13" ht="33" customHeight="1" x14ac:dyDescent="0.3">
      <c r="A3" s="5"/>
      <c r="B3" s="7"/>
      <c r="C3" s="75" t="s">
        <v>32</v>
      </c>
      <c r="D3" s="76"/>
      <c r="E3" s="76"/>
      <c r="F3" s="77"/>
      <c r="G3" s="5"/>
      <c r="H3" s="5"/>
      <c r="I3" s="5"/>
      <c r="J3" s="5"/>
      <c r="K3" s="5"/>
      <c r="L3" s="8"/>
      <c r="M3" s="5"/>
    </row>
    <row r="4" spans="1:13" ht="15.6" x14ac:dyDescent="0.3">
      <c r="A4" s="5"/>
      <c r="B4" s="7"/>
      <c r="C4" s="67" t="s">
        <v>0</v>
      </c>
      <c r="D4" s="69" t="s">
        <v>1</v>
      </c>
      <c r="E4" s="68" t="s">
        <v>2</v>
      </c>
      <c r="F4" s="70">
        <v>2</v>
      </c>
      <c r="G4" s="5"/>
      <c r="H4" s="5"/>
      <c r="I4" s="5"/>
      <c r="J4" s="5"/>
      <c r="K4" s="5"/>
      <c r="L4" s="8"/>
      <c r="M4" s="5"/>
    </row>
    <row r="5" spans="1:13" ht="16.2" thickBot="1" x14ac:dyDescent="0.35">
      <c r="A5" s="5"/>
      <c r="B5" s="7"/>
      <c r="C5" s="52"/>
      <c r="D5" s="66"/>
      <c r="E5" s="52"/>
      <c r="F5" s="53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72" t="s">
        <v>3</v>
      </c>
      <c r="D6" s="73"/>
      <c r="E6" s="73"/>
      <c r="F6" s="73"/>
      <c r="G6" s="73"/>
      <c r="H6" s="73"/>
      <c r="I6" s="73"/>
      <c r="J6" s="73"/>
      <c r="K6" s="74"/>
      <c r="L6" s="8"/>
      <c r="M6" s="5"/>
    </row>
    <row r="7" spans="1:13" ht="15.6" x14ac:dyDescent="0.3">
      <c r="A7" s="5"/>
      <c r="B7" s="7"/>
      <c r="C7" s="85" t="s">
        <v>30</v>
      </c>
      <c r="D7" s="86"/>
      <c r="E7" s="86"/>
      <c r="F7" s="86"/>
      <c r="G7" s="86"/>
      <c r="H7" s="86"/>
      <c r="I7" s="86"/>
      <c r="J7" s="86"/>
      <c r="K7" s="87"/>
      <c r="L7" s="8"/>
      <c r="M7" s="5"/>
    </row>
    <row r="8" spans="1:13" s="45" customFormat="1" ht="15.6" x14ac:dyDescent="0.3">
      <c r="A8" s="43"/>
      <c r="B8" s="44"/>
      <c r="C8" s="88" t="s">
        <v>33</v>
      </c>
      <c r="D8" s="88"/>
      <c r="E8" s="88"/>
      <c r="F8" s="88"/>
      <c r="G8" s="88"/>
      <c r="H8" s="88"/>
      <c r="I8" s="88"/>
      <c r="J8" s="88"/>
      <c r="K8" s="88"/>
      <c r="L8" s="46"/>
      <c r="M8" s="43"/>
    </row>
    <row r="9" spans="1:13" ht="55.5" customHeight="1" x14ac:dyDescent="0.3">
      <c r="A9" s="5"/>
      <c r="B9" s="7"/>
      <c r="C9" s="88"/>
      <c r="D9" s="88"/>
      <c r="E9" s="88"/>
      <c r="F9" s="88"/>
      <c r="G9" s="88"/>
      <c r="H9" s="88"/>
      <c r="I9" s="88"/>
      <c r="J9" s="88"/>
      <c r="K9" s="88"/>
      <c r="L9" s="8"/>
      <c r="M9" s="5"/>
    </row>
    <row r="10" spans="1:13" ht="34.5" customHeight="1" x14ac:dyDescent="0.3">
      <c r="A10" s="5"/>
      <c r="B10" s="7"/>
      <c r="C10" s="89" t="s">
        <v>31</v>
      </c>
      <c r="D10" s="90"/>
      <c r="E10" s="90"/>
      <c r="F10" s="90"/>
      <c r="G10" s="90"/>
      <c r="H10" s="90"/>
      <c r="I10" s="90"/>
      <c r="J10" s="90"/>
      <c r="K10" s="91"/>
      <c r="L10" s="8"/>
      <c r="M10" s="5"/>
    </row>
    <row r="11" spans="1:13" ht="30" customHeight="1" thickBot="1" x14ac:dyDescent="0.35">
      <c r="A11" s="5"/>
      <c r="B11" s="7"/>
      <c r="C11" s="92"/>
      <c r="D11" s="93"/>
      <c r="E11" s="93"/>
      <c r="F11" s="93"/>
      <c r="G11" s="93"/>
      <c r="H11" s="93"/>
      <c r="I11" s="93"/>
      <c r="J11" s="93"/>
      <c r="K11" s="94"/>
      <c r="L11" s="8"/>
      <c r="M11" s="5"/>
    </row>
    <row r="12" spans="1:13" ht="30" customHeight="1" x14ac:dyDescent="0.3">
      <c r="A12" s="5"/>
      <c r="B12" s="7"/>
      <c r="C12" s="95" t="s">
        <v>4</v>
      </c>
      <c r="D12" s="97" t="s">
        <v>5</v>
      </c>
      <c r="E12" s="99" t="s">
        <v>6</v>
      </c>
      <c r="F12" s="99"/>
      <c r="G12" s="95" t="s">
        <v>7</v>
      </c>
      <c r="H12" s="97" t="s">
        <v>8</v>
      </c>
      <c r="I12" s="97" t="s">
        <v>9</v>
      </c>
      <c r="J12" s="100" t="s">
        <v>10</v>
      </c>
      <c r="K12" s="102" t="s">
        <v>11</v>
      </c>
      <c r="L12" s="8"/>
      <c r="M12" s="5"/>
    </row>
    <row r="13" spans="1:13" ht="30" customHeight="1" thickBot="1" x14ac:dyDescent="0.35">
      <c r="A13" s="5"/>
      <c r="B13" s="7"/>
      <c r="C13" s="96"/>
      <c r="D13" s="98"/>
      <c r="E13" s="9" t="s">
        <v>12</v>
      </c>
      <c r="F13" s="9" t="s">
        <v>13</v>
      </c>
      <c r="G13" s="96"/>
      <c r="H13" s="98"/>
      <c r="I13" s="98"/>
      <c r="J13" s="101"/>
      <c r="K13" s="103"/>
      <c r="L13" s="8"/>
      <c r="M13" s="5"/>
    </row>
    <row r="14" spans="1:13" ht="30" customHeight="1" thickBot="1" x14ac:dyDescent="0.35">
      <c r="A14" s="5"/>
      <c r="B14" s="7"/>
      <c r="C14" s="10">
        <v>1</v>
      </c>
      <c r="D14" s="11" t="s">
        <v>42</v>
      </c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 x14ac:dyDescent="0.3">
      <c r="A15" s="5"/>
      <c r="B15" s="7"/>
      <c r="C15" s="18">
        <v>1.1000000000000001</v>
      </c>
      <c r="D15" s="19">
        <v>1.1000000000000001</v>
      </c>
      <c r="E15" s="19"/>
      <c r="F15" s="19" t="s">
        <v>41</v>
      </c>
      <c r="G15" s="21" t="s">
        <v>34</v>
      </c>
      <c r="H15" s="19" t="s">
        <v>35</v>
      </c>
      <c r="I15" s="13">
        <v>1100</v>
      </c>
      <c r="J15" s="14">
        <v>3500</v>
      </c>
      <c r="K15" s="15">
        <f>+I15*J15</f>
        <v>3850000</v>
      </c>
      <c r="L15" s="8"/>
      <c r="M15" s="5"/>
    </row>
    <row r="16" spans="1:13" ht="30" customHeight="1" x14ac:dyDescent="0.3">
      <c r="A16" s="5"/>
      <c r="B16" s="7"/>
      <c r="C16" s="18">
        <v>1.2</v>
      </c>
      <c r="D16" s="19">
        <v>1.2</v>
      </c>
      <c r="E16" s="19"/>
      <c r="F16" s="19" t="s">
        <v>41</v>
      </c>
      <c r="G16" s="20" t="s">
        <v>36</v>
      </c>
      <c r="H16" s="19" t="s">
        <v>37</v>
      </c>
      <c r="I16" s="13">
        <v>3820</v>
      </c>
      <c r="J16" s="14">
        <v>7175</v>
      </c>
      <c r="K16" s="15">
        <f t="shared" ref="K16:K17" si="0">+I16*J16</f>
        <v>27408500</v>
      </c>
      <c r="L16" s="8"/>
      <c r="M16" s="5"/>
    </row>
    <row r="17" spans="1:13" s="5" customFormat="1" ht="31.2" x14ac:dyDescent="0.3">
      <c r="B17" s="7"/>
      <c r="C17" s="18">
        <v>1.3</v>
      </c>
      <c r="D17" s="22">
        <v>1.3</v>
      </c>
      <c r="E17" s="22"/>
      <c r="F17" s="22" t="s">
        <v>41</v>
      </c>
      <c r="G17" s="20" t="s">
        <v>38</v>
      </c>
      <c r="H17" s="22" t="s">
        <v>39</v>
      </c>
      <c r="I17" s="13">
        <v>135</v>
      </c>
      <c r="J17" s="14">
        <v>238717</v>
      </c>
      <c r="K17" s="15">
        <f t="shared" si="0"/>
        <v>32226795</v>
      </c>
      <c r="L17" s="8"/>
    </row>
    <row r="18" spans="1:13" ht="30" customHeight="1" thickBot="1" x14ac:dyDescent="0.35">
      <c r="A18" s="5"/>
      <c r="B18" s="7"/>
      <c r="C18" s="16" t="s">
        <v>14</v>
      </c>
      <c r="D18" s="23"/>
      <c r="E18" s="24"/>
      <c r="F18" s="23"/>
      <c r="G18" s="23"/>
      <c r="H18" s="23"/>
      <c r="I18" s="13"/>
      <c r="J18" s="23"/>
      <c r="K18" s="17">
        <f>+SUM(K15:K17)</f>
        <v>63485295</v>
      </c>
      <c r="L18" s="8"/>
      <c r="M18" s="5"/>
    </row>
    <row r="19" spans="1:13" s="3" customFormat="1" ht="30" customHeight="1" thickBot="1" x14ac:dyDescent="0.35">
      <c r="A19" s="25"/>
      <c r="B19" s="26"/>
      <c r="C19" s="104" t="s">
        <v>15</v>
      </c>
      <c r="D19" s="105"/>
      <c r="E19" s="105"/>
      <c r="F19" s="105"/>
      <c r="G19" s="105"/>
      <c r="H19" s="105"/>
      <c r="I19" s="105"/>
      <c r="J19" s="106"/>
      <c r="K19" s="27"/>
      <c r="L19" s="28"/>
      <c r="M19" s="25"/>
    </row>
    <row r="20" spans="1:13" s="3" customFormat="1" ht="15.6" x14ac:dyDescent="0.3">
      <c r="A20" s="25"/>
      <c r="B20" s="26"/>
      <c r="C20" s="54"/>
      <c r="D20" s="54"/>
      <c r="E20" s="54"/>
      <c r="F20" s="54"/>
      <c r="G20" s="54"/>
      <c r="H20" s="54"/>
      <c r="I20" s="54"/>
      <c r="J20" s="54"/>
      <c r="K20" s="55"/>
      <c r="L20" s="28"/>
      <c r="M20" s="25"/>
    </row>
    <row r="21" spans="1:13" s="3" customFormat="1" ht="30" customHeight="1" x14ac:dyDescent="0.3">
      <c r="A21" s="25"/>
      <c r="B21" s="26"/>
      <c r="C21" s="56"/>
      <c r="D21" s="58"/>
      <c r="E21" s="58"/>
      <c r="F21" s="58"/>
      <c r="G21" s="36" t="s">
        <v>16</v>
      </c>
      <c r="H21" s="33"/>
      <c r="I21" s="34"/>
      <c r="J21" s="35"/>
      <c r="K21" s="37">
        <f>+K18</f>
        <v>63485295</v>
      </c>
      <c r="L21" s="28"/>
      <c r="M21" s="25"/>
    </row>
    <row r="22" spans="1:13" s="3" customFormat="1" ht="30" customHeight="1" thickBot="1" x14ac:dyDescent="0.35">
      <c r="A22" s="25"/>
      <c r="B22" s="26"/>
      <c r="C22" s="56"/>
      <c r="D22" s="57"/>
      <c r="E22" s="56"/>
      <c r="F22" s="56"/>
      <c r="G22" s="29" t="s">
        <v>40</v>
      </c>
      <c r="H22" s="33"/>
      <c r="I22" s="34"/>
      <c r="J22" s="38"/>
      <c r="K22" s="37">
        <v>2200948</v>
      </c>
      <c r="L22" s="28"/>
      <c r="M22" s="25"/>
    </row>
    <row r="23" spans="1:13" s="3" customFormat="1" ht="30" customHeight="1" thickBot="1" x14ac:dyDescent="0.35">
      <c r="A23" s="25"/>
      <c r="B23" s="26"/>
      <c r="C23" s="56"/>
      <c r="D23" s="57"/>
      <c r="E23" s="56"/>
      <c r="F23" s="56"/>
      <c r="G23" s="39" t="s">
        <v>17</v>
      </c>
      <c r="H23" s="40"/>
      <c r="I23" s="41"/>
      <c r="J23" s="42"/>
      <c r="K23" s="27">
        <f>+K21+K22</f>
        <v>65686243</v>
      </c>
      <c r="L23" s="28"/>
      <c r="M23" s="25"/>
    </row>
    <row r="24" spans="1:13" s="3" customFormat="1" ht="16.2" thickBot="1" x14ac:dyDescent="0.35">
      <c r="A24" s="25"/>
      <c r="B24" s="26"/>
      <c r="C24" s="56"/>
      <c r="D24" s="57"/>
      <c r="E24" s="57"/>
      <c r="F24" s="57"/>
      <c r="G24" s="56"/>
      <c r="H24" s="56"/>
      <c r="I24" s="59"/>
      <c r="J24" s="60"/>
      <c r="K24" s="61"/>
      <c r="L24" s="28"/>
      <c r="M24" s="25"/>
    </row>
    <row r="25" spans="1:13" s="3" customFormat="1" ht="15.6" x14ac:dyDescent="0.3">
      <c r="A25" s="25"/>
      <c r="B25" s="26"/>
      <c r="C25" s="30"/>
      <c r="D25" s="83"/>
      <c r="E25" s="83"/>
      <c r="F25" s="83"/>
      <c r="G25" s="83"/>
      <c r="H25" s="83"/>
      <c r="I25" s="83"/>
      <c r="J25" s="83"/>
      <c r="K25" s="84"/>
      <c r="L25" s="31"/>
      <c r="M25" s="25"/>
    </row>
    <row r="26" spans="1:13" s="3" customFormat="1" ht="46.5" customHeight="1" x14ac:dyDescent="0.3">
      <c r="A26" s="25"/>
      <c r="B26" s="26"/>
      <c r="C26" s="123"/>
      <c r="D26" s="124"/>
      <c r="E26" s="117"/>
      <c r="F26" s="116" t="s">
        <v>18</v>
      </c>
      <c r="G26" s="117"/>
      <c r="H26" s="120" t="s">
        <v>7</v>
      </c>
      <c r="I26" s="120"/>
      <c r="J26" s="120"/>
      <c r="K26" s="48" t="s">
        <v>19</v>
      </c>
      <c r="L26" s="32"/>
      <c r="M26" s="25"/>
    </row>
    <row r="27" spans="1:13" s="3" customFormat="1" ht="32.25" customHeight="1" x14ac:dyDescent="0.3">
      <c r="A27" s="25"/>
      <c r="B27" s="26"/>
      <c r="C27" s="123"/>
      <c r="D27" s="124"/>
      <c r="E27" s="117"/>
      <c r="F27" s="116" t="s">
        <v>20</v>
      </c>
      <c r="G27" s="117"/>
      <c r="H27" s="82" t="s">
        <v>21</v>
      </c>
      <c r="I27" s="82"/>
      <c r="J27" s="49" t="s">
        <v>22</v>
      </c>
      <c r="K27" s="47">
        <v>0.33</v>
      </c>
      <c r="L27" s="32"/>
      <c r="M27" s="25"/>
    </row>
    <row r="28" spans="1:13" s="3" customFormat="1" ht="30" customHeight="1" x14ac:dyDescent="0.3">
      <c r="A28" s="25"/>
      <c r="B28" s="26"/>
      <c r="C28" s="123"/>
      <c r="D28" s="124"/>
      <c r="E28" s="117"/>
      <c r="F28" s="116" t="s">
        <v>23</v>
      </c>
      <c r="G28" s="117"/>
      <c r="H28" s="121" t="s">
        <v>24</v>
      </c>
      <c r="I28" s="122"/>
      <c r="J28" s="49" t="s">
        <v>25</v>
      </c>
      <c r="K28" s="47">
        <v>0.01</v>
      </c>
      <c r="L28" s="32"/>
      <c r="M28" s="25"/>
    </row>
    <row r="29" spans="1:13" s="4" customFormat="1" ht="58.5" customHeight="1" x14ac:dyDescent="0.3">
      <c r="A29" s="25"/>
      <c r="B29" s="26"/>
      <c r="C29" s="107"/>
      <c r="D29" s="108"/>
      <c r="E29" s="108"/>
      <c r="F29" s="108"/>
      <c r="G29" s="109"/>
      <c r="H29" s="81" t="s">
        <v>26</v>
      </c>
      <c r="I29" s="82"/>
      <c r="J29" s="49" t="s">
        <v>27</v>
      </c>
      <c r="K29" s="47">
        <v>0.04</v>
      </c>
      <c r="L29" s="28"/>
      <c r="M29" s="25"/>
    </row>
    <row r="30" spans="1:13" ht="39" customHeight="1" x14ac:dyDescent="0.3">
      <c r="A30" s="5"/>
      <c r="B30" s="7"/>
      <c r="C30" s="110"/>
      <c r="D30" s="111"/>
      <c r="E30" s="111"/>
      <c r="F30" s="111"/>
      <c r="G30" s="112"/>
      <c r="H30" s="82" t="s">
        <v>28</v>
      </c>
      <c r="I30" s="82"/>
      <c r="J30" s="49" t="s">
        <v>29</v>
      </c>
      <c r="K30" s="47">
        <f>+K27+K28+K29</f>
        <v>0.38</v>
      </c>
      <c r="L30" s="8"/>
      <c r="M30" s="5"/>
    </row>
    <row r="31" spans="1:13" ht="47.25" customHeight="1" thickBot="1" x14ac:dyDescent="0.35">
      <c r="A31" s="5"/>
      <c r="B31" s="7"/>
      <c r="C31" s="113"/>
      <c r="D31" s="114"/>
      <c r="E31" s="114"/>
      <c r="F31" s="114"/>
      <c r="G31" s="115"/>
      <c r="H31" s="118"/>
      <c r="I31" s="118"/>
      <c r="J31" s="118"/>
      <c r="K31" s="119"/>
      <c r="L31" s="8"/>
      <c r="M31" s="5"/>
    </row>
    <row r="32" spans="1:13" ht="47.25" customHeight="1" x14ac:dyDescent="0.3">
      <c r="A32" s="5"/>
      <c r="B32" s="7"/>
      <c r="C32" s="50"/>
      <c r="D32" s="50"/>
      <c r="E32" s="50"/>
      <c r="F32" s="50"/>
      <c r="G32" s="50"/>
      <c r="H32" s="50"/>
      <c r="I32" s="50"/>
      <c r="J32" s="50"/>
      <c r="K32" s="50"/>
      <c r="L32" s="8"/>
      <c r="M32" s="5"/>
    </row>
    <row r="33" spans="1:13" ht="19.5" customHeight="1" x14ac:dyDescent="0.3">
      <c r="A33" s="5"/>
      <c r="B33" s="7"/>
      <c r="C33" s="50"/>
      <c r="D33" s="50"/>
      <c r="E33" s="50"/>
      <c r="F33" s="50"/>
      <c r="G33" s="51" t="s">
        <v>43</v>
      </c>
      <c r="H33" s="50"/>
      <c r="I33" s="50"/>
      <c r="J33" s="50"/>
      <c r="K33" s="50"/>
      <c r="L33" s="8"/>
      <c r="M33" s="5"/>
    </row>
    <row r="34" spans="1:13" ht="16.2" thickBot="1" x14ac:dyDescent="0.35">
      <c r="A34" s="5"/>
      <c r="B34" s="62"/>
      <c r="C34" s="63"/>
      <c r="D34" s="63"/>
      <c r="E34" s="64"/>
      <c r="F34" s="63"/>
      <c r="G34" s="71" t="s">
        <v>44</v>
      </c>
      <c r="H34" s="63"/>
      <c r="I34" s="63"/>
      <c r="J34" s="63"/>
      <c r="K34" s="63"/>
      <c r="L34" s="65"/>
      <c r="M34" s="5"/>
    </row>
    <row r="35" spans="1:13" ht="16.2" thickTop="1" x14ac:dyDescent="0.3">
      <c r="A35" s="5"/>
      <c r="B35" s="5"/>
      <c r="C35" s="5"/>
      <c r="D35" s="5"/>
      <c r="E35" s="6"/>
      <c r="F35" s="5"/>
      <c r="G35" s="5"/>
      <c r="H35" s="5"/>
      <c r="I35" s="5"/>
      <c r="J35" s="5"/>
      <c r="K35" s="5"/>
      <c r="L35" s="5"/>
      <c r="M35" s="5"/>
    </row>
  </sheetData>
  <mergeCells count="30">
    <mergeCell ref="K12:K13"/>
    <mergeCell ref="C19:J19"/>
    <mergeCell ref="C29:G31"/>
    <mergeCell ref="F26:G26"/>
    <mergeCell ref="F27:G27"/>
    <mergeCell ref="F28:G28"/>
    <mergeCell ref="H30:I30"/>
    <mergeCell ref="H31:K31"/>
    <mergeCell ref="H26:J26"/>
    <mergeCell ref="H27:I27"/>
    <mergeCell ref="H28:I28"/>
    <mergeCell ref="C26:E26"/>
    <mergeCell ref="C27:E27"/>
    <mergeCell ref="C28:E28"/>
    <mergeCell ref="C6:K6"/>
    <mergeCell ref="C3:F3"/>
    <mergeCell ref="B2:L2"/>
    <mergeCell ref="H29:I29"/>
    <mergeCell ref="D25:K25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23622047244094491" right="0.23622047244094491" top="0.74803149606299213" bottom="0.74803149606299213" header="0.31496062992125984" footer="0.31496062992125984"/>
  <pageSetup scale="51" fitToWidth="0" orientation="landscape" blackAndWhite="1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a6cb9e4b-f1d1-4245-83ec-6cad768d538a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ECONOMICA(Proponente)</vt:lpstr>
      <vt:lpstr>_GoBack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JOSE ORLANDO SUAREZ LONDOÑO</cp:lastModifiedBy>
  <cp:revision/>
  <cp:lastPrinted>2024-10-15T22:27:34Z</cp:lastPrinted>
  <dcterms:created xsi:type="dcterms:W3CDTF">2006-06-27T16:47:25Z</dcterms:created>
  <dcterms:modified xsi:type="dcterms:W3CDTF">2024-10-15T22:30:13Z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