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jnomesque\Compras\Contratación 2024\1. Contratos 2024\Carpetas\"/>
    </mc:Choice>
  </mc:AlternateContent>
  <xr:revisionPtr revIDLastSave="0" documentId="13_ncr:1_{2E703C55-D256-4C2D-9F61-65C4C0038372}" xr6:coauthVersionLast="47" xr6:coauthVersionMax="47" xr10:uidLastSave="{00000000-0000-0000-0000-000000000000}"/>
  <bookViews>
    <workbookView xWindow="-120" yWindow="-120" windowWidth="29040" windowHeight="15720" activeTab="1" xr2:uid="{C29C961C-0C8A-4D49-8039-8A7700A2D16C}"/>
  </bookViews>
  <sheets>
    <sheet name="Cantidad" sheetId="1" r:id="rId1"/>
    <sheet name="ESTUDIO DE MERCAD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8" i="2" l="1"/>
  <c r="T9" i="2"/>
  <c r="T7" i="2"/>
  <c r="O8" i="2"/>
  <c r="O9" i="2"/>
  <c r="O7" i="2"/>
  <c r="R9" i="2"/>
  <c r="S9" i="2" s="1"/>
  <c r="Q8" i="2"/>
  <c r="R8" i="2" s="1"/>
  <c r="S8" i="2" s="1"/>
  <c r="Q7" i="2"/>
  <c r="R7" i="2" s="1"/>
  <c r="S7" i="2" s="1"/>
  <c r="U8" i="2"/>
  <c r="V8" i="2" s="1"/>
  <c r="W8" i="2" s="1"/>
  <c r="V9" i="2"/>
  <c r="W9" i="2" s="1"/>
  <c r="U7" i="2"/>
  <c r="K8" i="2"/>
  <c r="K9" i="2"/>
  <c r="K7" i="2"/>
  <c r="N9" i="2"/>
  <c r="M8" i="2"/>
  <c r="N8" i="2" s="1"/>
  <c r="M7" i="2"/>
  <c r="N7" i="2" s="1"/>
  <c r="J9" i="2"/>
  <c r="I8" i="2"/>
  <c r="J8" i="2" s="1"/>
  <c r="I7" i="2"/>
  <c r="J7" i="2" s="1"/>
  <c r="E8" i="2"/>
  <c r="F8" i="2" s="1"/>
  <c r="G8" i="2" s="1"/>
  <c r="E7" i="2"/>
  <c r="V7" i="2" l="1"/>
  <c r="F9" i="2"/>
  <c r="G9" i="2" s="1"/>
  <c r="F7" i="2"/>
  <c r="G7" i="2" s="1"/>
  <c r="W7" i="2" l="1"/>
  <c r="W10" i="2" s="1"/>
  <c r="B36" i="1"/>
</calcChain>
</file>

<file path=xl/sharedStrings.xml><?xml version="1.0" encoding="utf-8"?>
<sst xmlns="http://schemas.openxmlformats.org/spreadsheetml/2006/main" count="71" uniqueCount="55">
  <si>
    <t>SEDE DE LA ENTIDAD UBICADA EN CIUDAD CAPITAL</t>
  </si>
  <si>
    <t>Delegación Amazonas</t>
  </si>
  <si>
    <t>Delegación Antioquia</t>
  </si>
  <si>
    <t xml:space="preserve">Delegación Arauca </t>
  </si>
  <si>
    <t xml:space="preserve">Delegación Atlántico </t>
  </si>
  <si>
    <t>Delegación Bolívar</t>
  </si>
  <si>
    <t xml:space="preserve">Delegación Boyacá </t>
  </si>
  <si>
    <t xml:space="preserve">Delegación Caldas </t>
  </si>
  <si>
    <t xml:space="preserve">Delegación Caquetá </t>
  </si>
  <si>
    <t>Delegación Casanare</t>
  </si>
  <si>
    <t xml:space="preserve">Delegación Cauca </t>
  </si>
  <si>
    <t>Delegación Cesar</t>
  </si>
  <si>
    <t xml:space="preserve">Delegación Chocó </t>
  </si>
  <si>
    <t xml:space="preserve">Delegación Córdoba </t>
  </si>
  <si>
    <t>Delegación Guainía</t>
  </si>
  <si>
    <t>Delegación Guaviare</t>
  </si>
  <si>
    <t xml:space="preserve">Delegación Huila </t>
  </si>
  <si>
    <t>Delegación La Guajira</t>
  </si>
  <si>
    <t>Delegación Magdalena</t>
  </si>
  <si>
    <t>Delegación Meta</t>
  </si>
  <si>
    <t xml:space="preserve">Delegación Nariño </t>
  </si>
  <si>
    <t>Delegación Norte de Santander</t>
  </si>
  <si>
    <t>Delegación Putumayo</t>
  </si>
  <si>
    <t xml:space="preserve">Delegación Quindío </t>
  </si>
  <si>
    <t>Delegación Risaralda</t>
  </si>
  <si>
    <t>Delegación San Andres y Providencia</t>
  </si>
  <si>
    <t>Delegación Santander</t>
  </si>
  <si>
    <t>Delegación Sucre</t>
  </si>
  <si>
    <t>Delegación Tolima</t>
  </si>
  <si>
    <t xml:space="preserve">Delegación Valle </t>
  </si>
  <si>
    <t>Delegación Vaupés</t>
  </si>
  <si>
    <t>Delegación Vichada</t>
  </si>
  <si>
    <t>TOTAL</t>
  </si>
  <si>
    <t>Sede Central  (BOGOTÁ)</t>
  </si>
  <si>
    <t>Registraduría Distrital (BOGOTÁ)</t>
  </si>
  <si>
    <t xml:space="preserve">Delegación Cundinamarca (BOGOTÁ) </t>
  </si>
  <si>
    <t>CANTIDAD</t>
  </si>
  <si>
    <t>ITEM</t>
  </si>
  <si>
    <t xml:space="preserve">ELEMENTO </t>
  </si>
  <si>
    <t>CANTIDADES ESTIMADAS A CONTRATAR</t>
  </si>
  <si>
    <t>VALOR UNITARIO CARPETA  COTIZACIÓN
ANTES DE IVA</t>
  </si>
  <si>
    <t xml:space="preserve">VALOR 
IVA 
UNITARIO </t>
  </si>
  <si>
    <t>VALOR TOTAL UNITARIO COTIZACIÓN  
IVA INCLUIDO</t>
  </si>
  <si>
    <t>VALOR TOTAL
IVA INCLUIDO</t>
  </si>
  <si>
    <t xml:space="preserve">Carpetas de color AZUL elaboradas en cartulina calibre 16 cola minada o doble para resistencia en el archivo de documentos, fondeada en color amarillo y azul </t>
  </si>
  <si>
    <t xml:space="preserve">Carpetas de color AMARILLO elaboradas en cartulina calibre 16 cola minada o doble para resistencia en el archivo de documentos, fondeada en color amarillo y azul </t>
  </si>
  <si>
    <t xml:space="preserve">Costo total de la distribución y puesta en sitio en las 32 ciudades capitales, de conformidad con el listado anexo de distribución. </t>
  </si>
  <si>
    <t>Objeto: Adquisición de carpetas tipo folder con fuelle, colaminada, fondeada y plastificada en frio</t>
  </si>
  <si>
    <t>ESTUDIO DE MERCADO</t>
  </si>
  <si>
    <t>VALOR TOTAL</t>
  </si>
  <si>
    <t>VALOR TOTAL ESTUDIO DE MERCADO IVA INCLUIDO</t>
  </si>
  <si>
    <t>COTIZACIÓN No. 2 - DIVIPACK</t>
  </si>
  <si>
    <t>COTIZACIÓN No. 4 - LEGARCHIVO</t>
  </si>
  <si>
    <t>COTIZACIÓN No. 1 - MUNCOL</t>
  </si>
  <si>
    <t>COTIZACIÓN No. 3 - OFICIAR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</si>
</sst>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;[Red]\-&quot;$&quot;#,##0.00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sz val="10"/>
      <color rgb="FF000000"/>
      <name val="Arial"/>
      <family val="2"/>
    </font>
    <font>
      <sz val="22"/>
      <color rgb="FF00000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6"/>
      <color rgb="FF000000"/>
      <name val="Arial Narrow"/>
      <family val="2"/>
    </font>
    <font>
      <b/>
      <sz val="36"/>
      <color rgb="FF000000"/>
      <name val="Arial Narrow"/>
      <family val="2"/>
    </font>
    <font>
      <b/>
      <sz val="22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4" tint="0.59999389629810485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0" fontId="6" fillId="0" borderId="5" xfId="1" applyFont="1" applyBorder="1" applyAlignment="1">
      <alignment wrapText="1"/>
    </xf>
    <xf numFmtId="0" fontId="6" fillId="0" borderId="0" xfId="1" applyFont="1" applyAlignment="1">
      <alignment wrapText="1"/>
    </xf>
    <xf numFmtId="0" fontId="7" fillId="3" borderId="6" xfId="1" applyFont="1" applyFill="1" applyBorder="1" applyAlignment="1">
      <alignment vertical="center" wrapText="1"/>
    </xf>
    <xf numFmtId="0" fontId="7" fillId="3" borderId="2" xfId="1" applyFont="1" applyFill="1" applyBorder="1" applyAlignment="1">
      <alignment vertical="center" wrapText="1"/>
    </xf>
    <xf numFmtId="0" fontId="7" fillId="6" borderId="2" xfId="1" applyFont="1" applyFill="1" applyBorder="1" applyAlignment="1">
      <alignment horizontal="center" vertical="center" wrapText="1"/>
    </xf>
    <xf numFmtId="0" fontId="8" fillId="7" borderId="6" xfId="1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left" vertical="center" wrapText="1"/>
    </xf>
    <xf numFmtId="164" fontId="9" fillId="0" borderId="2" xfId="1" applyNumberFormat="1" applyFont="1" applyBorder="1" applyAlignment="1">
      <alignment horizontal="right" vertical="center"/>
    </xf>
    <xf numFmtId="0" fontId="9" fillId="0" borderId="2" xfId="2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2" xfId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8" xfId="1" applyFont="1" applyBorder="1" applyAlignment="1">
      <alignment horizontal="right" vertical="center" wrapText="1"/>
    </xf>
    <xf numFmtId="164" fontId="11" fillId="0" borderId="9" xfId="1" applyNumberFormat="1" applyFont="1" applyBorder="1" applyAlignment="1">
      <alignment vertical="center" wrapText="1"/>
    </xf>
    <xf numFmtId="0" fontId="12" fillId="10" borderId="10" xfId="1" applyFont="1" applyFill="1" applyBorder="1" applyAlignment="1">
      <alignment horizontal="center" wrapText="1"/>
    </xf>
    <xf numFmtId="0" fontId="12" fillId="10" borderId="11" xfId="1" applyFont="1" applyFill="1" applyBorder="1" applyAlignment="1">
      <alignment horizontal="center" wrapText="1"/>
    </xf>
    <xf numFmtId="0" fontId="12" fillId="10" borderId="12" xfId="1" applyFont="1" applyFill="1" applyBorder="1" applyAlignment="1">
      <alignment horizontal="center" wrapText="1"/>
    </xf>
    <xf numFmtId="0" fontId="7" fillId="5" borderId="6" xfId="1" applyFont="1" applyFill="1" applyBorder="1" applyAlignment="1">
      <alignment horizontal="center" vertical="center" wrapText="1"/>
    </xf>
    <xf numFmtId="0" fontId="7" fillId="6" borderId="13" xfId="1" applyFont="1" applyFill="1" applyBorder="1" applyAlignment="1">
      <alignment horizontal="center" vertical="center" wrapText="1"/>
    </xf>
    <xf numFmtId="164" fontId="9" fillId="0" borderId="6" xfId="1" applyNumberFormat="1" applyFont="1" applyBorder="1" applyAlignment="1">
      <alignment horizontal="right" vertical="center"/>
    </xf>
    <xf numFmtId="164" fontId="9" fillId="0" borderId="13" xfId="1" applyNumberFormat="1" applyFont="1" applyBorder="1" applyAlignment="1">
      <alignment horizontal="right" vertical="center"/>
    </xf>
    <xf numFmtId="164" fontId="9" fillId="0" borderId="14" xfId="1" applyNumberFormat="1" applyFont="1" applyBorder="1" applyAlignment="1">
      <alignment horizontal="right" vertical="center"/>
    </xf>
    <xf numFmtId="164" fontId="9" fillId="0" borderId="15" xfId="1" applyNumberFormat="1" applyFont="1" applyBorder="1" applyAlignment="1">
      <alignment horizontal="right" vertical="center"/>
    </xf>
    <xf numFmtId="164" fontId="9" fillId="0" borderId="16" xfId="1" applyNumberFormat="1" applyFont="1" applyBorder="1" applyAlignment="1">
      <alignment horizontal="right" vertical="center"/>
    </xf>
    <xf numFmtId="0" fontId="12" fillId="9" borderId="10" xfId="1" applyFont="1" applyFill="1" applyBorder="1" applyAlignment="1">
      <alignment horizontal="center" wrapText="1"/>
    </xf>
    <xf numFmtId="0" fontId="12" fillId="9" borderId="11" xfId="1" applyFont="1" applyFill="1" applyBorder="1" applyAlignment="1">
      <alignment horizontal="center" wrapText="1"/>
    </xf>
    <xf numFmtId="0" fontId="12" fillId="9" borderId="12" xfId="1" applyFont="1" applyFill="1" applyBorder="1" applyAlignment="1">
      <alignment horizontal="center" wrapText="1"/>
    </xf>
    <xf numFmtId="164" fontId="8" fillId="11" borderId="13" xfId="1" applyNumberFormat="1" applyFont="1" applyFill="1" applyBorder="1" applyAlignment="1">
      <alignment horizontal="right" vertical="center"/>
    </xf>
    <xf numFmtId="164" fontId="8" fillId="11" borderId="16" xfId="1" applyNumberFormat="1" applyFont="1" applyFill="1" applyBorder="1" applyAlignment="1">
      <alignment horizontal="right" vertical="center"/>
    </xf>
    <xf numFmtId="0" fontId="12" fillId="8" borderId="10" xfId="1" applyFont="1" applyFill="1" applyBorder="1" applyAlignment="1">
      <alignment horizontal="center" wrapText="1"/>
    </xf>
    <xf numFmtId="0" fontId="12" fillId="8" borderId="11" xfId="1" applyFont="1" applyFill="1" applyBorder="1" applyAlignment="1">
      <alignment horizontal="center" wrapText="1"/>
    </xf>
    <xf numFmtId="0" fontId="12" fillId="8" borderId="12" xfId="1" applyFont="1" applyFill="1" applyBorder="1" applyAlignment="1">
      <alignment horizontal="center" wrapText="1"/>
    </xf>
    <xf numFmtId="0" fontId="7" fillId="4" borderId="7" xfId="1" applyFont="1" applyFill="1" applyBorder="1" applyAlignment="1">
      <alignment vertical="center" wrapText="1"/>
    </xf>
    <xf numFmtId="0" fontId="8" fillId="0" borderId="7" xfId="1" applyFont="1" applyBorder="1" applyAlignment="1">
      <alignment horizontal="center" vertical="center" wrapText="1"/>
    </xf>
  </cellXfs>
  <cellStyles count="3">
    <cellStyle name="Normal" xfId="0" builtinId="0"/>
    <cellStyle name="Normal 2" xfId="1" xr:uid="{42CC669C-0CB7-47D5-BECD-FD349FC3A3FD}"/>
    <cellStyle name="Normal 2 2" xfId="2" xr:uid="{9789BD00-3B40-4B49-A5B5-BF8D20333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14</xdr:row>
      <xdr:rowOff>47626</xdr:rowOff>
    </xdr:to>
    <xdr:sp macro="" textlink="">
      <xdr:nvSpPr>
        <xdr:cNvPr id="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0A1F29-FBB7-4D93-A166-81EC5CEDF5D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14</xdr:row>
      <xdr:rowOff>47626</xdr:rowOff>
    </xdr:to>
    <xdr:sp macro="" textlink="">
      <xdr:nvSpPr>
        <xdr:cNvPr id="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1D5E15-47F7-4B42-8777-BE90506658D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2D2186-E5C3-496A-8B82-E5ED8FF9546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0BAD38-9745-4FD2-A7BE-AB315CF68BA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14</xdr:row>
      <xdr:rowOff>47626</xdr:rowOff>
    </xdr:to>
    <xdr:sp macro="" textlink="">
      <xdr:nvSpPr>
        <xdr:cNvPr id="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7200E7-D600-4AEA-ABED-1D5D9CB7B78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14</xdr:row>
      <xdr:rowOff>47626</xdr:rowOff>
    </xdr:to>
    <xdr:sp macro="" textlink="">
      <xdr:nvSpPr>
        <xdr:cNvPr id="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B12DE9-2ADF-4E15-8BAF-819B99C6FF4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12</xdr:row>
      <xdr:rowOff>180976</xdr:rowOff>
    </xdr:to>
    <xdr:sp macro="" textlink="">
      <xdr:nvSpPr>
        <xdr:cNvPr id="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C9997B-915C-41CB-869F-35D3BA5981D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12</xdr:row>
      <xdr:rowOff>180976</xdr:rowOff>
    </xdr:to>
    <xdr:sp macro="" textlink="">
      <xdr:nvSpPr>
        <xdr:cNvPr id="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B8C1B2-6E6C-4060-B374-ADF1E5714EF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12</xdr:row>
      <xdr:rowOff>180976</xdr:rowOff>
    </xdr:to>
    <xdr:sp macro="" textlink="">
      <xdr:nvSpPr>
        <xdr:cNvPr id="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E1F8BF-014C-4D46-951A-11634C6A99A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304800</xdr:colOff>
      <xdr:row>12</xdr:row>
      <xdr:rowOff>180976</xdr:rowOff>
    </xdr:to>
    <xdr:sp macro="" textlink="">
      <xdr:nvSpPr>
        <xdr:cNvPr id="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ABE6E3-3DCE-4D75-99C1-F00FCACED48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97D2B2-B49B-4B81-A96C-3E313C59EBE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4CB6B5-18D2-4A03-A461-4AFD280245C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A25B8A-0BDB-46DE-939A-60923CA2B2B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93A209-45AE-4272-A8E6-DA49DDD1D0C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99774B-65BF-469D-B143-9E1AAA10EA3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2703CE-A15E-43F9-B31B-D9CED151B26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A2BE9F-8E5A-48C1-9E52-73BFA033ACC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C3FA57-59E7-434B-BE8B-DC7F3609002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BA1FBC-C5C7-43DE-984D-121A4792BDD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A670C6-12ED-4D99-B231-A012E991B84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BB3F19-6FBC-4D57-ADA4-E9793B58ABE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408DCD-FC12-4546-BE51-3B396E592EA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1848E6-8D24-4B99-B312-837A37E4499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466885-33C7-4382-8947-5BBB92FE630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36B777-6DD3-404D-9FAA-AF320C7B5F2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98556E-D9A2-4A93-8046-15BFD84205B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708AB8-04A0-47DB-8EA7-ECB392D6DFE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65E1E4-F312-4A5F-BD52-613F7E11E0C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4F26C7-DAF5-4414-B415-A8FE45BBCF4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934CD0-958E-4F4C-9A8A-A34631F410B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D47118-34D9-4DEA-BFE8-DD7ECEAAAE3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8DA76C-1EE0-4A22-8854-50C2F72C578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C0D6EB-8B68-4909-B1C0-48D65B84EDB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E0F067-D7B6-46B2-BEE7-36F570A3A14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731A35-F295-4242-B216-FB83E2351B7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7640CF-90E9-47D4-9AFA-88C08C4DC9F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FB27B3-2023-43BF-8C7B-822A1E71111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83CF62-8EE1-4D0F-BCF4-559046FA7BB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5083AD-4C92-4C04-BB30-F098CA38140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AB0438-74EF-40A0-BF25-9777E244D69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B13B0E-427A-4550-A02E-888D79EDD03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9D48C0-DE49-40FE-893E-D7A5C643822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9C9248-B1B9-4814-8DC5-78AB7518CD4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9CCC38-712D-4217-893A-52C4C9B435C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ECFC67-8C33-4E09-8A67-790BCA6D391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C66320-ED06-438C-83AE-ADA9F3E1C72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D4410C-BD8A-49DE-BC4B-07AD65BA9B4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ED239C-CABE-49B8-A228-5E9A300C2EE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5DB57E-F204-47D7-A7B4-4441490BDD9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FE27E9-7AE3-498C-88B2-9C96D81779F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47599F-660C-45A2-BCEA-8130A15B58E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8B9D87-725C-43AE-91B6-52CCA340E66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280E20-3EBB-42C9-A364-D79B15475F0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517178-9048-4FFA-9E4C-B4F31F9DFD1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A5DEBD-4AF0-4840-B40C-C1E3F4BA060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3E78DE-9EA2-4F3E-AA22-5418929CD5E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E3F74D-DA34-4142-B019-624A9A9DB12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4800"/>
    <xdr:sp macro="" textlink="">
      <xdr:nvSpPr>
        <xdr:cNvPr id="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73BB97-F19D-4A70-9496-86800A372EC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86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9</xdr:row>
      <xdr:rowOff>0</xdr:rowOff>
    </xdr:from>
    <xdr:to>
      <xdr:col>1</xdr:col>
      <xdr:colOff>293581</xdr:colOff>
      <xdr:row>12</xdr:row>
      <xdr:rowOff>180976</xdr:rowOff>
    </xdr:to>
    <xdr:sp macro="" textlink="">
      <xdr:nvSpPr>
        <xdr:cNvPr id="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6DBD7E-FFB2-456A-AF47-386F20E176D4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293581</xdr:colOff>
      <xdr:row>12</xdr:row>
      <xdr:rowOff>180976</xdr:rowOff>
    </xdr:to>
    <xdr:sp macro="" textlink="">
      <xdr:nvSpPr>
        <xdr:cNvPr id="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FEA2EC-8A4E-45C4-B6EA-EEDFBAE2FEC7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293581</xdr:colOff>
      <xdr:row>12</xdr:row>
      <xdr:rowOff>180976</xdr:rowOff>
    </xdr:to>
    <xdr:sp macro="" textlink="">
      <xdr:nvSpPr>
        <xdr:cNvPr id="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201C00-530B-40E6-99C2-C7B2E7D1AEED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293581</xdr:colOff>
      <xdr:row>12</xdr:row>
      <xdr:rowOff>180976</xdr:rowOff>
    </xdr:to>
    <xdr:sp macro="" textlink="">
      <xdr:nvSpPr>
        <xdr:cNvPr id="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6DD52D-2B74-4F44-AA63-F00A1356BD71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293581</xdr:colOff>
      <xdr:row>12</xdr:row>
      <xdr:rowOff>180976</xdr:rowOff>
    </xdr:to>
    <xdr:sp macro="" textlink="">
      <xdr:nvSpPr>
        <xdr:cNvPr id="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347ED8-0C54-441C-A97E-4C37CA9E7B55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293581</xdr:colOff>
      <xdr:row>12</xdr:row>
      <xdr:rowOff>180976</xdr:rowOff>
    </xdr:to>
    <xdr:sp macro="" textlink="">
      <xdr:nvSpPr>
        <xdr:cNvPr id="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B824C7-E892-490C-9770-3A26EEB640DF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293581</xdr:colOff>
      <xdr:row>12</xdr:row>
      <xdr:rowOff>180976</xdr:rowOff>
    </xdr:to>
    <xdr:sp macro="" textlink="">
      <xdr:nvSpPr>
        <xdr:cNvPr id="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A92082-A6AD-401C-8A58-239EFD6BFC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293581</xdr:colOff>
      <xdr:row>12</xdr:row>
      <xdr:rowOff>180976</xdr:rowOff>
    </xdr:to>
    <xdr:sp macro="" textlink="">
      <xdr:nvSpPr>
        <xdr:cNvPr id="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634115-4608-4E53-9029-03053185AB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621BC5-65C0-4D85-A8F5-7B898F32D448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563321-1096-425B-8DF1-651542844E22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61D28C-89B5-4141-82A3-F6EC3FFA31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32142F-8388-4D79-BD89-29487CC77423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3C6D94-497B-4105-8E0B-37D5FC38A3B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231293-FEE9-4AF2-BA4A-6D0E015BE8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F45EE1-7A73-4ECA-8C10-4652DE18CCF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CC471F-5187-495F-BA38-B568270306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E03FAE-C067-4573-B461-5C604FD69B2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9C8228-E2CD-4D2C-9CD9-6E8D0F60FDE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5F243F-3BE7-484B-B13A-E387E1ED14A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6AF95B-2C05-4A1E-B98A-97BAD423F7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4C6055-BD1C-4BF3-A624-821F88F4461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146DB1-333D-468D-B273-C3FD1C1CC80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C20A75-E6EA-4A04-8F91-0B290A6F4E4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DEBB25-D124-4EEE-8D08-0B80E7AD6E0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942A80-1EAB-45A3-B145-982D153A63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7AEC51-C916-475F-A1E1-7135E182371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BE5487-DD36-4781-8A9E-327BE20F764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DFAE7E-3A0F-4F12-9E28-DD6008E94A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76F4FB-7BBF-4A44-8ADC-D5FA91C0DB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D6BEBE-2459-43C3-81F6-5B162F2260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684DC3-5790-4437-B69E-BA3706C72C77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64723D-1BBA-4085-88F5-E888EE289C4F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DAEF72-2F31-405D-9B3F-D8A23FEEC45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50E5E3-77C0-45D5-858B-C1421653EC7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371509-07A4-42F5-846D-020753E934B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F55243-BE33-4428-8253-E47D1470D07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DCD357-476F-4257-9DD8-2DA212A6EE9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20793D-2071-44D8-A42D-745A3A54C7A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D4FFC0-2041-4DD9-B55A-CE58B8B9DB9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AD7EE8-2DAF-4549-99FF-E5A235D5D23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CC237C-C82A-49BE-B5B3-267E5FAAA6C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6F5C2D-1BCB-4C8F-B8EF-A9A9A3DB83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A4793D-37C7-47B4-BAE2-335085AB46C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0B2D9D-BD94-4E24-9503-D85F1C9A269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698EEF-D79E-4865-9AB1-AD02A6EE0DE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9028C1-393C-451A-AB6B-55F85B51D2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89D763-4838-425F-B9B4-344D9E42945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537904-9EE5-470E-AE0E-7E3F44ED308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EEEF35-339C-4EBC-BAB5-0947F5D264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612092-A0AD-4919-8EF6-3D65460BEED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A5F39C-06E6-44E0-BB33-9D0B8A2B84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0A1F56-24E2-46F0-A9E7-DE7D431BF9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297AB5-A37F-489C-93B5-0BA8AB31A6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AB56B1-B220-43EC-BF15-EA77909B39F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A990BF-E498-4CC8-A9B6-A203E4FD3CF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2B67D8-A4F6-42E6-87FC-723836EAD0C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CAD8FB-EF2E-4B7E-96E8-F7473597253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C3D52F-069B-4D1B-9E9B-3382292AAB7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CFED61-D8E9-47F0-8D03-4A380E1A275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3F45F5-42DD-43D6-B9FC-9273C9C524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0085EA-768C-4401-8602-AB283068097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2F62AF-4FD6-47FF-A3A8-875729DAF3F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30F0DC-C190-4470-8F2C-C32A43C23F7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5D610A-A50E-45E5-92E8-4922B84BA53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46B080-61D3-472E-90E9-2CEC229F162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D7C59F-9EEA-46CE-8BAA-5A83C11B3F3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AB20A1-CB99-4481-AA23-5A253F2A1B5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3501FB-8E13-4660-ADCF-CC28B3DAFDD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1F4917-5637-45DC-89F8-211AD8C5962E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5AA659-FFF8-408A-BB96-0E5000B75B86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88EEA7-05ED-4FD3-A8F0-58158A2B8C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F86F40-A78D-4140-8734-2D12F436BCFA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6015B2-9950-4ADB-83EA-BE429ECD3C7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D45C96B-2EC5-4455-A459-16211DE7B36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DE69A5-B455-47C5-BC3D-C4815165AC3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981049-75B5-4D79-B7B5-593417D1156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DE00814-FCC7-4EFC-B9B8-0060FF98E9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6893ED-EB3A-47B9-BF4F-33FF2D09295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B3FD68-CF59-4A35-A6CB-F4A952718FB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06944F-7D52-4023-A5E9-4FA9B885A3B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BBDA7D-5CD0-4F8C-84D6-EF0DDDE73C8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10D61D-90E1-4F58-8C82-EA97333A2C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6EABC0-548E-4848-A065-C0AF0E36F3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962277-9C18-4174-AFCA-8F69F58B50F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C2EE7E-C98D-4A59-90FB-88DDDA4F210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722B03-16F3-438A-8DB0-78951125239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6D4E97-6A07-4CF3-B9B3-C3B8D16BE11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81729A-2F78-46CC-93E4-7DB35880737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3A5029-D577-4D24-8A25-3C30131707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12DDAA-595C-4625-A471-A63C8C9B82C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5308DA-2ECD-4A7C-9FDA-D0609700CB4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E8A913-CF5E-4E0F-A04D-ACA9F8D454E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026622-2481-4E17-AF8E-66B6A658638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47FA3B-670E-4D28-AD70-EE3C82CCD8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3A267D-F38A-48E2-81B7-02728DA252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37D7A6-404A-462F-911F-C0C7755D18B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9BD19D-AAE1-4E27-A026-10ABA79D68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C9BBF4-92E8-46D5-9467-44C3896806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1F6C37-F59F-41AA-8E61-17C28221A55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2EF72F-F9F9-4CCA-B984-AB884A63624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A76A5D-0D99-4881-A0F8-8C03E737EC4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99122A-63C8-4042-82E1-D66F0ABFAE9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4997CB-579A-4C2A-85C5-5AEC0569593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CA99E7-F9DA-4A89-9113-11EF5C00B5A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025642-8570-4237-98A2-9D9D3C08B3C7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A4E6C5-584F-4440-AEDF-A2A8FC7DAADD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0DE668-440E-4E42-BC49-669B77B104CA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53B7B7-2140-4121-8F36-9BF100119F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847E20-99CF-4510-993E-50259862088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AF8BCA-1D93-4E8E-AD39-63B7CA1E7E5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F3DAA9-A50C-4024-9648-703BB877B76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FA982C-87B3-4903-9952-EC35B93DE4E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BFED37-A634-4F4C-8E7B-A1309736B10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353510-8864-4D91-B7EE-54CE7BABB92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70390A-7F4B-492E-BE4B-00EE4491E9B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E8C354-0D31-47CD-AB28-B7A1F20C13B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D27BDB-C491-4CFF-8A1D-296DD5DE230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2D8021-CB89-4595-B807-DD5B73AAE4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E4E932-09C4-4C03-8110-CEB3B4818C3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FC370E-6426-4D05-A5B9-B059120592C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A47DC9-E79A-44BF-B730-AF162E725DB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140DD9-460D-493C-A9F5-A04D6EAE771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D02B1B-ADBF-45F8-AE21-C49D66ED693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C734F2-EFBD-49D0-9D2A-51CB1D79ECB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69B8A5-28CE-41F5-A068-42D4D05A70C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B99CA5-D901-4CA7-ABEB-342F1BEA8F9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D1AA0E-8CBD-45D7-B4E0-AE3F6F53EF2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324DDD-BC4A-45C6-8654-938134E29D7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2C91F8-7328-41B1-9B17-074D45125C5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05DA60-BE81-4474-892C-B7E4A092AA8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FE504E-99B2-4617-A7B2-091D6F2A0A7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0218D7-DABD-4F34-A000-DD0A56FB2CC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27493F-A066-44DD-B32E-CD24E2D3BFC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E69365-EF14-44F6-A565-8278E5D764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83A1DF-7216-488A-8B62-BB48ABF5FFA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958D90-37D1-4194-B37F-597DF188AA8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4F6875-06FC-4738-A30B-98AF90E390E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048C69-6104-41C7-BBB7-071F547DE25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D2BB74-1CF0-48D1-9FAA-23D8E8E6F0F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11E17D-ECAC-4052-9BA8-7BB9B8861A1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B7FC79-060C-48F7-9429-B67F8C4DAD9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259203-93DE-4A0D-8BF3-9C020BF088B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67B105-86BB-4DC2-B769-B9FFB98496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94C1B7-A8B0-440E-8A24-03746A9A39B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8D1EBE-D2EF-4B12-A310-3384929272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866BE5-2BF2-4E88-8589-D7028D3534F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966409-3AAF-4744-A28B-F0A2331E4A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4A8AC8-B21B-4BCC-A38B-BCE8D3E8440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63F4D0-FC73-4FCE-B323-659877EADA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7B1507-7BB9-4E1A-ADE7-E8D4D579AC6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6258EC-E54B-4176-986F-6837D685838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D0E749-3968-46C0-9EE9-06AC6CAEE47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C89AE8-9F5D-4576-92D6-A1C2712B58A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1B2818-A31A-4D04-8711-343E582349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0F1E76-A232-467F-9433-2B9F3E767EC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61B678-823B-4595-A778-B405392D25F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FB4487-AEE4-4674-992A-73913D1E04D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C1D5B5-EBA2-426D-8CB2-885EBDB18F6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30CF11-7569-4A15-A75F-2581B24DEC6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8F129E-7816-4D2F-B1AF-4A3DA0BCCF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BDB2A3-BF3D-43D3-8F1C-5BD884AEA5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A591C0-E749-47E0-BB08-FF4D4B82A22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256235-A05A-4CF6-81A7-9C571470AAA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C84C39-9564-4A4E-A2B9-93B3C3F892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95FA36-7E44-4EDF-BCB8-32ABF7FFBA5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4EF13D-E3A0-4A0B-A1A0-E15C6F2E1A8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7D89EE-1DCB-4A2F-A6F1-C67A8BB1529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E692A0-64FF-4DB0-8EA8-6609C75DB49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B76E11-70C5-4E91-91EA-EEF9356E7FB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1234CF-0813-40B3-8D2B-01B8F6FD07D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9372B7-0A54-4F57-AD63-D6C43108655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D988BF-7498-45D4-A70F-C292823BD0F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44A5BD-88D7-443E-A85B-7D67C25C6B7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BF6EE0-99D2-4ADF-8E70-FD2EA82568C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DC043F-824B-4953-8A56-28BA0787388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BACA63-09E1-42EB-B131-D39D956D2B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DEB83D-3412-4029-A31E-A4BB7F920CA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F9EB52-203F-4721-9C0E-E37D7887394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6E671C-509D-4891-BFCB-CE49863F908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63632B-8EE5-4CDE-958F-80A41CCF983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EE72A3-7F07-4B76-A31F-AF39D3A6F02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4020DE-C6CF-45AC-AE92-3F2D5E7D828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4C416B-DA4F-4F9A-B727-201FCFB4C5F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1820F9-FA47-49AB-81F5-F69AB27988F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2CB65F-6504-40B1-B290-02D9157EF3D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EE8FB0-B157-42E3-AB77-AF2C9DA0B51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A12A1A-A45E-455A-95A3-5967CB771D6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70FBD5-7028-4CCC-B991-3F2103B50A1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32D133-9E5B-406F-89AC-E8B19315E3E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BB20F4-24F5-4961-855B-EA0790E84E6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CD3B0D-9065-41F8-A982-CADFFDD06B5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54F9EB-AFBC-41E3-9F8A-26001FC6928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715429-773C-4824-983C-82F4FCD1845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C60C27-F046-46CE-8C0D-5C63B85F5BB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173935-BDB8-42CD-8E1B-7DE1A55EB30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111320-2DBB-4A39-9285-352501E3DBC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031975-3B94-43D5-BCDB-BF4731B0C51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9E5187-36D5-420E-92DB-F70543DD725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DF00CD-7010-4357-88AE-0A3A5A5E2CC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142EAA-2ED5-4110-B96B-7D7A6ACE499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D88FFD-DC79-45BD-B1E2-9A7088E6220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DB73FA-1963-46F0-B1F1-A33EF55B92C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620D51-FEA3-4219-85F8-40F998F3E2A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78E986-E288-4A1C-B2A6-BC7DBF2CF2D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97AF8D-619C-42D6-8EEA-946327089B3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680417-9C47-47B3-B526-5C5C83AB157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414F115-1A4F-4BE5-AB16-C9F10C0CD73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2AFBFC-3B6F-483F-A27E-121353F3A85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77E3B0-F8BC-45C5-82F9-204379CB0B2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AB7E5E-47B1-4AAD-88C6-517FF6F0227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E00188-478B-415B-8C49-858CEADE8E3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108D9F-F08D-4633-B326-3EEB2F8D03A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CA2EF3-5A13-4253-8861-D2E167D3E37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563639-C1A8-4E01-B8B9-DD5D6292F5B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E80685-6705-4081-BE9D-93D8DFFF35B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6DC4DD-522C-4305-A682-79124EDD6DF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8436D4-5AA0-4BD1-92CD-4BD6ED83536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28A5E8-6894-4AD0-992B-BDE9E2207C8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917267-864B-46A2-BB62-A1A1AE2736F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B147D1-04EC-443A-9219-A81B56F6A29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61DD62-E05D-41CC-B916-9E1BA95DB3B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50A2ED-04A8-4162-A3EC-756C9F6E077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5D6ECA-D7E7-4ED3-9640-3E52CCAF6AD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989ECC-584E-4FEF-ACF7-7392F1303F9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6999D0-C839-4DF6-BD4F-56B561226CB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6A5A91-29FA-4DC1-A05C-CB2517727DE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F90BF5-FCCE-4E96-AFAC-74C9C38E53F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4BF1AD-6F61-47CD-842A-FA11CA3957C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B823DC-A00B-4025-89D2-F94ECF8CA32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51330B-307E-4AC8-922D-39CE85A484B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2A3287-DB0E-45FB-A375-16A099D42C0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5CA670-17AD-4332-983D-76600BE06A3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D826F5-BEFD-472F-87E1-591F2D68372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24FF1F-EB7C-4B3B-B06E-31C16CA5A06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B7030A-5407-4821-AD55-6B798EF6EA9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3B36D5-6247-44C5-A40D-DD1D19A9231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758F54-E8F4-4295-88CC-7ADE664F5F5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C28534-4094-4129-8A5E-4545A71EA64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EFE28E-65FB-4ACF-9D6B-73C9A064604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2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1E80C0-A7E5-4C8A-AA11-83AB0C88CC9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A95891-6DBF-48EB-8264-9A4B77AFC66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2F5412-7B61-4D0E-96A3-F4A28C9895E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6D0D29-2F2E-4ED3-B516-4E41861BED0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F09CF0-E076-42A0-A5CE-0BBB3281AC6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DD8832-6045-4D9A-B593-4AEF4E79BE5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65C8B6-CE2C-42A4-A9F4-13198FE48F3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4D628F-9C57-43A8-86C5-05C8B9C7D45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790FD4-720A-4C81-9C7F-2CB39C51618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B53855-5B49-412E-B8FC-FB8AE997E79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5D254F-F839-4A1D-95F8-9A40BC1EB7A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5BAF00-6DE2-4783-AF25-BAE655E2D7C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7274C2-B283-40AC-B78F-A81DC0419A5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650B24-C85C-48FA-8043-22F4C2F035C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6B7D46-B6FE-417B-B264-74956B96202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165B2A-BB90-4D1A-B97A-2A70AF88A55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4EB3AF-C264-4716-AF93-6A992F5A218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4E250E-CEEC-42B9-A0C4-1A903DBF477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5A99D8-0153-42A4-89E7-D6C48A84B9B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5DFC8D-581A-41E6-9826-C467F034FF1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6707E6-966E-47D0-8E5F-4246D523166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71B5AB-CF97-4B1F-8665-9FFB518F4A8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512A6C-DBA4-4972-9135-91E5B9B5AD2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005D19-75A4-45E8-A7EE-ED1392B8A59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C6E16B-8E3D-4491-9322-B582361BC18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5BD756-A1E0-426E-B30A-4577D1855DA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3D633C-188F-4068-B090-D5DA93B2748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D03763-56B8-4C43-BD06-9BBA9081C3E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090DCC-6FBE-4126-82BF-A09B7F3F685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05EDF1-A18C-4BE6-95E7-B90CEA80467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BE9D17-CE62-4D67-8412-6EA5BF9BAB0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127D9D-D0E6-4F9D-AEF7-335FDCA2992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F23871-2850-4487-89FC-FADF9B84CFB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A0F6C8-8513-4CB1-816A-F67A08B3910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0F15F0-EC93-471A-B64B-B480A7161E9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7E0F8B-D1AE-4166-8696-91C616B2BEB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685C12-0596-4C0C-A54A-1DAA034B117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43E2F5-095B-49EC-9378-DE2CC9E84E7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12E498-F3C2-4DD8-953F-468A81963B9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A92CA1-830E-4A4C-A5AF-CED896CA6F4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387187-BD14-49FB-9560-540B661A7E7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DBE22F-2B24-4F8D-BED3-4B64B21CC92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D13D66-7828-4A5B-9BAD-D776881523E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69F93C-20A5-4AB8-9832-341CD0098C2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156DBB-542C-4967-94DD-A2E6BC4AE35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6AA419-5B15-431B-A2CF-C4A9828EB76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F29B99-96E5-4A9B-BECA-80AAA97234A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631199-50CC-4252-A5A6-8238527DB06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810CB6-7425-4CA5-AA8F-5106F8D98DB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DF2533-488D-4C9A-B8F0-AB12F617F19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132BF7-99F9-427D-B94E-64DA3392660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5C04AC-5E18-442A-AB42-B8FE2D9A6C6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6D92BD-43EE-4567-BCF0-E9F7DC1B13C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D97BCD-F2F3-41C7-A7FF-38BD41AE569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68CB63-0659-4E2F-9EFC-CCAD06837D4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058B1C-F23B-40BE-99B9-14BC81F1A0F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6C919C-82BF-43B5-87A7-87BA79A3AC4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1663C13-BDF3-4FAC-B329-E9FB21A0A11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9DDF92-FB52-41ED-8478-69FD15E1D3A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B01B77-F426-47B4-A0F3-637F34DDAD2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30042B-C31D-4DBF-980A-0799EB0FAB0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C5635E-0D20-4799-A43A-96C725C8DF8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56FB2A-E4C8-406E-829E-1F4744F94DC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C6D988-AB07-48D0-AA2E-5A3C724E943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1629A6-98EC-4A79-A585-A3C514C9E65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D4F46E-9289-4BED-86C6-F1AC3547756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A508E0-F8B3-462F-ACB9-6644962AF9D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CA3354-C6F9-4BB9-BAAD-E6B5FF6D8B1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13D38F-1C6C-44EA-9DB4-150C9A22CD8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251000-3C04-4E73-B931-E770A4969B1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58878C-AA8D-44A3-B335-BA95E2386CE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65B611-00C1-4DD7-8C48-9CED40B4A0D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B07B42-F4DB-4B9D-A94C-8FBCA4790BE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C521A0-875B-40BE-9516-61C4155A727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B4E04A-5E70-49B1-888A-D724DAED0E2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DA69EE-FE79-49C3-8D4D-F4A67DE7883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4DC6B5-08B4-4E59-956C-AB529B5F91B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C224E9-1362-4FCD-BC6C-85B41B327AC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13D3B1-3BB6-4209-A67E-1FE7C4D92EF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B4389A-6A11-4472-9E1C-6BCDAEE32BA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2F027B-CD5D-46BD-8EC4-3D9C573D77C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364000-77F5-4D25-8796-20AB7A70BD1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CDEB1D-76EA-4E5A-A5AA-85FC7B9BFEA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8892A5-6901-42E3-AF4B-4A015966D29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960BC3-0517-4694-93AE-C1A8751F52F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4BDCE0-6622-46DE-87DD-FF09D1E422B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E34858-D3B0-45E7-9FAC-45159C5D193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74D8E4-628B-4DB8-8648-B486DD20FE6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9</xdr:row>
      <xdr:rowOff>0</xdr:rowOff>
    </xdr:from>
    <xdr:ext cx="304800" cy="304800"/>
    <xdr:sp macro="" textlink="">
      <xdr:nvSpPr>
        <xdr:cNvPr id="4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1B77E9-A8B0-4C90-BD25-7EFFA686A62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4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9898A5-6046-41E1-8168-3A819CE8C38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4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84F492-837C-454C-9D47-E0896B7680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4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EC5E05-D9E5-4385-B091-F44B9FE3D3B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4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190220-C23C-4CA8-8B77-4083AC2CCD6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4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3796D6-9E0E-41AA-A466-81286F0DDAB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4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EC85B1-875C-4A28-AF19-652C3492A29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4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040698-A528-4441-9B96-5EA11857E9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4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1EFDD5-95B6-4BCE-BF9A-F5ADD2D0538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C2E1EC-A871-41AE-9EAC-14ED545CF97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093EC8-10DE-403F-9989-AA0DB2153D0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258502-5748-4586-93FE-900F102B7B7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0B2D97-1B2F-4A3C-B04B-905C7696A5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F19DEF-4B80-4F01-B652-4D09819923F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14C91F-C446-4175-A332-BBF1B030056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46237F-2356-40ED-BC03-F4CF6805FEF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6C5CC9-F107-4AC5-A3EB-68A6EA92A0B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1C5381-04EA-4204-9E00-6A9710D8AED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CA20D6-0B59-418A-A6BA-9B429893B89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DCB928-7796-46CB-A1AA-866551F56DD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1136BE-0E42-4F64-ACAC-537FD2BD97C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2F7BC5-8C84-4B85-9E9D-E89D2F7586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56A57C-58DB-475E-AA64-5ADBE96A3C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B19F6E-6D62-4CC4-9EE0-BFD682804D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3920AF-299D-4852-8B46-5A423700D8C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6DC0CB-C544-4BEE-A2D6-2B788B4BD30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9ED07E-CE41-4D4F-AAAD-B683D9CC43C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03490D-98FB-4289-B128-4E1E2EF8786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BB7606-761A-4C7B-88F8-2BEE52838A3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AE88AD-5DFC-4858-89CB-83A7BF518E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A54819-E677-476B-8890-61CC23D7889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0A5780-10C2-420B-8426-9765969B63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477705-3011-4C18-AFD0-4E27F270377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21B03A-ADAA-4B61-A188-1CD59916ABB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FC770F-71A6-4813-894B-CA031E636E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E147B5-342D-45A3-A24E-56105E93F25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D20655-97E6-4630-B194-972A8A3DFC5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A9DD69-5625-4498-BFD1-895A93B1F44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BC4938-65E9-47BE-B6EF-62B92027247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1E50BC-7CDB-4DAA-BFAC-47F0A5566CD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ACFD19-5769-4554-8FBF-74A0A75964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986754-9DD0-4BA0-AC7B-CC07363FED2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05A762-B96B-4469-8863-6B7BE5A9422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B6D42A-7AF7-472D-ABCA-474D8A88668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9A9589-B81E-4DF6-822C-6729F863BA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974494-6105-4775-BB0C-B34A135A99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19544C-A1C3-4C89-A426-D0911CC500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E188C0-A6CF-44AD-8733-11017399A43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6A8A28-5313-4FE3-B767-983B1D75C8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5BD71D-BF01-470E-B907-908729B235D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48559E-6C6F-422D-B475-4DBE5C8B585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D00646-DB26-4A49-93FA-7C6A307B383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1C23AB-DF1A-4E02-BC37-450207640CC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2C46CF-1A91-414A-B6DA-F88076FAF8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251CCC-478C-4D56-8EA8-49B43E2007F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42AC69-15FA-4063-B219-49A986B01C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4D8B8F-19D8-475B-A78C-6FED3F21954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684C6C-5A08-4DED-B857-0C4BF4C74EA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BA42B0-C79C-4717-B172-C28B7EFE874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568F3C-2A92-4571-95EA-0BAA04CF92E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9178B2-8F9A-44A6-993E-BB6D05A1573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0A9AB5-2B74-42D7-A0A1-D7EE25AE588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FE0352-8434-457C-A497-EB6C4D3D535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0D8987-DAE3-42BD-B74C-C7D82EF540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EE6633-0834-47E3-B37A-1380BCED1B7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54AEC3-FB4B-4EA2-BEE6-F371F7C6575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B0854D-C843-4777-9E8C-1CCF01D2431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0E7D37-0820-4A27-B686-7F5A0D6A9C6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743C1D-7A24-4582-BED9-ED6A6FBB639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F2838F-CCD4-4407-AA26-4A312ECDFE6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D70953-0173-40DD-816C-F383DAFE38B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B9F73D-6D10-4791-8D69-D04300E742D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0628F8-4ABF-4C85-A425-45DCA32DEA6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EE0C6E-A16C-41DA-A498-CE524B3DBC7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739816-1313-4577-AFBB-251B000BA2D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03A55A-3EA2-48F7-AA5A-F6B78F13D1F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261250-0FFD-42E8-8634-7FAB0BC8729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F2BAB4-E258-41CF-ABC4-8FDEB4F2245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D23B23-6BB3-4193-93FC-4F34C7B9421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C029F9-0E11-4B8D-A96B-14A53EEBC56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16E081C-15A2-4911-8C86-1A4D138C3CE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483E93-9F57-4CC7-94B2-3FE4CC5F4C1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BBC336-271E-4E1E-801B-3CB095BBE81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992207-B037-4F06-B1FA-C8A7A729F2C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AF85A3-7E02-4F8C-B52E-D8D45D544E3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460E57-9526-4E24-AE0A-02A42E21C52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7ECF22-48D8-4890-AE2E-8C0B4655A61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37C6F3-F7B1-4166-AF17-267646DC62A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A0FC41-2E98-446E-8E72-0641967A20F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9506AD-E20C-4AB6-91EB-CFD6C78DDED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F33EB0-243C-47F4-930F-4883E95439E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6E2660-3EDD-4A1F-8FCE-190D0ED7025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2431CA-AAAC-4CC1-891D-B725B536D3B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AB6393-B917-4836-90A2-E2E417012F2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2B3758-90FA-4A26-9FE4-E99C47F4A7F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9EB8D1-9D8F-457F-8734-F48D2B8D96C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A1EEA9-022F-42F2-BA35-3809956B50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53DF88-AE30-4223-9723-DC22BBF6F17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C0FB10-ECA3-4CFA-A6EC-909E29F6DBB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F169F2-99DF-440F-8C28-4DB89751E0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331A75-89A4-4FEC-AA0D-15607E731F9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13271A-55A8-401F-9AC7-8DC28FD9717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4B8795-5547-41E8-98B5-810D6006E8A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D2CB2F-AEDF-44B0-BD7A-75A70F8870C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59413D-AD93-4BF0-A34D-1DE7D486C47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AC67E1-6D31-4D20-9AE0-7EB97CD8305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126F87-A26A-4193-BDDB-66B9B480209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490504-F3C8-4496-90A1-98B52069785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B8E078-4BB2-47B9-A3DD-B942A847055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EE661D-5F28-4E0F-90C7-03A7E56AF18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9104B3-59D7-427D-BFBC-CEC3EEA2FF1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5D749C-8EB8-4F4A-AC09-025A9252E80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D83489-2C7A-4DBB-BB6C-B66E5E7494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440A54-34E2-462B-855E-927AA93021B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F0DF2D-E12B-4E63-B695-88C139E27AE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A2A7C9-F1F7-4C65-AFC3-E546B4769E9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E5DB39-4E65-4527-A0A3-3692B4BBF05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87DE9A-4EBB-4030-B770-95C99042FD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E4808E-9066-42BB-9206-4DF78853B34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09B8A9-70E7-46E6-8CE1-8B5B3B9B392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4F5618-83C6-44AF-A22D-DFFF340392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1697ED-77FE-438E-BC91-2B61C7AF6DD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138AA0-F352-46F7-A692-EE5892B6226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A408C9-7A96-44EC-B3F7-D8BA6B41933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C40551-5DFB-491E-8ED5-F8DAFE424C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D936E8-0FC1-4FAD-B6DA-5388545E36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3C59CA-DEE7-412F-8449-AC0C7560830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6A05F6-F7C1-4C2B-B8A8-A116B965B6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6A0BA9-CAEF-434C-8261-F3EC2D8AF53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1FC262-10B0-4098-AAF6-E31FFA17C4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4B314D-694D-46AC-A8D5-D57B0BC521D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7731D3-FBCB-4A22-A846-DF752B3D3A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B61703-5718-471C-B63C-C51A0481A4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EE21E4-1240-4EAF-8F56-E793C7F80B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BE6EBA-280D-4178-8470-FABB35B0F5A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22C030-64D4-442C-A81D-689FAF8A9C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B1B463-F77E-412E-9586-070B665EB0B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F5B8A4-1BA7-4CBD-B763-A2FF7F1882E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5E7AD2-BF5E-49DD-97A7-0DE0D13708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4CBB7F-E087-4CA5-B3A2-C0741CA2A7A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16D259-D518-48A0-A156-B3F7F1D503A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3F8BF3-CE2B-4F4B-9F48-7AF52916438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D49CF4-3EB6-482F-8CE5-CE20E52A2D4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F7C4B9-6BDE-4312-A436-937FC8181F2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52DBD1-8130-4E04-BF69-0CDACD967A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9C310A-177C-4494-9F60-8BEB0472293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7B7D87-964C-46D8-9AD7-CAE100927A2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D84610-7107-4174-901A-3FED84AA5D1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699439-F217-4959-86C6-7C5682475E2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B973EA-B0C0-4F16-B23E-8CF124F9580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104A0D-5D12-40AA-A673-A59B79D9F17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44BC4B-6CC6-4B90-8F13-FC2238B7A6D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F6C3C0-34B5-4139-868D-9A6A2F8C4B5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08F92F-0C92-4F4A-AE40-F66532F715A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C94187-9FFA-4235-B07D-FAA3FDBAD79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8122D8-6BD3-47AD-B7AE-2F2DA9194B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9CDBAC-F5AA-4253-A043-ABF8128F9CC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08B97F-9ED3-4457-9A70-60210BF8674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7D85FB-5086-47CF-8A3E-C3A3DEFAC19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79FD8C-1469-4C76-9BD1-C637944EDA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502111-56DF-40D2-BFB1-FFA406E02D8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B4C59A-A264-405C-B2EB-A65897E5A33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648D39-AA5F-4CF0-9FBF-6EA77DA1DC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080B75-6837-4D38-8CD7-33DB39418FB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578A49-FFD3-42D1-B320-1FF574A1A5B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F3E716-3199-4184-91F9-5FDC3791E8E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244647-C9BA-4DBC-AA71-E50100FF2FB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6C6610-F45B-43F5-B4F0-579F177D16D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1E2833-AA9A-4915-8DCF-01B660229EB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B168AC-1E97-4265-A39A-4B9532DEFC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F3FBA1-EB87-4C63-8487-A774D285DAA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27E2AD-E11E-498F-AA36-1CD5802CECF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2E569F-8FC3-4D9A-9FF5-EE3F1657E2A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2A99C6-34EE-47B3-80E6-7699B8F673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59FEDE-DFA4-4B3B-9730-6B998101337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7EC364-BB92-432C-949E-B1BC92F8A01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6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2026F0-8435-4E5B-9576-E2D89A6CA44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AD608D-ABD3-4762-BE45-C0E5BB09232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3663A5-3322-4103-A1FE-18F075D521C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A1AC16-60CA-4385-B793-853D30EE03B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A95AC7-C30A-45BE-8328-21219B95506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1658BCD-5330-43C4-B6FB-CEA2F5F6DD1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C62284-DBEB-4953-B9B8-3B400DEB4E4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394475-8ADA-4953-85B5-16905EE54E8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5DFECE-1608-4CF4-9DDD-37D3EE22C24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8C761B-3206-40B5-8440-0B82D8DD8E0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CD1D4A-FE2D-4C37-9BFE-18BB25EF209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6B1F43-75E8-4409-8D94-DFAE3C77537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2D7AA4-97DC-4358-B69F-F54EC063C63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F751B6-3783-459F-B81C-734119FF682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505C14-055B-4D08-9D58-618E9E6A9D6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47731F-7C87-468E-8989-853FEA3E6E1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DEC9003-3C00-444C-A5C0-B231E8CBC18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3C62A9-E494-4898-99A9-6D85AB39800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24B1DD-A8E1-4F8B-B025-91CA4F4689A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37796F-5DB8-4595-850B-2A3E953D3EF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5B456D-FB3E-4E9A-9CA7-C05B0203BCC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E7DF6A-AE79-40C5-81E9-396E9C232A3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AA74C4-20EF-4A95-9A7C-6D155269A58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4393E4-8487-446C-8305-640E770C961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06F450-2EBE-4127-ACEB-3D2B8131216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978C02-CA56-424D-A824-3EE4DD40BE9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0646DD-A4F6-41DF-B250-AC4D8C6ED20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D95635-63D2-4949-AC7D-CB27AF7847D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BEEF22-478F-4072-9B72-AB32095B4D7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917A85-8235-49EB-97F1-159AC2C3FB7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DDFF44-C5C8-4583-9A74-5E4D1E666C3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44E9D8-A8F9-466F-86BD-4D9FC1CE8BC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A654AC-63CC-4014-BF30-D3600EC8ACC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E4C3CB-FB15-4C99-A603-CA232ADDC56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48D494-8402-431D-BB39-14B0E5AC1A4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619051-F4DE-4445-A762-11E1D921D57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6EE440-E7F4-4E09-90FA-34C5877A9AF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06CE45-E53F-4D80-ACF2-122E5DB2F6C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C23640-D856-4EAC-8CA9-CEE2DD8364C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3E96EC-15B7-453C-B457-53070816F09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4474FD-F12F-4889-AF2F-2B837672775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6885CC-D01F-4946-A7AC-B0935716CEB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5875AD-F188-4373-AD9E-52DD46FF787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877EDF-55F9-44AA-8A44-B73347603EF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453382-FB5B-4B4A-B65D-67FD814A381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5A223E-1B94-439C-B25D-7639611F6CB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DC0BBD-1A44-45BC-B4D7-70A670163AE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28004C-FDF9-4CA4-987A-AA626F8C9FF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8ECC2E-3C6A-404A-A3E5-1C6F5404602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95AC02-0A2C-456A-925F-3F674A25803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7B2987-43A4-4103-B3F8-3983352C23B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1744C7-70DE-47B3-B42E-9C2FDD50462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9B5B13-89EE-4263-A0A7-722B791BAE5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AD1965-A6D2-4287-9CB9-0B52A809890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C4E7DA-63F9-427E-ABC2-64FDA52807D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67A902-C5E0-46AA-85E8-AEA7A86D4D2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16FF26-B70B-456A-9071-DCB48151298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2FE909-E659-4787-B5D1-595ABB07273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F9A22A-B09D-4D6A-B6FE-C437B99A0BB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A33612-DB75-46E9-8F8A-45C8D66C690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E8AC33-BA0C-4B2E-987D-91FDA1D0BCC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914157-AA82-4849-BDF8-610D01FC925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95820C-5DAA-4D42-811D-DE49B4CC4A5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919F32-2693-4E9B-80F6-A664F8034D1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C0812D-89D5-4ABA-A786-2C50E8DEBBB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853F23-6FAB-4373-9BA0-45338B5EF6C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37A408-057C-4902-B9CF-015FAB1BAB9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D436EB-693A-4186-BE25-5799C24A19D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74FFE6-15DA-4533-AB9F-71826A8FB02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F104BB-88C6-4ED3-A668-C36E3DC3A48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1B219A-3C00-4049-BBFD-22C2DC8D873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3EEF37C-A438-4CBF-ABF2-6300296BCBA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38440A-E6DA-446C-8EF0-200C7FA1B10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4494D3-DA53-441C-8744-4C79963A288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6B5834-056E-4CBD-8B64-D79EA333FCB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66E3F4-FC18-4446-A46C-1EABFDCA7DD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BFEB68-5373-4C70-986B-8E9E3580ECE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DA5F20-F0AF-4CC5-A417-CF7861F810E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DD0FBA-7FE2-4107-AB06-675AC7EB75C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C8A336-5E79-44B3-98CA-1B486F116EC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F0678A-30C0-4483-9590-3FDDD75651E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58D17E-F5F1-44A8-BD06-BF52C56992E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7741F3-0909-48D0-A78D-46B6F673FC2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CA11F3-5793-4D4F-9C59-9FAE3A26353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F3C161-B798-451D-974A-FCF4B74E5F7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09AE34-958F-40AF-B366-93EF682072B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DE77AA-7DE5-4C59-B732-7516BF91361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BAFA9D-B9F8-4C8B-80B1-1EA216A2344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A41DBC-4DB3-4CFE-9EE8-6074DAFF121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1A4BA7-A73E-40A3-A0E3-85BED920A85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DF9FEC-E7B8-4318-9D2B-680A877EA8C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47E780-A7A2-4D18-A642-2DF44253774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A7D8A0-99B9-48B6-9FBF-464FF6856D8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6BCDD6-9504-4311-B9F6-C8641ABCEBA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B0494A-69F0-463C-87F5-089540FFDB6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B7A843-AC6E-472E-B6BB-FA3629FC4F0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918BF3-7430-4DB4-8972-9D50DC4CEE6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DD52F7-268E-426E-84BE-D823F6B567A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8DE742-77EE-4E08-96D8-520D99F3FE8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9C14A7-0E9B-41FA-BA2B-40D8C3C4545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91E005-FC9B-4BAA-8CB6-8295A2309C3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F5266D-6A49-4635-BF2B-2B8CCE9A6F8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564F27-4C2C-41BE-87EF-69F0823F16B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16CA00-7693-48AC-A378-FFC5576E5EF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8F8849A-7337-4D1C-80BF-F7663925C36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8EA693-35F9-4961-B5A0-6F7B3A5AD66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55DDA5-1DA4-4369-AFD6-65D986C2851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9AB306-6EE7-48A5-BA59-8DCD79DE886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3CC2B9-B408-4CAB-BE21-BE5B6CDC2CD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1EA2BA-7175-46BE-8F8F-9B3235A8EC2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1FE627-3475-432E-8DBF-BCA6086131D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278107-6EFF-408B-88AB-6AA05B414AD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14C3C3-AD79-4145-BB91-DBD7F7A9E79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E6143D-DBA0-4C10-98D2-44C5426E960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513C5F-3F76-4BA6-AD94-FF94C0C5985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3E8A17-EF8A-48EB-9BE4-528455CC5C9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A03B6C-0598-453B-9E84-8BF1292F4E6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F06263-F551-45C9-9B69-FE58C186BE6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4AB56D-DFC5-4918-B0F4-70A5BC93BC9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E969DC-1A1C-4977-BF7F-5F7C8BD4C1D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867360-AF48-499D-8950-F85E3821948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25B087-2A62-4807-A6CC-73155DA6FD9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CC8EB0-606A-499E-9127-19141E062B5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1A53EB-E7C9-4E10-856C-9010F02C518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D7F3A1-1340-42FC-BDFC-F2D6ECD96C5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360DEE-A905-438C-9FD6-5467882D2B5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C6D361-3EA4-4BCD-ABEF-D45010F0DE4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C834BA-A0A7-4E89-A558-781722F9F27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A16FAD-C7BC-4557-BA7C-F64821D8154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360727-79A8-4A20-9A59-84F7C76A356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2E04BC-49FD-4407-AE84-1CCAD82C5EE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EE6F31-9426-4BD8-B130-25743843415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198900-7188-4AF8-B7A4-BE920ECCA9E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10EC5E-18AC-4C19-887C-F5ED623711C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22207E-3EB2-46DC-B90B-452F6D2D0A7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4AE6A0-96F3-446D-A5CD-2B49A22C5AC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31C272-D1E5-4067-8EBE-21FEC6F0AE2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6FC00E-9D9C-456E-8617-DA4C4C09210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A1452A-9182-478D-A48B-5707A32FD25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ADC186-4B7E-48AC-9445-9B1F23613F1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86A283-DF70-4CD4-828E-0AA6B0DBE2F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578C63-6A58-4F33-8AA7-C2503DBA09F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2E964F-FBC5-4699-B2E4-835FE26CA06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60B2A5-2E16-403F-A03D-41CF7D6D923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BF69F3-A6E9-421E-B148-68D047292C1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7F6BB6-A928-442B-8742-879551C3F4E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7728C7-6D62-42EB-92E1-21762CC1D3D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7C10AB-ECC2-41CE-BDB1-4E24115BA71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A12CEB-141A-4964-916B-E4DFC65B05B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642330B-CB1E-4D16-A87D-2BD82875A1C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89561EC-414A-488B-9829-0419D4D089C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42C662-A236-4C06-B4A7-A479B854754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FAC735-41B1-4340-BF8B-E0E2E77986E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98F296-8C91-4314-B0C0-AF8B67427EF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FE2FDD-9266-471D-81B2-593328621A8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FC9973-E670-447E-8F8E-BC06C55DA97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25CA31-9F24-4129-A13F-A7A298D4A6C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6C280D-2C6F-4FBA-84E7-3BD184F3A58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E2AC3D-76FF-4AAD-B3BF-3EBECAC20D9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71F541-459C-420A-B0EB-B8778008CDD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897578-082F-42F2-A2E9-59E86FDA283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11BC05-A6A1-4670-90A2-15091D4A6CB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A646B4-E835-4EAF-93C9-C0FB3CF980D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132B08-14E2-406A-AAFB-59F27103F9D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780F93-48B9-4F72-98D4-E46E9AF00C0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F5BF9C-FCAA-45EF-94E1-053F312D5CD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940B36-E875-4273-8DE3-2DD30AFFA84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4FA24B-6382-4C19-8FCB-B7DC85A3A1A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2664C1-31CF-4773-A1CE-1562E4B93D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FD5545-5916-47DE-85C1-2B4D592730C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7F5DBF-866C-4ABD-A192-DB1C705C3F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430328-D851-40D5-BE8F-4563EF68ABE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6FD080-CDE8-4DA7-81BC-AD52D953863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36CD6D-2DFB-4748-9800-92DDC39F717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49EC62-513C-46BC-B288-B3ECC582704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0E040E-32B8-4148-A95C-FCE2899B8C8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16B568-5C76-4B6D-80EC-B8A5DE24692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3068B9-70FC-475E-86FF-3BDA320A47A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25912F-953F-4785-9718-4B45BBDD2AE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27A32F-E1E2-42B3-9413-65F1CDB0A9B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DF9F72-8496-44A5-A8E7-F202A5FB524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2414D4-72AE-47A7-B432-C90AD5F3883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03CEC7-E376-4657-B9FC-2D9A01AC4CC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32CFFE-B787-4C11-AAF7-5CAF6A9BE65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A3C98B-FF96-46ED-AE41-3E025648F8B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EB7A06-621E-44DD-B729-135C7C74F07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A7ACCB-2FDA-4732-9B49-68118699D51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857FE8-D754-4761-83FC-EDCC4F1126E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6A6AAA-26FA-499A-BFF1-C477AD26527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E0941F-BD37-48A0-B179-169468D3E3D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A81742-7B23-4FE3-9F63-09760ECC4D4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C465FE-BFFF-4CE9-8BC9-4069AD97DDC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6D4D00-548F-4523-B70C-D67030C1FC9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ADA265-223C-41A1-B1B9-2A478FD2DF5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AE4EE1-0AEB-4FFF-970C-158724DC049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33FD4D-4FFC-4F24-8D09-C5C880B0CF8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BA0A32-1100-4A14-AC08-8C03D4CCD37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479F4C-6511-4891-8FC6-DD77BDCD9A9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042B0B1-7F95-4C59-810D-1CBCAEDEA0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C8CFBD-18F5-4A5A-9615-23F970D5F7F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C8D173-5DF8-4165-9910-31C10FEFD05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8C043A-F2D0-4C1C-A0E2-81217BD14B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8A5148-544A-41C7-BFB5-6CA563D6442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1DB92D-0D1C-4D29-8B87-B9349137041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984EE7-B7F9-4ED7-B012-E3A2DCD16CB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1A4375-F110-48D4-82D6-BEB8FD3D554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9E7A29-F631-474B-83B9-A524014F732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EFE2E0-7B08-4168-AB25-0B30EAA67E2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48E7CE-9586-4905-979C-87544EF6ED5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442F38-20A6-4B8B-96EA-46AB01AA43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547336-54C9-42D9-B283-A9ED610FA29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0CE4C4-BDD5-477B-B17C-9D4F74EA7A1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4C2533-3C3D-491A-AED6-413310773C37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A586DC-B2CB-4AA8-8E6F-8AB3556D80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9CB004-73F5-4EA1-8080-7CE3C9831A1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092C63-0422-40AA-AA40-9EC15DAE735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EB8A3A-6862-4346-8551-C7CE478F462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DC2B61-1B08-4699-89BB-D6B624771F4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309D5E-48A6-4B28-AFFB-80EBD2305CC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E4E0B5-B8B9-4BEA-9B3A-A5205456737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E42FEB-16FE-4C3D-B33C-E2C2766FBA9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7F0563-B1C5-4B54-827E-B93C21581CB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8C5802-0B64-4E80-B30C-F6B6E63032A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1416B1-8851-4D37-9425-C3565A92FA6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721E72-C472-4BEF-BD63-6DC7DA5FAC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339585-4907-4D3C-9087-BB4A5F78FA5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64976B-B90A-4DEA-BD4A-1C4EB5221C4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BFA63D-B6C0-40C4-AEB8-67323AB857CA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8F84BF-2723-48AA-9331-15C603E3CA1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2F375B-999B-45B9-A9BC-9CF77A7910A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F12FE5-C6F6-43CF-8107-8D8BAC2BFFA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F5D8B7-F66B-4A0B-8C50-F1173DC77B8B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C43CC3-9053-4C3F-8279-23AD3BA25ABE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A95F8A-25F1-441F-8C65-23172641D4C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384C7C-AA05-4A7A-A11C-2FD0F22F330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1D42AE-5E6F-43AE-961A-C8FBFD5DA85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01974BF-4FC7-421B-B32A-24C276624FE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194EA4-6637-4DD7-A62F-F67A505F73C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BDE21A-D654-4435-957A-506A584EF4A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603A1E-1180-4967-A54E-C8D73FFFB675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D156D9-7D8B-450A-BB90-2157737098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EF4CE6-4670-43DC-9769-0C40ECBB9B9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3FAAED-D921-4759-BE78-69B57A41BB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AF7E2A-38F2-400C-800D-AAF230C7508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ED93F3-8DCD-4DA7-BB59-48580D91A0F8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FDCD39B-AC2C-46CD-BEAA-7B0DF21F8A8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E44C6E-AB1B-4B8F-B3BF-E4FFFAE06030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613581D-0D2B-452F-B755-A60ECB3F5023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35F1E2-77C2-42BF-9FB1-B31B9EFF4026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C3A008-D147-464F-B48C-4305E3EEA50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35F479-3CBB-4167-B74B-237425E75B8D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EF06CF-684F-48E9-A6ED-79E3A9D9912F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F9A584-0604-4C61-AE3E-AE24E4F76C2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5D8BCF-7687-40D4-8819-28D4880827E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47EE73-A787-49FB-8D7C-733F54E2536C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45CB34-EFFB-4661-A644-4CFEA9264B0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766610-B71C-4167-9A4F-840303C76632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84FAE0-55FC-469D-96CC-192083022D5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CCB5F4-3778-418B-9826-5344A2E63DF1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0B59346-36C7-4BDF-9D8B-106B6A357914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AE174A-9B1B-48B7-9170-53682A498FE9}"/>
            </a:ext>
          </a:extLst>
        </xdr:cNvPr>
        <xdr:cNvSpPr>
          <a:spLocks noChangeAspect="1" noChangeArrowheads="1"/>
        </xdr:cNvSpPr>
      </xdr:nvSpPr>
      <xdr:spPr bwMode="auto">
        <a:xfrm>
          <a:off x="666750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610BED-1FAF-4219-88AA-169843231DD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39B981-D316-40B6-8598-04E952693A3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6C0688-A20F-4F30-8D7F-E2E5A98EE29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499596-F018-42E3-B105-B03F5F5032C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902C0F-9A21-41BC-AFB9-F2B9D84D565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A3EBB6-9299-4828-8E03-5F0F20068BA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4F2F76-9F01-41D7-8C3B-DB8C0C28855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1E0410-226E-4E57-AB44-F1CAC92749D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E47BBE-ECE5-44E9-8FD2-3FF094272B3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21EA153-13FD-4200-A8AA-0D44DC1A767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37D0E8-794E-4C04-A68A-B22FCEF8B44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04B65F-79E4-4349-A389-261CB33FF0B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F7BDEC-2DF2-43E6-8F00-F8E26B59242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FFF4CE-E200-4F49-89E2-68C0D9BDAE2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5028EC-1279-4102-8900-4A9FA77AF6E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BC3ABD-C368-4345-B2EA-FFD697FB8D6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76F875-CFF2-4C60-BC38-F2FA7BFB328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6B6E91-D300-4263-8DD0-086D9A3EE43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682A944-FE1A-4678-9419-FF0017900D1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0716F65-56E9-4062-8A61-A2F9E1B2B66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34E527-2B00-4AD2-A8BA-1317AFF1802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8BCD69-3AD3-432D-ADBF-59FC8CDCFE3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035ACC-E027-4BB2-94E8-FA267299F5C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FDBCCD-C1ED-4013-8FDC-A96EF3D902D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5A0544-0157-4D51-B56B-90E1F04B455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E8CA10-E91F-4EE0-B290-F825233DC6D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030C74-C846-4E55-AC25-B0D1C69CBEC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8C8072-041F-45A6-AAF1-B498750E41E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A6F37D-664A-4640-A1B5-51F2FC34612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54D276-1B7A-4505-BA1C-3EA688DCD73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F21332-3007-46D3-94F4-6DD18C9BA7D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28EAA6-AAAD-47C0-9DAC-07D63BF828E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B41D20-84F9-42F4-8158-6B73D4B9A02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934280-279A-42FE-BE8D-E9FEFBD8DF2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E8192F-329F-4CE9-BE64-AB75E9EDF97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13821B-9996-445B-8A97-3732F54A05D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8002AE-D60F-45A2-AB11-16B2DF0C07F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7CD920-DEA6-472A-9F4F-B42AF18AABE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843566-D002-4D21-902D-E7F4CFD721F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851673-1BCF-43D6-BB4D-C3581B32A13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FE013B-0C49-44DF-A6A1-3421004D29E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CEC9C4-60AC-484A-A4AE-05859CFDB2A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F82B9F-7372-407B-A118-73B054D1EA5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44A23F-2ED6-4F83-83A9-EC675D2CF8B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F1D367-AAF9-48FE-A3FC-6C7EE739FC3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7F0A01-65D7-46FD-8B92-74257B1A9D7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34A0F4-9A0E-4020-BC13-CCF9A104A93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D77379-8285-4353-92CD-9955317358F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FC3395-1C36-45C4-BA4E-971E9F6D3B3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9323EC-BB24-4664-B65D-3684EEC30A1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763D8A-E9B4-43FC-9E2C-57BE5FEE0D6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867C44D-2329-4717-B1A1-5A170D1039B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EDF911-D88B-4FC4-858C-5A10B238E9C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82716C-FFB2-4D6F-8EBE-4A0891ECEF4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4C2E5C-4997-4358-85A7-DF52A3E2EB0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FB2D34-3E1D-4A98-BF34-A8F37982693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D52516-833A-4951-95A9-57D33BC8B9F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5124667-B4ED-4922-8ED8-379E2AA0011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D6B0E5-2662-46C7-BD02-B06FF3B858D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4AC34F-806C-47C9-A429-5D46B4329ED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F83148-F430-4288-9218-A9B7240C8B2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60698B-AFFE-46A0-8B9D-D417C16236A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5C5A5F-9267-446C-88AF-C85F843F8D3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8894D6-6AD5-4D51-87FC-78409B3DD29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0ECAE4-48FA-40FF-9A60-54992F7A891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9792CE-7468-4704-9908-6F2A8ADFA7E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4AD3ED-CA5D-461B-BA48-0698271B8AA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12874B-9D42-4E01-872E-4012B379E58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6E73E6-6555-47C4-ADF4-257ED3773A3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46C374-2108-4DED-AD5C-0717690CB0D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5CF536-91CD-4034-B14E-B30B6D826A9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DBC43F-4479-4894-B8EB-0A04AFD8ECD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A669C0-8DF7-4A54-BA28-3ECAF4DFFDF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59DE81-FB1E-4739-AF5E-1EB05C04D6C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2F5F93-094C-4412-A60A-FB178FECDC8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A417D6-4D6B-488C-91C6-E8F48D8751B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5CB50F-F441-43AD-80F7-9B8249C0FDB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678949-54FD-486E-94C2-337A4BA454F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2965F5-FC43-4785-B87D-2DBC36B67CA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4D95F4-B942-4290-A5FA-8D6B2B411F4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93927F-5143-4235-81B9-FD55F94E684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5911A46-ADED-4132-AEAB-9A4F084F626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90DCA5-722D-430A-B0A3-9A38B65B4BA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15C802-5DDB-45A4-8765-4D5D59D3135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98D89A-4E9D-4174-B005-3CFFB66E2F7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D8E51D7-16C8-49C3-B9C1-6D26F97E7A8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35C4220-2925-4F48-B525-674484ED9B5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D1F768-47F7-4DAD-8A60-E9ABF17A1A5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632367-741C-4061-8F58-A69E9C90690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5A6EBC-3C8E-4964-B4A5-6C2AFA68460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1C06EA-A4D0-475F-A4FE-583CFAB781F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185714-0BFC-4B43-B1E9-F9C228C81BF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189B10-7594-4991-A374-800119F6E29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5367C8-601F-46F2-B476-0760851390E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8B7E68-FD40-413D-BD35-E25BCE20B81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0CE1E8-D4CE-4846-A25B-833B373B445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5B6B42-4805-4D64-8AAE-AF0C2FB2BED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670B09-42A0-46B3-B31F-0D11797577B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7CE392-75F4-4D7D-9AC1-B6EE5B55592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946FC6-99CD-44F9-A2D2-882B40CC541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3E0D1E-D104-4946-95E8-743CE7C49B2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A87782-EF8E-42C3-BC24-1E0B4C19C6B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3428FA-573F-486C-B73C-06FFDB17C01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DC6009-D620-49EF-BF45-70F37A59393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5600040-1D1B-4CFD-A078-3D0D1FA68D1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0E057F-3109-4930-B41C-3BECFC59559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E63223-41A9-432B-94DC-07E0A9E3857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DB678E-0EEF-4E74-B2AB-E9D94FEBE0D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89E6BC-24DF-4317-A862-E6D329C1462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630D8E-7B5C-4079-8208-FC61FCD24A4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2DC03E-E4A0-4BF4-A55D-70F81488B1F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9D3527-89D5-4998-9495-6FF60460BBA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14DC3A-2E2A-44F3-922E-79A3C588E38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D6FC13-B9B1-4992-B3DB-BD6CF11FA54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7974FD-DD62-45E1-8004-5F3F2EDA4FB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2C72A0-1616-4780-BA6F-26973F59325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8BBAE6-ECD6-4F42-9764-ACE5BD917A4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41F816-AA85-4710-A462-9B498590844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7DC0A3-6658-409E-B749-118E0C81C50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4232CA-E1FA-4B01-8B47-74499335D3B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B477DA-1071-4545-902B-303BC8F47EC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E60ED0-970D-405D-8CE6-72AF4CB09A9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D535B5-39BC-4860-89B4-54126285F74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7124FF-FF84-4249-A6D6-1DF3249E228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418075-745D-4632-9D6F-693CE6512B7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6516405-4718-45B5-8E33-663EC493694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5D3B17-6C49-4AE9-9E13-E3829EE1325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68DE36-152C-436C-BEAC-2864E79479E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CE45F6-5FBB-4F42-A25B-6FDE2377B34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B10243-E4FC-4E67-8705-2438FD2C78A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96F605B-7F72-4F13-B98D-63B1A10B1E3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D961EF-7FAA-4AF6-9AA5-8C39E2554B5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D715E0-5798-481D-B3B3-ACF7D37AE73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14C3C1-C413-4FA8-AB25-73CE2530609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C53853-161E-4675-ACE0-9D8E9C48929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F2F1C5-F8C6-409C-9A91-D853635351A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CECECF-4688-4F79-9D9A-4BA3941420A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A88B56-74E2-45F5-AB17-8F6F134DD19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2235E4-6BA7-4F11-8713-613B35B2B97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D8C734-2DC0-4582-AD2F-2B1D24D3FDF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5AF998-08B7-4079-A2D5-9381A4FD969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B05025-EF8A-46AA-95E7-6811006FC48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9FE4D3-D7EB-4930-9C37-E64AD6E7B91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A03760-826C-454B-9E74-13F0C6673AA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50FB97-A486-4E38-83D5-560F978B0FC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8D8747-2763-455E-A329-2195C9298C2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3A16C77-5EA7-4083-B78D-EA7BF08E80D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36C438-9D5B-4379-8761-9D49F0D7F35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AAE074-D826-4ABA-AD05-F05AF0C62C1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54B928-B8AA-47E9-8BC5-43D0CD0925B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D74C77-01DC-4A0A-A38F-A0C0A4C8027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84BC35-717B-4009-BAF7-F7AB4EFDACB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66D5C1-DC76-463C-BC23-935B4D139DD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21E105B-BA0F-49F1-84C4-802E2E6759A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7586F5-277C-491A-9E51-21CA1C90CD7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D8BFBAF-ED27-4566-8059-C1D429254AE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5B3253-8162-4973-8467-A9FC15EB4EF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6641F4-D0B6-49BE-BABA-308D8D8983D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87488F-1AD3-4F3C-ACE6-918B11AAFD2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BC59F56-487E-4EE3-8C61-6ECE6BA456C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68B81D-6F25-459A-9EA5-08E08B0A750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7EB59C-5774-4FCC-B82F-33B835C4704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EEF164-3DE6-492B-A551-DCF8955F15E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FA939A-BDE5-4BC8-9C42-BF2BE0E3A4D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6FC703-6E12-481A-A31A-6E2D673BB3B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807583-542F-4872-99DA-AE62ECC6B21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FC06BB-B03A-4248-98D2-E5F596ACA2E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D2C22A-D757-47A5-B567-403C139F904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DEECE4-AF3F-469E-8763-FD29037A51A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5B35BA-F550-453A-9B1E-E22C03EB61B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A264D5-A745-414C-8ADE-0F1431E11DC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88F3CC-8C0E-41C7-9722-EB4ACED4F13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783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3CFEFB-531D-4CBE-84A3-3FDD31F7343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57CFBC-FDF4-42A2-84CC-58682C1F79C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E45C8A-05F0-4165-9604-FCFE90A1426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981850-6E2E-4AD8-8AA9-BDB8112117E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9553442-10FB-4EA2-9583-51351AA8682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6A50D2-053C-412C-9D2D-B78763159BF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1BFE46-59A1-404F-B700-F38D48CC2C8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045870-F759-4DF9-8524-58BC7F70DFD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ABF7A2-1595-41F1-9ADF-51E6F1F8FF3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8CC293-CE88-4B51-91ED-56D6677AAA0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0E44FF-D468-48EF-923E-FE35B869A69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4977E5-D1F0-4369-88CD-21F38C2EC45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12B5EB-9194-46D6-A696-0BAEC1FFE06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C6DBE3-3FE1-4F9F-9DAB-9B1F1C7C7A5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DD946A-2293-42BB-8BA5-2DE7B8FC55A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901E4A-E69E-447F-AC6D-E2B1C27533E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2491FE-D8AD-4DC5-ABF0-3B8532C46F6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F674BA-048B-4008-832C-7CAFB60CE6C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945390-6170-47FC-B872-4C59B5AD56A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9D80D6-585C-4297-9F7B-64D22630251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F53736-E159-4885-9F95-CD5A21DD5FB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8BB448-F4FD-4286-B002-F35BE83146B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8E7FDB-736F-4F69-BDE9-BB6583C2BF3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8A497E-1F5F-4E1C-9A68-882630DB224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FD0950-7010-46AB-9F86-B82E096D464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014686-1CCD-4820-9E15-2817D2113AB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B0DC0C-3E28-48C2-9511-E304723B454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D6F4AF-9CE0-4A11-93B1-0279DF2C668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0E478D9-AB27-428C-BC64-A4A56EB473F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635421-D068-4DD8-9140-38DA4EEBB69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0DD627-EE1F-400B-A5F3-713FE72E3C4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F8DDCD-2585-42AE-ABDE-B874C6ABA5B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3A524B-23AC-4EF9-9E8E-EFB184FF41A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FCB6EC2-DF22-4208-99D8-D69FA0FAC11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AEB7BB-3764-4F16-8AF7-DEF46FBE936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9D36FC-16B7-4028-B55D-C521638D837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9D85D1-8070-488C-B536-8DE37C88A40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F4E0AB-90B2-4E8F-A71A-21814CD3588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74F99C-ECE8-41EF-8E6E-9197CF7473C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0526E44-F93A-4097-9DE4-728947E6B50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0FCDEB-5225-450A-9134-015FE577618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F57C2E-D822-4DB3-B964-50CB2B07839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E0166CF-3C54-4C3B-9945-A95AE4D8096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2E6E3C-C22B-4F4C-B906-E1280BF2B16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8DCDAD-FD1F-48B0-A7BF-4BD88C72F58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A7D186-AED3-445B-A1A1-FEFC4F5A792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BDF0B5-1192-464B-A20F-EE96ED5CE1C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808725-7972-4346-A4CC-58D2D170282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5FD4DE-9BCE-49C1-BE07-23034A75850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A26A2A-E842-4E71-B4C6-1A8E36B0589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77DDB9-E7AC-4700-BACB-EF80B719EC9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3BD498-D9C3-44EF-919E-AB37A4F7934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8F25BD-F652-4B2E-A7C3-C3394167335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8E831C-C100-4212-B8EE-CD6D6F2FECF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74BE8E-DF45-4897-88F2-B0AFFB4378B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32005F-08D6-47F5-86A4-EF83B9A8040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DA8EB6-3501-43D4-A998-7FA6DA0A965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73DB41-A178-4A99-AD79-9543C7FB7B0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3666AA-139D-4E2F-B324-EC29E1623CB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CC2726-3730-4538-BD57-1CA62184763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551D43-DC84-43F2-B914-12C7627CF94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E3A8BD-2DD0-46BB-868E-B3915BAB8DC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B8524E-6315-4290-BDCF-5C0DD4F5192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DA207E-7CBE-43FD-9AF6-1617DF9A4F6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8ED735-C89D-40FF-961E-4AFF05EEB3C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833025-1D09-48D4-8396-92AB985AF6D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28E237-A995-423D-937C-E26DE0EE012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A415BA-12BF-42E6-8F48-3F9F9970B19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01DEFC-3B74-4375-BF05-E94D4B52EA0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55272D-FC8E-4391-91B4-1AC355AD0D9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6A48A8-CE34-4CFF-9E9F-93A5332DD05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276BE1-A442-4CFA-83DF-6E189688B73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6E0A9C0-8E76-4D22-B715-D3D35E075AA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365DDCF-DA00-4DC2-9A0F-52169052F74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8D1803-75E1-47AE-B918-49F2E13BA2A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EFC0D1-5E95-4094-9CB7-4CE4D7DDB78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BC789B-61E3-4397-BE71-8A6CF6FA299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3B48FD-A901-4D17-B863-578239ACF63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DD475A-A895-4199-8D6A-BC99C0D9B61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E05397-F12C-4256-A18E-A5B1B0B0DD7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9AC201-919B-4F3C-91B7-5CA6E4816D8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E84581-A537-427D-9778-F0A3CA72994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ADD306-3B36-419E-B12A-1C9BCF9FBA1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F6897D-63CB-44F6-96B5-AC338E0E680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696CB2-1A98-4669-B0F8-6FDD755AA36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8D51D4-9F6C-45F1-BD27-E30EE3F2384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79924B-51C3-4175-B788-5D1A849B3B6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A4CE7DC-BC29-48AC-BAEC-D09FB31A7F7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DD763A-39FF-4A0B-91E0-5027DC5509A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A3279E-9014-4470-97C2-D9397D67265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169C45-418C-4212-9FD8-8E3C3C93E23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FA2B3E-6C48-4A34-B030-B525AE64E30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A00322-3452-4A35-8637-2F14F69F51F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67C03C-C798-4034-87F8-4150586BA5A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516F3C-C28E-496F-8130-39DC0540E70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24E011-E0C3-4604-A96A-AF30C540BD3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D21491-A322-4ECC-B170-762CCCF7791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015388-595B-496F-98CC-FE1CB9F457E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12C32B-91DB-4F2E-B119-DFCAE393C41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98F5AA9-BB14-475E-80CF-1667E781A46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1FB6DE-EF02-448B-8FA2-F9FB1EB7DA2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6E95C5-2C93-4202-80B3-C5F0E2F454D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0B48A9-5EB1-442C-B5E1-326DF62AACD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B79AC8-FABC-4F26-BA82-FFE03CC5D3D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E8606B-77D7-47A4-98B4-331A3C91967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8F658F9-6141-4918-9556-AC1EAEF02A5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087436-4723-43B8-9E09-6403824E2CF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E7AA50-16F8-40FA-80DF-CDF5489AB95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1996B1-1D1F-4B4F-9882-D0490C356F4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44468F-2234-4EF3-BF0A-AB2623EDF29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152570D-31CB-4C4E-AF59-84DFD3481AE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15A15B-F903-4B3E-BA0C-79E884DF7AD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76786D-E121-4050-A28A-28CBA3F0BD3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E473BE-0F24-46F1-8070-26C760E3AC3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2C958B-0DEF-490B-9EE2-BA1A6501D64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EA6258-7A96-4BA2-AD2E-D0FD88EE844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DCD287-3BE8-4394-AEE2-A29C26A13B2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E17A1B-826A-445F-A1B1-81483695E43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3B6385-61B6-44D7-9225-5D6300A78FE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BC21EE-E8D4-44EC-8263-A54054AAE4A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08D020-3254-494B-A705-C0B66782D4D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0E1982-590B-489D-B24C-B32484A5A8E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D8D10D-7659-45FD-803E-719991FCCC8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695EC8-DA97-4CEE-8620-5A70BC15F1D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840D60-6687-4DB4-9211-556CFC3EF5C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3A25D0-A261-4ED4-92D8-2AF3CC8A97E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789026-8B3F-4E74-B9C8-D1DE4B05351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2A7BDC-15FB-4B9A-913D-3223CFDCDFE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015AD5C-2B5C-4B17-9291-F03A097D5F6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0D5C61-CFB1-4DE1-AC51-51AFA54963E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F3AB14-A726-4C5C-BDA4-E78A7E33A40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0C6AF3-5C83-4FFA-9437-CD2B3087551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5E3609-ADB6-44BC-812B-10023A7A89D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A446F12-8BC7-4C16-9FA5-D312F16A2BE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ABEACF-3BBB-4E01-9B50-C3DD73CD7B9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3784B9-5420-4569-9C7E-FF96B5D82D9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883DCE-7FFC-456B-9ACD-3913FA6635A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F3E303-6EF7-4EBD-8679-078D143F9F7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C61530-7AB6-4889-8F2D-C4D52EA7D76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2015F9-1AD6-48F9-8D2A-9FC85D29FD9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519611-DF40-4E50-A76C-14B74C0F331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4BDD9E-C9BA-48D2-A970-F32011DAC07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75A30A-0D64-4C10-836D-5E90181B5C0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778A02-4461-4311-B9B0-67BE9B5028C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153DA3-F381-4618-9E3A-DC5C50F947A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5001C0-4D8B-4470-AF61-06517667231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952755-5E00-4548-AD91-DD7A721AA48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B6DCAB-177E-4456-A8E0-CAD77C89054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F6735A9-A262-4018-B522-D851F6CB9EF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EDF8ED-23CA-46D8-B54F-91A2EDB629A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3253A1-F767-4900-BAB8-3CD058D3048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A0F364-8288-47E0-A45B-2695CBDDD5E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D6E894-9643-43C6-BE3D-64BE9D3BC3F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1B7D8C-752C-4577-A09D-6476B6F2C66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A2A7AE-371C-48A8-92AE-ABD1183D2D0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17EDF1-8B4F-47BF-96F9-AD7888A161A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EB8BE5-6CAA-4901-AB6B-2750428F420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EBEBEC-7214-4B0F-A9EB-CBCF5A7BFBD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F151BF-6964-47A3-ACB7-AFF5FD41B0B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D76581-48CC-4EA8-918F-6040CFE52F4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7515D6-005C-4D01-BFA0-22E957C47F6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80F70D-54C4-4460-8DCA-9EBEE524087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6278F8-D0D1-49C8-8965-529F1559C7C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1A14E8-EC36-4AF7-B33E-80DDAC64B7B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CBEC74-79EC-46B1-855A-1EC1B759D5D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145CEB-66CF-42E8-B0F1-1D0665903A5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1F7EA5-668C-4796-94DC-2C6169F1345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86C894-2202-4218-9B95-1AC7E4AD77B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87A599-6867-4C51-A69E-9A1C3BB5E04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3873F69-87A2-4718-A2E3-2A7849DC64E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5BAEF62-C2A0-4CE7-8780-A43DBAE365D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4D67F8-52C4-49E8-82E6-23E9A9CCC52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41212E-8374-46F1-8D96-4B0D4584AF5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9986216-03F3-4260-BACA-A27CD3AF1C1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A9B67E-35AA-47AB-B356-15F922F8333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CB6ADB2-9FF5-40E7-ADA2-DFF609A603F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6B4B7F9-ED32-49ED-BA21-48FF95648FE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107EAD-B0AF-4F96-AE06-A1A91EC556F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8E8E9E-D9C9-4549-A5BB-A2837D7F65D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165DD42-411E-4C76-9630-13424135372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5925C2-E02E-4093-8A68-0AE8230979B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E5285CA-D4A4-4F48-B66B-2ECF9FD6AA1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E38D4A3-AA80-4044-9667-546E574285A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A99739-67B1-44A7-8834-B64FE24601F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7BB981-422C-48DC-A835-B79AE2EAB26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038611-29E9-484C-A246-0E5CC6F0E51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E487C5-E041-4088-9AD6-421CF7CC737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2657E9-1895-4365-8AC5-2D8F7653CD6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1C07C3-74C6-40C5-B4B8-925A4531E66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4924CB-896C-40FE-8F67-9031ED10F2C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FD9DAD-6C36-4901-8866-4F769AE5684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4B1922-B3EF-493B-85E9-4772F4356E0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52C565-9DC4-4D28-8295-4AC593A11F4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799AC3-3FCC-4A7C-9F6D-E6B138473BA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003B8F-4299-42FA-AC68-C5E7391462A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75A671-4EBF-4C99-9BE4-7C3C203557D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0E8B8D-FE12-4CF7-AD48-C224250A7E1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B66DEA-8C5F-4DB1-8DA1-5ADA77822FB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7C7DD4-386E-4F36-97B7-F7451DAAE28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E8738B0-C4E2-43CA-A8C7-AA220C3DA1C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30A24A-2763-4E6D-A3B3-F52895A41F3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4D5911-DD66-4682-9660-FCA33A0DC7D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CD8799A-ED9F-4E73-850A-BEA5C521B0B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DC9854-05CF-49EA-AF42-AC25F8D34B1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D48529-667C-47FE-ABA7-270710C29EC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68FC71E-066A-4700-BF1B-66D5DF9CE55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4A4CB1-9485-4447-B4FE-004B8A79F09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136B28-E97F-4953-8FC1-28669C92614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D9573F-1B5F-4E2F-BB2D-19812C8B095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0B6467-1D1A-4B9A-9CE5-038DEDE6288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03A082-09E8-44AE-9B9A-30BF44CFEFE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7DC5BDD-2B2D-4B88-8C6A-0A53CE3C56A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A04B54-D215-4D28-A271-71C3E251172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1C57E2-7745-4233-970F-1F8EC7D3001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2B5934-AC72-4707-9B84-E4DCC609A81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98EFAC-9035-430E-9842-1403DC141D9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4084D5-1A1D-4612-A468-F39F124D8B9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24FB1A-0654-4E13-994E-812E14701E9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ADB729-D01E-43EB-99C4-51ECD5122A4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A3EA15-AEF9-498A-BADE-472B3892BDF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8D6982-6688-449E-8DB6-496292C40F3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AEC40D8-F067-4E8B-BD5B-2548B818C22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F84037-96DC-48A0-A114-CBE7535E1B2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33A9A2-C0AD-4037-A43C-5571732F499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2CBB636-D846-4029-9AB3-E8FEB9F99A0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8163AE-3E61-4709-AAA2-FADADFB8B93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F474925-0568-4E6D-8030-89EC140B6CB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B3491B-8064-46AD-BB4B-88E0CB9D339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19C2E5-09D4-494D-8F91-8F6971858A7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BB407DA-569C-4B7B-AC38-4BFDB6BEE49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4F7928-F858-48CA-9AB3-A855CE77F47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160BB3-5204-467A-B7AE-92350A5D73D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016EB5-A536-4DC4-B643-833DDC2A144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CB6B84-CBB0-4B4C-8913-3D4F6A0E694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64C8B92-D4CB-4A85-89E1-C3B11E4A447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06CFDA5-4E2C-4F48-92FE-7FB1E36390F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AE0C94-439B-4312-9478-ECFF47CE372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761B35-1FB0-42E3-839D-DC4A38930DD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8A5F0A-0E3C-4A1B-A946-DCF05CF83F0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68877F2-A279-46A3-A69E-33169797418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90FEB3-3894-4F7E-9308-6C2598CDC1B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A71867B-F36F-4920-8D11-DDFDF4ADFB0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E4B806-066C-42C1-B3DA-F60C7005D2D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5354F6D-BABE-42AB-AB21-6C41A3C6C13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CF3FB2-B233-45B1-B37B-B4BEDD88CE3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F37FBB6-E4F1-46A1-9448-1823F6E5965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F4841A-DE6D-421D-BC55-A374575C21C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3356A37-B78B-4CD7-A0A3-19A788375E0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8BE47F-A3BC-4B02-A624-354776218A7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CBB6E4-19E8-4A33-BFD6-373CFDBE2DE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86804F-71AE-4BEF-8C5D-E6E1244C008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FA9B3A-3E4E-4D28-8AC2-2B31B545DB5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1D872D-7F97-41D4-B81F-DF8AE79589E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A826F8-5AF8-4FD7-A544-24943F2A7DE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D5B11D-F8BC-4BDA-A8EB-3894613BAF3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EC47C8-FB9B-41C5-9A69-14E59CC1180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91D87A-BAC1-4E42-86E4-A408B1684C2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E59C47-4EA0-4CC3-B1B1-AFC4335989B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CAD07CF-8107-404B-BF8E-C39622F21D4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3BB150-8663-4B5C-8E7F-048E559326A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97CABB-A913-4610-932E-CFC7FD4096F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785861-F907-4E03-B4CF-A2A9CB5EA7A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ADD9E7-B16E-4EF2-84F5-FA0988FD065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357596C-5A3C-441F-B2E3-1663027E178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BAF370-146B-47A9-B05E-0B7BC409BAA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7C49D02-036A-499F-B06D-96398DAD67E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EE2CFF-0029-4A32-99F3-50213FB04F5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190741-842A-41F8-8EA2-F68D36EAEE5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D632C73-85D7-415C-9FC9-84937D05B37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627A83-7796-40CD-8F7D-AD7F7D4F208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F19D68-F7EE-4B15-B3D1-F577CD5B06C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BB4F3B-4E52-4E9A-B16F-C08B3D0E1A6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004CA9-4AEC-4E90-81F7-332D62453E8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A773A9C-5E33-4B88-B74D-F9CD9A28DAC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6DD35D-CC10-47AB-8A46-33FD560F9FB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6A9E76-1084-4AB1-99C9-2DF6E40920E8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C264D7-A790-4204-B346-C5375151578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8C5FD9-969D-4AE9-A7F4-C472E323824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A3D521-38C2-4F7D-8512-0A1D3205359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18887A-17CF-45EB-8D98-D9B007ED5CA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4C796E-F9EF-4869-847B-570FF6527701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C82165-BBE3-45E9-873C-93CE752FB1E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7DBDE5-571D-49FD-A34D-6A8638273FB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335943-7324-4130-8629-5D9ED841225B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65C266E-78B1-49C9-9708-AAE45C603A2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5C654F0-81FF-43AB-B3C5-F37B020FF95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5AACFF-8B8F-47DE-84C4-43262F49AA83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565A859-15EE-4753-A6BB-83FBA08083D9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10ECC4-878D-4AEE-9177-7F9285BA862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B7710A-B714-4425-BD1C-EC036A791CE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4ABBCDB-5C56-4346-991B-B0155F59E2A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6913B8-7A31-471B-9DAF-E83D8D1BB95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9DBC95-5E76-400B-868A-64921482DC5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F9C0C3-5BB9-46C4-9CA9-97509F77237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33D672-3787-4B58-B481-8699358802D4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6A79F8-A97F-4330-8D3E-5021679A3D0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6CACB3-365A-41B8-B7E9-4E699E943B6A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575611-53C1-4C90-BA59-A5757DF76670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E95DB0D-C771-461B-A520-7AD2CCC0D5F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49BAAB4-F53F-4C49-B55D-3EFFD32EEA9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922427B-CCB1-426C-B6D1-34C1C038B7AD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D655939-940A-4688-B6A9-AE71584B6006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AEAA3A5-6875-481C-9448-4EEB40BFCFEE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207E87-6CC7-46F2-B436-794D9BA073D7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38F2D26-CACC-472A-9B00-AF75BB49AB32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14831C-5382-47FD-ABBD-9F21CB17869F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223BB6-A866-41F9-90D8-51A0A0B8521C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661264C-7865-4663-AB79-5A272E11A505}"/>
            </a:ext>
          </a:extLst>
        </xdr:cNvPr>
        <xdr:cNvSpPr>
          <a:spLocks noChangeAspect="1" noChangeArrowheads="1"/>
        </xdr:cNvSpPr>
      </xdr:nvSpPr>
      <xdr:spPr bwMode="auto">
        <a:xfrm>
          <a:off x="5076825" y="9105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14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FC97F4-FCDB-4A3C-BF95-BD96BFF35FE0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14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D967748-14A0-4578-B881-5C1F945387C8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14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15A5C7-430E-41BE-BD5D-D8524789FE38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293581" cy="304800"/>
    <xdr:sp macro="" textlink="">
      <xdr:nvSpPr>
        <xdr:cNvPr id="14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307934-B764-4111-8016-746F653FE08D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293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485EE9-1980-481F-A70A-8CF54F407847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BB9F2D-85C7-40EB-8005-2E14F6A1A49B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1584BE-5BCF-454B-9ABE-065F3689D9F0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DBA80F-F26C-4BFF-B77F-03A5E9729F96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D55BBC-B116-4690-9B66-B940D8B33EF4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616389-DD3D-4594-8591-17E50F412788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E24F7F5-1DC0-45AC-9866-9A5A7CC78A3A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82487C7-45C5-4E09-8E19-A609982F5FEF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EEF2F8-F9C8-42A3-9627-365505CB3665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4FC744-EE8B-4543-B7E2-A8724E88BF49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8F7697F-50B8-4DCC-8515-257BC03064B3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BC7A6E-686C-4C95-A020-C204B3F62AFF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4F9F58-B713-45BD-A453-0B1003EEF95E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800F8F-C7E2-4932-9A16-09A9FA420921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361C26-8020-46CF-B5BE-D1390B7D33D5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4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9B5176-38E4-46A6-BB4A-01EA39631DAD}"/>
            </a:ext>
          </a:extLst>
        </xdr:cNvPr>
        <xdr:cNvSpPr>
          <a:spLocks noChangeAspect="1" noChangeArrowheads="1"/>
        </xdr:cNvSpPr>
      </xdr:nvSpPr>
      <xdr:spPr bwMode="auto">
        <a:xfrm>
          <a:off x="666750" y="650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1400175"/>
    <xdr:sp macro="" textlink="">
      <xdr:nvSpPr>
        <xdr:cNvPr id="3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F5D390-CA59-422F-9FF4-14D90FFC378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1400175"/>
    <xdr:sp macro="" textlink="">
      <xdr:nvSpPr>
        <xdr:cNvPr id="3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C7A23DB-7727-4081-B0F8-F829520AACA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9F4B26-8549-4181-A653-55960DE8D88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02BDD4F-F4E2-4F23-8585-5409608C536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1400175"/>
    <xdr:sp macro="" textlink="">
      <xdr:nvSpPr>
        <xdr:cNvPr id="3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916820-5C5B-4791-B8F5-163294C65C5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1400175"/>
    <xdr:sp macro="" textlink="">
      <xdr:nvSpPr>
        <xdr:cNvPr id="3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6AA3174-2F7E-47B5-9251-F64DA0498B5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1152525"/>
    <xdr:sp macro="" textlink="">
      <xdr:nvSpPr>
        <xdr:cNvPr id="3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DC7D33-56B3-4626-A225-BE0469364B7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1152525"/>
    <xdr:sp macro="" textlink="">
      <xdr:nvSpPr>
        <xdr:cNvPr id="3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1B9CE5-1B71-45A6-93AD-156BDB7F56C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1152525"/>
    <xdr:sp macro="" textlink="">
      <xdr:nvSpPr>
        <xdr:cNvPr id="3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272DF3-647A-4E63-9F91-9B022043F96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1152525"/>
    <xdr:sp macro="" textlink="">
      <xdr:nvSpPr>
        <xdr:cNvPr id="3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D6B7C4-9B20-4E86-B721-717483DFE64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988A4C-A5E7-43C2-BA15-89C07E020C3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C70CDFE-00DB-48CF-BE5C-63730F7E6CB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126104-3982-4E2F-A969-7B7926F4E64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B72BDA0-49CE-4413-83CC-FA3EE6CC207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1C678D6-292D-4BAF-BF77-40E0E3B8E06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82658D-DCAE-4B65-AA44-FB8CE7812AF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1A9F90-420E-444A-AAC2-E903C45A851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3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ACA67CB-FFC6-456D-A877-045AD52CA53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3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44D874-AF7C-4B28-86ED-BF4597F5C48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3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AC1AEF-7253-4A39-89D1-854D649483E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614CE0-8CA8-45AD-B499-0CBA3CA0244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E85A41-2454-48F2-AC41-31C8C2ECC52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8E1F7C-6F38-4F3F-8447-5ABEDB50F71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FEDDCA-1D50-4BEA-8D54-89333E1AC36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852549-A08B-4A7B-8D69-800F5F10A49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A6BE963-03BE-4558-B3C7-C2999BCC748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1F7E50-DEBF-4A0D-89EC-C4DAEF3932C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36AF6F0-68B0-4A46-9B4D-3E086D1E908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902AAC-9D1E-4DFC-B8E2-8C97091D5D5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775E467-75F4-4255-833E-D1089E6021B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203ABD-D8E4-4FDE-9B37-BCB4B973437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40494B-5293-4291-8687-7EB05765719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DC4AC1B-E20D-4DFC-9041-92E9DFB3910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F74948-2336-4C89-8B32-0EE1939F5F7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F12D2E5-FFA2-40C5-AF3E-7902B9158CB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B8D7189-8410-417E-81A6-692C754F00F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6ECBD74-38A3-4723-8F09-C35395E76D0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2671A2-D94E-4311-8901-D2F12E9014F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B21D17-C317-43AB-8ABF-15C87038446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9B5267-7AE9-4018-B60F-4AFD09DA4C2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01F3A52-A2A0-4220-84A7-CAFB79FBBF4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D827D6-6A41-4111-851B-AA2DA9BE355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40BC93-15A8-4D05-A200-3BC02B615C4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CD65FE9-52D1-4F82-A435-B1F19BDF42D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BD0B15-9DBA-4D4B-8C60-B91987DE244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705D20-A327-44A6-82B2-F9C84EEED2C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F5759B-DCB5-4403-934D-EBA100C83AE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BBAA122-CF1C-480F-81A7-51CD63913FA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A518B9-83E4-454E-978B-42A7BD8821F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212E13B-7167-4FF3-8DDC-89502DA139B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A73070-D35D-4FE5-93A8-BB6DDE7C949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8EC3A1-965C-4D1D-BE7F-F685D8FE1C9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C7A1EF-8777-468B-A5F4-BFC6CAC6894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69DC89-AB92-4F14-B8CA-48CC759188D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BE2BE4-BF75-4096-9BB8-C24564424A4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1E90AF0-D3A4-4828-8E4A-08327D85D06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D456B63-1F09-4106-A4C6-17F477F2655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4800"/>
    <xdr:sp macro="" textlink="">
      <xdr:nvSpPr>
        <xdr:cNvPr id="4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BC7567-13E5-478A-A51A-B8E565CAC4E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CC481A6-5938-4CA8-922C-8559E1FE86D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139DEE-BAD7-4380-A635-DB0CF648568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FE98BBF-FA86-4B2A-9604-B5B17E44018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EAF036-2428-45AA-92C5-8598DD06115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4F0E40C-8C47-4E32-82F1-7ADD511E3B3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98029DB-644A-4470-9B4D-560477375A5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07A984-8883-4065-BA7E-AD725C2151F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9</xdr:row>
      <xdr:rowOff>0</xdr:rowOff>
    </xdr:from>
    <xdr:ext cx="304800" cy="304800"/>
    <xdr:sp macro="" textlink="">
      <xdr:nvSpPr>
        <xdr:cNvPr id="4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E163C2E-2642-4CF9-A0AE-4C24913EEAD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1400175"/>
    <xdr:sp macro="" textlink="">
      <xdr:nvSpPr>
        <xdr:cNvPr id="4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51DE0B7-B535-49CE-9641-43FF85B0862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1400175"/>
    <xdr:sp macro="" textlink="">
      <xdr:nvSpPr>
        <xdr:cNvPr id="4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492DB8E-545A-469E-B60E-40F3E5D8B7D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D61458-69FA-4CCF-830D-D80839A38CE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F82DF75-49E1-473A-848C-795408B5E0A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1400175"/>
    <xdr:sp macro="" textlink="">
      <xdr:nvSpPr>
        <xdr:cNvPr id="4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9C3E7F6-77DA-4E27-8661-F5FCB11340A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1400175"/>
    <xdr:sp macro="" textlink="">
      <xdr:nvSpPr>
        <xdr:cNvPr id="4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560DF7-3F12-48F3-BC8E-B558117669D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1152525"/>
    <xdr:sp macro="" textlink="">
      <xdr:nvSpPr>
        <xdr:cNvPr id="4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12D309-67AE-442B-A9F8-4B5EE517303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1152525"/>
    <xdr:sp macro="" textlink="">
      <xdr:nvSpPr>
        <xdr:cNvPr id="4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EE4F876-A1C5-4AB7-987C-792FCE94751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1152525"/>
    <xdr:sp macro="" textlink="">
      <xdr:nvSpPr>
        <xdr:cNvPr id="4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DA2103-854B-455D-9CEA-90879E0A7CE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1152525"/>
    <xdr:sp macro="" textlink="">
      <xdr:nvSpPr>
        <xdr:cNvPr id="4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EF54EA-8098-4921-974B-39E9F9CEFF9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9C9CCA7-7B5D-46F7-87B3-017A3DC6879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295197B-76DE-46C9-B3F6-AB2AF06EA32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34083DA-C60F-4E09-B7A3-D99AF137591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F5A21FF-EBE4-43BC-ADB3-1D355CE3DDB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1561B82-33FA-48B4-8C48-34F7FDC49C7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B662D3-A25D-48AB-8991-E716D8E1FCD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43459F2-D293-414E-ABBA-5FD52BD3004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4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53254F-C1D4-4F0B-B0AB-19D3D72044B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9EA03DE-5C62-47AD-BD7E-530EA4D267E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452137-32D6-471F-B39B-D8AF11DFC68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5343E7A-09F6-430B-A97D-4F5B4D49D97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1015E05-8399-45B0-BB84-414013A473B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C505325-389F-4C81-B235-DCBAD9D7495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E0992C-2C77-4264-BEAE-BBFF8CDA97F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7397D16-1607-4C08-9699-66B2BDC6C0B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14EA83-0306-448D-99B5-7671F291A11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C384F99-2B5F-40A6-9791-00CE49D8FFA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FFA156D-46F9-45A6-9053-F43EB05796D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824F9D-338D-4BF3-B59B-F29353E0EEE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06AFD4F-0C67-4A18-BC03-05F84CE1CD9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BDEE0D-D7B5-4E6F-9F65-880E824B6C7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C3C01D-3833-469B-9C42-657C743E5DE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D393C6E-7D7F-441E-A5FA-748BDBAFC45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2955769-5684-4F0F-9F90-B67DA65E847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206666-87D5-416A-8DBD-F23E451A5B1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3BF117C-5516-4257-BF90-31D88DE3CAE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2E21803-9DA4-4CF6-85DA-6163821633E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2A8EB17-42CD-4D0B-82D5-C0B4520195A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9E35A92-3553-40A2-933C-633611BD6F9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95334E-0C96-4C1C-81A9-04E3A3973AD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60487E4-0626-47F4-95ED-3542FEF47C2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B2FDFB-1246-47E8-AC4C-BB3B328D8DE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C08347A-55E3-4A84-9D83-6BE968C14D6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705A78-DA84-4E3E-B3C7-5895AA053EB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D2D3F27-67C9-402A-98B8-D4DFA0BCAED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846B414-D9FF-4E03-A2E6-A70EC0F3D57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6383BE-548E-4B41-88F2-6DD6624B419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A06A6A-1958-4B67-A469-BB29DFA8BAFB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CA42CE-3AF5-4AE9-A365-7BEBCA319F8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6F7866-59F5-48B2-8E31-CA467966B4D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707CF04-1686-4EF7-8177-4E525906635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27ED7F-14BA-435A-B1AB-F2A1D84537E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E0D15BF-3BE8-445C-9644-04E2B0B8AD8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094EEF-E6ED-4865-93F0-73540A61591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51BB271-0405-43A2-831E-F888E74270F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79F1533-9C1D-4E57-B527-4C09CFB540C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DEECF1B-46B0-4F07-96DB-FA4E306026E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10</xdr:row>
      <xdr:rowOff>0</xdr:rowOff>
    </xdr:from>
    <xdr:ext cx="304800" cy="304800"/>
    <xdr:sp macro="" textlink="">
      <xdr:nvSpPr>
        <xdr:cNvPr id="11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742494-6CC5-4AE5-ACD5-2407356D314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8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F3A3FF8-6420-4C50-8552-BFB158361B0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8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CD2B6BA-BA53-4403-AECE-FEAC08F4A8A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9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764F41D-B9E6-4900-AD2F-BFB6080D596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9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3FF056-2CB5-4D5C-9E50-D24FDA33794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1846EF0-C9ED-499C-9379-98688C3E114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A55E55A-E044-4F16-A047-1694B0D5044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C1A99F-9DF2-46F7-8D46-319D7C02147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9</xdr:row>
      <xdr:rowOff>0</xdr:rowOff>
    </xdr:from>
    <xdr:ext cx="304800" cy="304800"/>
    <xdr:sp macro="" textlink="">
      <xdr:nvSpPr>
        <xdr:cNvPr id="11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CED1853-25C8-47A9-96B1-39E6D9D46A9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1400175"/>
    <xdr:sp macro="" textlink="">
      <xdr:nvSpPr>
        <xdr:cNvPr id="11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2586EFF-96E8-45EF-AB8E-71EC37D8ADE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1400175"/>
    <xdr:sp macro="" textlink="">
      <xdr:nvSpPr>
        <xdr:cNvPr id="11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914B89-5192-46E0-AA2B-85117EC3189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1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583BFFF-B65B-4596-9592-BA9C331FC5B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1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804CA17-190C-44FC-82C7-AC95B35957D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1400175"/>
    <xdr:sp macro="" textlink="">
      <xdr:nvSpPr>
        <xdr:cNvPr id="12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469926A-3134-4D57-9899-4302CC550F0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1400175"/>
    <xdr:sp macro="" textlink="">
      <xdr:nvSpPr>
        <xdr:cNvPr id="12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5119BA-ACBF-4953-BE32-851095F42C7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1152525"/>
    <xdr:sp macro="" textlink="">
      <xdr:nvSpPr>
        <xdr:cNvPr id="12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C9844F6-0C42-41F2-9698-9410CF0346E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1152525"/>
    <xdr:sp macro="" textlink="">
      <xdr:nvSpPr>
        <xdr:cNvPr id="12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E2DE292-7351-4242-993E-D048E7BDAE3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1152525"/>
    <xdr:sp macro="" textlink="">
      <xdr:nvSpPr>
        <xdr:cNvPr id="12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11EA27F-9E3A-4EB5-BB4F-E65EF5F124B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1152525"/>
    <xdr:sp macro="" textlink="">
      <xdr:nvSpPr>
        <xdr:cNvPr id="12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4954B8-C533-4979-8E20-00DF550F704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8215F05-E90C-442F-81E3-A483D386D74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D10C4B8-8B96-4D5E-9237-4750CB23A39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0C98102-DE5E-4957-B586-EC84B30A664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70BA076-C7E9-424F-812F-B73193EAE3D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53A0FF-6AAD-4D46-9D8F-D5E5ED8DA21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9DCF44D-8246-4B0F-BD0E-6A9D59CBC6F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1399C9B-363F-4F6A-83EF-F8C775F2F8B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218EAF-C67C-449D-9870-ECDBC5EC38C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2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D585B76-1B54-4EA9-87F7-BB959013D37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2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E182429-B34B-4176-A12D-6E4D243CD44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2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368B57-189E-4FB3-924A-30BB47BBC65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2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1317DC-EE4B-434D-9B13-E86D2D5FCC4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2C0D30B-7909-419D-BA8C-F18F8E9082F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5E68271-8511-4D29-BC8E-A192FE65E5F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F9FC896-5B23-4202-AC35-5312D782592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B635569-6C10-4AC5-88DE-25D900BD396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1165BC-755C-46AC-9F86-690CB78E3DA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8154F65-229E-4D97-8757-F86EEB893F3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B10E27C-1015-4959-8ABB-B9A71A4EEE6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91B580F-286E-4419-8586-D218491D520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2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10A77B-090C-4212-B5A0-6F3586E933C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2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944F43-0111-46C3-8077-B3AAA256D5C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2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145DCC-8FB8-46B6-8CA3-D1CCC8C1EEC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2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0321BD-CE5F-42A8-BB56-6A038C50B89D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BE13F5C-8085-4DE5-BFCA-5A6B72BE5D3E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2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38152A-8CDF-4E7B-B086-E524F63DB1E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49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AFC870B-342A-43BD-9180-3A3B8ED3A11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49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410E13B-B662-401C-81A6-16D4617CE5A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49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54564E-4D5B-4620-9521-02ACB97006C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49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171E51-8F2C-418D-9323-60D5742C423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49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B6507A9-B8BC-43DA-9347-306C37326B7C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49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90D1F1-493C-4815-9901-DA6D923FB236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49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F0AC07-C12C-4F75-9B8E-98F57323891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49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214832D-2EA9-4414-96E8-1D1F0964D73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50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FD2D446-41D5-4141-AFFE-E89665BE109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50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491717-A86A-4576-AB14-3815F5604F3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0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1583653-191A-4B41-AD48-2BC34A7C70C0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0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00A2AAA-6747-44B9-B363-6C6FD47DD57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0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C3BB971-640D-49A7-BC0D-F27A49C2CBE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0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E4E632-36AD-4079-8A33-55E8D65420C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0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E5BEB39-3EE8-42E5-B05B-592EAC39AC5A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0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8A876F0-8252-429F-BFA4-5131BC537AC7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0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FDCF2DD-E4F7-4975-A0EB-8FC3952819D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0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B677FE1-418E-4973-B670-5B359D1FEF4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51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A67B71-489C-45CB-9E99-E6BDF631FAD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51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27B8FF4-3FCF-4D8C-BCBA-2346E8B29EB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51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861C61F-39BC-4EAB-99BB-EC76F2D92C82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10</xdr:row>
      <xdr:rowOff>0</xdr:rowOff>
    </xdr:from>
    <xdr:ext cx="304800" cy="304800"/>
    <xdr:sp macro="" textlink="">
      <xdr:nvSpPr>
        <xdr:cNvPr id="151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44B6AD-9CA0-4E11-8A41-39D7B51BD568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1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CABEDD6-15FB-4549-94C3-E6CC858C426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1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3E9DDC7-F638-4589-9602-E9FFFE09E1B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1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B31CC9E-C3B3-4DEE-A809-4C96BF3D811F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1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DAB43DA-0D4B-4415-A870-03F1DA3CD7E3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1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E635A0E-E181-4830-B822-B8F93D4C26C4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1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746578C-FA9D-41E7-97BF-5784A7E1C849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2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89E0D6B-5C59-42A1-AB35-4B70CA63D4D1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9</xdr:row>
      <xdr:rowOff>0</xdr:rowOff>
    </xdr:from>
    <xdr:ext cx="304800" cy="304800"/>
    <xdr:sp macro="" textlink="">
      <xdr:nvSpPr>
        <xdr:cNvPr id="152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7C59974-D50B-42D9-AB7A-49C295A52AF5}"/>
            </a:ext>
          </a:extLst>
        </xdr:cNvPr>
        <xdr:cNvSpPr>
          <a:spLocks noChangeAspect="1" noChangeArrowheads="1"/>
        </xdr:cNvSpPr>
      </xdr:nvSpPr>
      <xdr:spPr bwMode="auto">
        <a:xfrm>
          <a:off x="7019925" y="629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1400175"/>
    <xdr:sp macro="" textlink="">
      <xdr:nvSpPr>
        <xdr:cNvPr id="152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DEC2C0-C04A-476D-A578-C612DF0FE206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1400175"/>
    <xdr:sp macro="" textlink="">
      <xdr:nvSpPr>
        <xdr:cNvPr id="152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0A9C13B-123D-44CA-9CD6-BE70C73023CC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2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B46F5DD-C166-462F-BA19-632CD7978B67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2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28CD4DF-3F71-4455-A878-E96277CAC68A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1400175"/>
    <xdr:sp macro="" textlink="">
      <xdr:nvSpPr>
        <xdr:cNvPr id="152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66932B3-6CE1-43CE-B350-7FF1E0AC8BFA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1400175"/>
    <xdr:sp macro="" textlink="">
      <xdr:nvSpPr>
        <xdr:cNvPr id="152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0465D80-D72D-47BC-A91D-5520F85B402A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1152525"/>
    <xdr:sp macro="" textlink="">
      <xdr:nvSpPr>
        <xdr:cNvPr id="152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9E9BA62-0405-495E-8C1C-4803941D9617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1152525"/>
    <xdr:sp macro="" textlink="">
      <xdr:nvSpPr>
        <xdr:cNvPr id="152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BBBF36C-E274-407E-AA4C-69A79AC9D25D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1152525"/>
    <xdr:sp macro="" textlink="">
      <xdr:nvSpPr>
        <xdr:cNvPr id="153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23A9F1B-C497-4ACA-BBDF-DE9B2CFACA47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1152525"/>
    <xdr:sp macro="" textlink="">
      <xdr:nvSpPr>
        <xdr:cNvPr id="153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A474EE7-7251-4362-90DE-AD4A78BAEA01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3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E8927D7-5904-43D6-95E2-6469D22145E3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3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347451B-F8C2-4B50-8E72-3E22172262E0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3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FEB443-90E2-4C2C-A942-2DF574BA04A3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3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24D6964-CED6-4479-BF2A-31B68DB40836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3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4EF1755-7830-4ED5-8CEE-785FB72D63A6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3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A23D104-CE02-40CC-AD8E-C875EEF9B8E5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3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6F81E5-A544-453B-90B2-4513ADC9AF57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3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55041DA-648A-4C93-9216-B30A9AFD82EB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4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373DE35-E30F-4E43-8A7A-582E8D2056BF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4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039B24-4250-40C7-AF10-CA6D6F277DFE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4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EEBA62D-F514-4EB0-8996-E807437227A0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4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58E64966-374C-4CFE-911F-1F88A1CC6440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4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4CE8EBA-00B2-4E4D-877C-C8CD66600C28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4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427595A-5FDC-42F6-A96B-23B87DFA7073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4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1C40874-A162-4FA6-82D2-7B50FA777BF9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4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EA9201C-36F4-4025-B86D-4BC37ECEC349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4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BEE1E72-F914-45A1-9DCD-C1EE04DD2001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4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AC3D5E3-9A35-46B8-84DF-48FC205D7191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5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9A24F47-F9AC-4583-AE25-899E6DB710FD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5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2AD5513-5A41-469F-914B-D0564FBB1DC1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5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8541EB8-E807-4EB9-8C54-D8F4F7E3BC6B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5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5747CD5-AC09-4626-B1EC-8F4E300DB2EF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5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6C122B-C419-4E38-AD14-CA294E0BC124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5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72B24E0-60C8-4D37-8A92-97CFFE48CE2D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5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7D3306D-1ED5-4B54-BE51-E5E40B25E6F2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5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D6840E1-99E0-4D31-9EB5-7FECBB03019A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5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478D3F93-B2E8-4522-95B0-120D54DD7953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5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746A93F-729B-4115-98B9-1DF06DF949EE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6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52EBF0A-E00D-44D1-87D2-30F562F29434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6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A4C895D-8200-43CA-B6AC-6C3894D66F2E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6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1A00E7A-B93C-42A3-B158-BE7C20C4B16B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6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8E9D9E0-751E-4CA5-9EE7-1DC1F9FB34B4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6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E3CF7E-2834-4833-A82B-98960CE2FB0C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6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BA8CA27-A95A-49F9-B679-06D0FAD3554B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6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F85720B-6E21-4CB4-82FB-B435FC5E6204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6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A5CADAC-BA2B-4E00-8D2D-AA01B8520F83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6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69DDFA-A2B1-4F36-A6BE-875B1DD12774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6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95BAC4C-0783-48EF-8AE9-AD712FFFC344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7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99F82B0-5C62-4159-B8FA-7D0C95952D19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7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1C1BFEEE-08FE-4A8F-854A-331486D29C80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7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66558B1E-BE7A-4B3C-A2EE-6EB01FA1AAFB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7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ADA46DF-52FE-45A6-B9DC-E8EA7DAD80A7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7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4AC29EE-16BB-47CC-8536-85C3BF073FEE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7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8416689F-57F3-45FA-8BE2-165E36F4E6AE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7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E4088193-2D8D-4D33-ACE9-DB4C144581DF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7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CD8F7985-A9F4-4F39-9B83-0C9B9C68C62D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78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D8B1E38-EB78-4439-BBF3-108DB14F2B21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10</xdr:row>
      <xdr:rowOff>0</xdr:rowOff>
    </xdr:from>
    <xdr:ext cx="304800" cy="304800"/>
    <xdr:sp macro="" textlink="">
      <xdr:nvSpPr>
        <xdr:cNvPr id="1579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D79C2F42-4C01-4C88-B85F-37B883FA65D9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72043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80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2396D823-1BFE-40FE-8F62-0A88C7EA6213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81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7F65A292-9A6F-432D-90C5-0F627C1DB704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82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3BB40DD9-AEFA-45F8-B7C6-7F79E3F8016D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83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A035C9A2-1EF4-4F08-98F0-0987CB454181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84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F729DD1C-D09C-49E0-B00B-A06243E9CA35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85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B3B655B6-511A-4286-827E-11821E00F468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86" name="AutoShape 3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0134F6A6-1962-422E-BDA6-BA1A29AC5B73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9</xdr:row>
      <xdr:rowOff>0</xdr:rowOff>
    </xdr:from>
    <xdr:ext cx="304800" cy="304800"/>
    <xdr:sp macro="" textlink="">
      <xdr:nvSpPr>
        <xdr:cNvPr id="1587" name="AutoShape 4" descr="data:image/jpeg;base64,/9j/4AAQSkZJRgABAQAAAQABAAD/2wCEAAkGBxQSEhUUEhQVFBQXFBQVFBQWFBUWFRQUGBQWFxUWFRQYHCggGBolHBUUITEhJSkrLi4uFx8zODMsNygtLisBCgoKDg0OGhAQGiwcICQsLCwsLCwsLCwsLCwsLCwsLCwsLCwsLCwsLCwsLCwsLCwsLCwsLCwsLCwsLCwsLCwsLP/AABEIAOEA4QMBEQACEQEDEQH/xAAcAAACAgMBAQAAAAAAAAAAAAAAAQIHAwQGBQj/xABMEAABAwIBBwgDCwoFBQEAAAABAAIDBBEhBQcSMUFRcQYTImGBkaGxMsHRI0JSYnKCkqKywvAUJDREU2Nz0uHxM1R0k6MXJWSzwxX/xAAbAQEAAgMBAQAAAAAAAAAAAAAAAQMCBAUGB//EADQRAQACAgAFAgUBCAEFAQAAAAABAgMRBAUSITFBURMiMmFxgSMzQlKRscHRFCSh4fDxNP/aAAwDAQACEQMRAD8AvFAIBAIBAIBAIBAIBBrZRrGwxPlfg1jS53AC6iZ13Z4sc5LxSvmZ0pfLmdurc4thZHA0EjEc5J2k9Edy15y2nx2dqOXYsfa+5lzc/LyveelVTfN0WfZAWM2t7rq4MFf4IQHLGsGqrqP9wnzUdVvdb8PB/JH9HoUOcaujP6S53VLG14PEgX8VPxLx6sLcLw1/NdfhY3ITOG6slbBPE1r3A6Mkbug4gEkFrsWmwO06lbTL1TqXP4vlsYsfxaTuFhK5yggECcbIEHoEx90BE7fx7CgmgEAgECQNAIBAIBAIBAIBAIBBxedTKIZROjDhpyPY3Rvjog6bjbdZtu1U57aq6vJ8M34mLa7R3UjlOkL+lGOn75u1w3jr6tq1qTD0XG4bWjrx+fVzpkvrPfgrtOBOWZnzo5HD3p43Pl4pr3LXj+GWSjke5wa25PgBvO4JasQs4fJlyWite7r+S2VG09bTOc6zWSt5x+oAOBY5x3ABxPAKuna23S435sM4q951/wB30TT1bHtDmOa9p1OadJp7Rgt2J28las1nUxpmBRCDRfE377IG7AjdigHm9htuEC0NezHAoJBurqwQSQCAQCBIGgEAgEAgEAgECc62JwCDl8t8uaeC4Yefk+DHbRB+NJqHZc9SrtlrDqcLyjiM/eY6Y95/04DLHLOrnuOc5lnwIuj3v9I944Ki2WZek4blHDYu8x1T7z/pykwJdckkn3xNyT1k471TLoTWKzGo0icDuKxJ7S87LcEbhpOGi/UHD352aY28dfFXUvLk8x4XDaOue0/3eKyjJ9KwaNbr+A61Z1uRHCzv5u0PVgIEYEY0Q4AnaThtO1VW3M93VxdNccRjjW2RkNljMrK49PXyXlKamOlBK+I7dE4H5TTg7tCiLzHhfk4fHkr05KxLvMg5z3t6NVFpi/8AiRWDuJjJsewjgr6cR/M5GfkW++Gf0n/awckZYhqW6VPK142t9835TTYjtWzW0W8OFn4bLgnWSunotapUGAgaAQCAQCAQJA0AgEAgEAgEHkcouUEVIy7+k830Ix6Tuvqb1rG1orHdt8HwWTirap49ZVblvL09UTzr7M2RNwYOI98es+C1rZJs9dwnL8PDx8sbn3nz/wCHkPcFW34iWvI4IshrTDC29RKL6mNIRvD29eo8fx5pMbhhW8Xr3c9lKUvf0cWtuL7Cdp9Szr2hweLmcuTt4hnbSG1jbAblEysjDMxqRkpvR0TraSPG/wCOCXn1ODpPT0+z0Gm7rbG6+P8AT1qv0dCve+vZlIxULZjcsjUhbEMtPO6NwexxY4anNJDhwIWUTMeE3x1yV6bxuFiclM4puI621tQnAtb+K0YfOHaNq2aZvSXmuYck6Y68H9P9f6WW1wOIxGwrYeb8GgEAgEAgECQNAIBAIBAIPH5SZfjo49J+LzcRxg4vd6mjaVja0VbfB8Hk4q/TXx6z7KdrsovmldLK7Se7WdgGxrRsaNgWpNpmdy9zg4emHHGPH2iP+7UdLfyULojTCXKGQKJ0xPxQ8tGpp3EODTbSsCdvZuKxidNLLhv3is62xupQGhoHUnUpnh4rWIhkYBiNu0qJZ1iO8MJgIdpM12sdx3HsU73CqcVq26qtqCLRFvxdYy28VOmGSyLNJBSygIklCO6ws2nK7Qc2knd0SbQPJ9E/sidx973bls4cv8MvM835fvefHH5j/P8Ataa2nnAgEAgEAgSBoBAIBAi5Bo5bym2mhfM84NGra4nBrR1k2CiZ1G1/DYLZ8sY6eZUhlDKklS8yyu0nuw6mAamNGwD8a1pzabTt7vhuFpw9Ix0/X7vNmkWEy2rarDE2XV2nxUbVVybZmYrJd5ZNFBAhEoEKENefZ8oLFrZvT8ptjA1BFkY6xuQAoIgwE0nR2U6To7IlFyiWNpBdZETbUMTUURG4ld2bvlJ+WU+i83nis2Te4e8k7bG/WCt7Ffqq8dzLhPgZfl+mfH+nWK1zwgEAgV0AgaCJd7UCc/Vu/sgWOvcT3IIHUSNt0FWZ08uc5M2nYehFYvttlI+6097juWrmv6PW8i4X4eOc9o728fj/AMuEhmsTfUteJdit/mmZ8IzHXwKT5Mtu0sNJjbgFM+VPD97PRZZZt+TLlAgUCUIYJ26uIUKMtdzCZdjbxRn1RvQARlEGAiQiSJUMZY3lRKq8tasls3i5o7yFNYavEZNV/WGaI61C3HOtvY5I5c/IqlkpNmE6Eu4xuIuezB3YrMdum22jx3D1zYZr6+Y/L6ADxYG+B1W27rLfeMGnx7kCAJ226kESThvxH47kATc9Y89yB84OvuQJ+47SLd+IQNt747te/EIG1mPVb+6BsbZBoZfyk2lp5Jj7xpIHwnnBre1xA7VjadRtfw2Cc2WuOPWXz9UTOeXOcbucS5x3uJuT3lc+Z2+gdMUpFa+IhpXwKNPfyywPqOhjuI7Qstd1U5fl7stA70j127Aost4W3mW+16RLoRZIOUs9ndNoK6DFMdXEKJVZfRINF7oyisb2bUZQaJRJRjMoErFXMoOKhVMvMq5LvYP3lz2NP9FbWO0uZntvJWPu26mWzTbdYcSsIht5MnTWdMT472B1WtZSrmu9bXnmxyzz9I1jjd8HuRv8HXGfo4X3tK3MNt1ea5nw/wALNuPE9/8AbsS7YrXOIXGGB60DDPb2oJIEgCEDQCAQVlndyvjFStP72TxbGD9c9gWtxFv4XpOQcP3tmn8R/lWritV6K0721Nh4LJpb7S8uof0TxB7VZHlzstvllv0L7NA3knxWFo7t3h76rpusesG5S7K1ynbYiyV1O2WxdRs2hIcE2rvPZDnT8A/SCnsr+JM/wyyNKja6sndNp6kHOUMLXY3vRRa7C9yyiFFrS8momu5hGs6+IwVsR2czLkiclWeJ2m7qGKxntC+s9dm6T7Vg2pl12bTK/wCT1rA4+5zDmnbtIm8Z+lh89WYbas0uZ4fi4JmPMd/9r0AW68qaAQCBIGgEAgi9wAJOAAuTuAQ1vtD56y/lM1NRLMdT3kt6mDBg+iB4rnXt1WmXvuEwxw+CtP8A3bzAdaxWRPlrSG1+BWUNS8628Rzuie9XRHdy8k/JLfyVJpNB6rdowPksLxqWzwd+ukS9C6rb+2Rr1Cyt09NFnxBpIdZFEb2V0RsByEW0RkRHxEHPU6YTdAlSrmWOTUphXbw5+OS7yfg4du1XzGq6cWluvNM+3Z6VIcOPkqpdDFPZvSHVwWMNu3oysJGINjrBGsEYgjrUerOI3GpfRnJnKgqqWGba9g0hueMHj6QK3623G3jOIxfCy2p7S9RZKQgECQNAIBBy2cjKnMULwDZ8pELccel6ZHzA5VZraq6PKuH+NxNd+I7yo95Wi9leyDTrRVE9pas5w7CFnDWyTuHgPfZp4K+I7uJkvqkw9HIsL2MaJGOZpNEjNIW043E6L27wSDj1KM0d2xyq+8c1emqHXEZuhWdpEqGcykCoTCSMwidkUYShZSxJ6lhaGO6MCLC7AC5JDQN5JsB3kLKI7q8s6pMvCkpXQudG8We172vG57XEOF9uIKvt3lxcUdNN+7bhf6IVUujSfEPRGJWDcjvLOViulamZjKV2TU5PouErB8V3RcBwLQfnLawW7aee5zh1auSPXsstbDihAIEgaAQCCos7eU9OpZCDhEy5/iSY+DQ36S0+ItuYh6nkeHoxWyz6zr9IcCVQ687QYcVKus95acr7EjtCziGpedTMNTIWQ5K6pZTRelIbOdsZGPTeeoDvNhtWzSHn+Jtrazs72TWQOoebFmNp3wD5MfN6APYXKM8L+U2+a0OBmdYWWrEO7edRpkjFgOtJ8rKxquyBRESytWK2ErIz0aJRKMJQUsAQhMbYY9oWSqr3eRFBz2UKZlrgSiR3CMGTza0dqzxxu0NPj79GC0/o8HODT83lKrb/AOQ93+5aT76umO7j0vvHV5FMekFVZ0cNt2h7EGu6ql08fnbPoqF/TM+HS5u60wV8Jv0ZCYncHjo/XDFZitqzR5ngm3DW+3dfK3nkAgECQNAIIyPDQScAASTuA1omI3OofOWWK81E8s37R7n8AT0R2N0R2LnWnqmZe8w4px4q46+kf/WqCsVsTOu7A51iphRM6s0aw6TrNBLrhoAFy4nABoGsk2wVlYaPEXjcz7L1zY8jBk+HSlF6maxlOvQbYkRNPVfE7T1ALcrXUPMZ8nXbby898XuVK79+4dronH7qrz+G9ymf2s/hUjhd1lq+jvz81tNiRYwvv7E1TKKsoWK0wUZbF0JlElGEyipYAIliAs5ZeirxZYOZmk0quaT9nCGjjI/2RlXYI77crnF9Y6195/s8jP3kAxVUdWwdCdojkO6WMdG/Fg/4yr7Q4uG3oryi1grXu7PCx6y9mnGCpl18fhidUOLtFhtvPsU692E5bTOqNqkqHtcHDHQLXA73NIcPEKPErK9WSJrPjWn01STB7GvGpzWuHAgEea6ETuHibV6bTHsyqWIQJA0Ag5nONlHmaCWxs6QCJu/p4O7m6R7FXltqkt/luL4nE1ifEd/6KLlL/egWWi9peckR8kNcTHU4W/G9NNaMton5jebqYRadw7nMtkNslTUVL2giINjiuL2keLvcNxDbC/xytnDHq89zTJMT0x6rnsthx1e57G/mcLvg1LT3wyj1qnN9LpcrnWafwp2lZtWrL0eGvqm84qGdp3KTUZVSUMkmqGUAoSgVLCSujEIISawphjfztZeZJ3ulWPiU5+tMtjh/Vxec+Kfr/h3XLbIArqOWA20iNKIn3srcWHvwPUStiY3Di479Nol8wR3a7RcC0gkOB1tcDYgjeDcLVl38Mx2b809hYayq4huWvquoZKNg0RjideNkssxRXTeIs3BVtzURXsv3kFPp5PpSdYhaw8WdD7q6GOflh4vja9PEXj7vfWbVCBIGgEFcZ5pvcqdm+R7z81mj99a/ET2h3eRU3kvP2VexhHDyWq9RSto/BPYDgVG0XrFu0td0JHWFlvbWtimv4XRmepNDJzX2xlllkPXZ3Nt8IwtzFGqvJcxv1Z5+zuFa0XAZ6m3oGf6mP7EiqzfS6HLP32vsp5uAWk9VHaGK6lUzBQtgXRKQSWQKgRKlhKJUsSuiNk44IT4WNmTd7vUj91Ee57/atjB5lxucfRT8ytwmy2XBfP2eXk/+T1vPsbaKpu7qEw/xB2jRdxLtyoyR6unweXcdM+ji4jd19ypdaveXo00Ytiq7S3cVY9WYu1AcSo0umfSF2ZpZ9KgDfgSyt73aY+2tzBPyPLc3rriZn3iHZq5zAgSBoBBV2eg9Kl4TecS1eI9HoOR/x/orGS4xxLTrHsWvDu23Xv6NeXTbi1129eI9qy7Sot8SnzVncNOpyg84EW6htWUUa2Tir27T2fT3JbJ35NR08J1xxMa75WiC7xJW7WNRp5bLfrvNveXqqVbhM8f6C3/UR/Zeqs30ulyr9/8ApKmJDgtOHprTqEItalhTvLKsVuwEISCMoBQlEqWEolGMo3RGwNRUo8w77Ms787lG+nv3SN/mV+Dy5HNu+Ks/dcRwI3YrZcFzucLIAr6KSFoBlFpITukZcgX2aQ0m/OWNo3C3Bk+HeJfN1MCTYgi2u+u+0WWpL0ePu9WFupVy6GONyzMaBfG52rFfWtY2tbMxN7jUM3Std9JgH3Ft8PPZ5rncftaz9v8AKxlsOKECQNAIKyz1MwpXdcre8MPqWtxEdod3kk/NePsrSMghar09Ji1SDQNW3YksdVjtD1eQ3J9tVlCJtuhEeek3WYQWjtcWjhdXYYmZcXmk0x4515ns+hFuvLhBwmeQ/mLP9RH9iRU5/pdPlX7/APSVJzuxWrD0OSe7JCMLqJWUjUbSugAoSkEZRIJQmUCVLDZIxRClBMOKIrPd22aB9soWB9KnlH1oz6lbhn5nO5pH7Df3hdzWrbecOyChM5mRG0te8tFmT+7N3aRNpAPnY/PWpljVnpOW5Ivi1PmOzlpZCLNb6R8BvVWnStbXy18yysYGtw1796x8ytrWKVWVmUl6dU34sDvGUexbPD+sOHzqvak/n/C1lsuAECQNAIK/zywXpYX/AAagX4OjkHnZUZ4+V1+TW1mmPeFRtwK03qK9pKWK2ITZkx6ncLTzKQN5qpksNIzNZfbotja4C+673d63MHh5jnMz8SsfZZSvccIK8z0y2pYW/CqAexsUh9YVGefldXlEftpn2hTGsrXdzzZsuwFlg2J7RpG6lgZKJ2bUZQHISgjAFBEqWMkCpR6utzWyaOU4fjNlb3xk/dVmH6mlzON4J/RfS23mQgrnPVQg00M+2KUtJ+JI03+sxipzRuNuryrJ05JrPrH9lNUJ0iXHabDgta3jTu4Z6pmzee26rht2ruVgZmTapnG+Fvg/+q2eH8y4nO4/Z0/MrdW086ECQNAIOUzn02nk6bezQk+g9pPhdV5Y3SW9y2/TxNf6KOI2haD2ExqNwm83GCLLTuqzcyM14qpm0Ssd3s0fuLcweJeV5xvrrP2WYr3HIOCCqs+FV+jR/wAV5+o0eZWvn9HZ5TGovb8Qq6mbtWvLt4q+rJIcVEM7T3IIjydkTpIBGUAoSgUVhBBShEqWLouQc2jlCkP73R+kxzfvBZY/qhRxsb4e34fQ63XlAg4vPBFpZLlHx4P/AHMHrVeX6W5wETbNER91IU8YaAFpT3erx1irYDDvWLZisu7zOfpc38D/AOjVscP5lw+d/u6/lcC23mwgSBoBBpZapOep5oj7+J7O9pAUWjcaWYb9GStvaYfOFO7Cx7lzZe8xWjwlayMta3Ds8z1W5tbLGcBJBcfKjeCPB7u5bOCe+nnucUmaRefSf7ri2C+04+zvW088lIMOGpBSmeefTrmR7GQNPAve4n7IWrmn5nf5XSfhT95cYRYKh2fphhAUq4hlaFDODRJoyJyMZY1LA1CUFLFEqWEt/IU+hUU7/gzwu7BK2/hdTXzDHNHVitH2l9NLeeQCDlc57L5MqeprHd0rCsMn0y2+BnWeqh4bO33C0Zeux9N+3qzk2Flivn5Y07zMu385nO6Fvi/+i2eH8y4HOv3dfzK31tPPC6BIGgi53tQRc/Vu1+SD535R0nM1lRGNTZn2+STpAdzgufkjVph7XgrzfDS32aWxYN7zD1+Q9UYsoUrr4c5oHhI1zPNwVuKdWhyuZY+rh7R7PoAN17it55EtD8XQUJnCqOcylUnY1zWD5sbAfHSWllndpes5bSK8PWff/bmJHXWEQ2bzsNCEJBQygwUSkoSg5SxlFGJqRFEIOCljJgmxtr2cdiJjv2l9P5NqOcijkGp8bH/SaD61vR4eOvXptMNlSxc5nFbfJtX/AASe4grDJ9Mtrgv39PyoGFtrLRl7DHGu7K4rGFttSsfMtCdKqf1QsHfITj3La4ePMvPc6t2pX8ytEuOFuvD8dq2XBInG42D+6CemN6CD9x2kW78Qgbb3x3a96BhmPV+LoKHzhR6OUagb3MPfExaOaPnev5Zb/pq/++rnwVU6HVoo6kxua8a2Oa8cWkOHkpjt3VZI6omvv2fTEMgc0OGogEcCLhdJ4aY1OkyiHzNlSp52aaS/pzSvHB0jiPCy0LTuZexwV6cVY+0NIqGcpBEwkoSYRJqGSBKlhJKUBAFBAoxkmlSiJfQmbusEmTqY3xEfNnHbG4x/dW5jndYeX46vTxFo+/8Ad0bnbBrWbVc9y/d/26qB2wuA4mwWGT6JbfARviaR91BswNu5aE+HsK7idJvNlEM72iFuZm4bUcj7XL53btTWtaPWt3BHyvLc3v1Zoj2h3oZq438/arnKSAQKyBkIGgEFF51G2ylJ1xxH6lvUtPN9T1HKp/6aPzLlFS6cE5CX0HyGq+doKZxxPNNaeLOgfFq36TusPG8ZToz3j7tzlFWczSzy/Ahlf2tYSFladQpxV6rxH3fNEODQNwAWg9hE6hIIk0SahJhEpFEoFGBKQIIkojZEqWMo3RC6cy1Vp0L2fs53jsc1r/NzltYZ+V57mddZt+8O+Ou4x2FWue4TPFWltE2MYGWZgPyWXefFre9VZp+V0uV45tm37QpwlxwHefUtLs9Ru0xqGN0dtpJWW1Vqa7ryzRR2ybGd8kx/5HD1Lbw/S81zOf8AqJ/Ef2dmrXPCBIGgEAgpDO+22UeNPEfryj1LUz/U9Jymf2GvvP8Ahx7VQ68B/BE2+0LpzQSk5PAOps0rW8NLS83Edi3cP0vKc0//AET+IZs7NXzeS57a383GPnyNDvq6SyyT8qjg67zVULG7Bab09Z7MgUM4OyJCCTVDKDKEsbipYSV0BdSjZFESV0QjdELNzG1XulXDvbFKBfre133VsYPVxeaa6qyt0BXuSqXPTVXnpotjY5JDxe5rR9hy1uInw73Jqxq1vwrsustZ3ZtEeGGR3XcrKFNp91+5s49HJlP1te76Ujz61u4/ph5bj53xFnULNphAkDQCAQcpyq5DxV8zJZJZGFrNAhmh0gHFwxc029Iqu+KLzuW9wvH34es1rETtr02bOhb6TZZPlSuHgyyiMNFtubcTPiYj9HrU3I+hj9Glivvc3TPe66yjHX2a1+O4i3aby9mGFrAGtaGtGoNAAHABZtaZmZ3Ktc/NSRS08Y1PqNI7uhG7DvcO5VZZ7N7l8fPM/ZUMWpar0NfDK1QzjRu/GCJnSGkpY7Ta7r81DKJSPFQyn8sROOsd6yVyENDtCGktHgoTqUDxClGkS5GO3Y5nKrQymG/tIJWcSCyQeDHK7DPdyuZV3j6vaV9rZcR4uXeS1NWODp49JzW6IcHOaQL3tdpxx3rC1K28tnh+Ly4PonTmK3NRTOxjmnj6rse3xbfxVc4K+jdrzjNH1REufr80M4uYp4ZNwex0Z7wXeSxnBPpK6vNqT9VVncmsmmmpYIHEF0cTGOI1FwHSt1Xur6xqIhyM+T4mS1/eXprJUECQNAIBAIBAIBBWmfClmmhpo4YpJTzr3nm43PIDYyMdEGw6R7lVljs3+AtFbTMzpTrsl1bP1eoA64ZAPFqo6XUjN7Wj+rXlqZWem1zflMI8wE6VkcRZi/8A0D8X8dqjpg+PJjKJ+KnTCJ4m0ejIzKJ+CO/+iTVlTip9mU5Qv73xUdK2eI36Iir6k0j4v2BrTuTR8b7EK47h3po+P9mQVvxfFOll8f7F+U/F8U0dcz6MRq9wHemoYTefZ6/IWv5vKVLIbW55rTjqEl4/vLOnaYavExa2O0T7Pp5bbzwQCAQCAQCBIGgEAgECugiX4G2xAnutfgbIFfEA/wB8ED0cerH+yAEQxuAeOKJ3LXkyVC704YncY2HzCjUJ6re7Tl5LUTvSpKY8YI/5U1CfiX92s/kNk4/qVP2RNHkE6YTGa8erE7N/k0/qcPYCPIqOivsz/wCTl/mQ/wCnWTP8pH3v/mTor7H/ACsv8xjN5k3/ACkX1vanRX2P+Tl/mTbyByaP1OH6N/NOivsj/kZf5mZnIrJ41UVP/tMPmE6K+x/yMv8ANLaj5M0bdVLTjhDH7FPTCPjZJ/ilsNyPTjVBCOETPYmoY/Ev7y1a7kxRzW5ymhJBBDgwNcCNRDm2I70msSyrmyV8Wl66lUEAgEAgEAgSBoBAIBBF479iDHoXG44+epBke26B2QNAIBAIBAIBAIBAIBAIBAIBAIBAIBAIEgCgEAgEAgEAgEAgEAgEAgEAgEAgEAgEAgEAgEAgEAgEDQf/2Q==">
          <a:extLst>
            <a:ext uri="{FF2B5EF4-FFF2-40B4-BE49-F238E27FC236}">
              <a16:creationId xmlns:a16="http://schemas.microsoft.com/office/drawing/2014/main" id="{9553FDE6-031C-4459-B445-FAB54F596448}"/>
            </a:ext>
          </a:extLst>
        </xdr:cNvPr>
        <xdr:cNvSpPr>
          <a:spLocks noChangeAspect="1" noChangeArrowheads="1"/>
        </xdr:cNvSpPr>
      </xdr:nvSpPr>
      <xdr:spPr bwMode="auto">
        <a:xfrm>
          <a:off x="21561136" y="661554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FD7D-2838-40D7-8719-EA1818AC0C94}">
  <dimension ref="A1:B36"/>
  <sheetViews>
    <sheetView topLeftCell="A5" workbookViewId="0">
      <selection sqref="A1:B36"/>
    </sheetView>
  </sheetViews>
  <sheetFormatPr baseColWidth="10" defaultRowHeight="15" x14ac:dyDescent="0.25"/>
  <cols>
    <col min="1" max="1" width="46.7109375" bestFit="1" customWidth="1"/>
    <col min="2" max="2" width="14.28515625" customWidth="1"/>
  </cols>
  <sheetData>
    <row r="1" spans="1:2" ht="30.75" thickBot="1" x14ac:dyDescent="0.3">
      <c r="A1" s="1" t="s">
        <v>0</v>
      </c>
      <c r="B1" s="3" t="s">
        <v>36</v>
      </c>
    </row>
    <row r="2" spans="1:2" ht="15.75" thickBot="1" x14ac:dyDescent="0.3">
      <c r="A2" s="6" t="s">
        <v>34</v>
      </c>
      <c r="B2" s="4">
        <v>500</v>
      </c>
    </row>
    <row r="3" spans="1:2" ht="15.75" thickBot="1" x14ac:dyDescent="0.3">
      <c r="A3" s="6" t="s">
        <v>35</v>
      </c>
      <c r="B3" s="4">
        <v>150</v>
      </c>
    </row>
    <row r="4" spans="1:2" ht="15.75" thickBot="1" x14ac:dyDescent="0.3">
      <c r="A4" s="2" t="s">
        <v>1</v>
      </c>
      <c r="B4" s="4">
        <v>100</v>
      </c>
    </row>
    <row r="5" spans="1:2" ht="15.75" thickBot="1" x14ac:dyDescent="0.3">
      <c r="A5" s="2" t="s">
        <v>2</v>
      </c>
      <c r="B5" s="4">
        <v>500</v>
      </c>
    </row>
    <row r="6" spans="1:2" ht="15.75" thickBot="1" x14ac:dyDescent="0.3">
      <c r="A6" s="2" t="s">
        <v>3</v>
      </c>
      <c r="B6" s="4">
        <v>144</v>
      </c>
    </row>
    <row r="7" spans="1:2" ht="15.75" thickBot="1" x14ac:dyDescent="0.3">
      <c r="A7" s="2" t="s">
        <v>4</v>
      </c>
      <c r="B7" s="4">
        <v>200</v>
      </c>
    </row>
    <row r="8" spans="1:2" ht="15.75" thickBot="1" x14ac:dyDescent="0.3">
      <c r="A8" s="2" t="s">
        <v>5</v>
      </c>
      <c r="B8" s="4">
        <v>100</v>
      </c>
    </row>
    <row r="9" spans="1:2" ht="15.75" thickBot="1" x14ac:dyDescent="0.3">
      <c r="A9" s="2" t="s">
        <v>6</v>
      </c>
      <c r="B9" s="4">
        <v>500</v>
      </c>
    </row>
    <row r="10" spans="1:2" ht="15.75" thickBot="1" x14ac:dyDescent="0.3">
      <c r="A10" s="2" t="s">
        <v>7</v>
      </c>
      <c r="B10" s="4">
        <v>400</v>
      </c>
    </row>
    <row r="11" spans="1:2" ht="15.75" thickBot="1" x14ac:dyDescent="0.3">
      <c r="A11" s="2" t="s">
        <v>8</v>
      </c>
      <c r="B11" s="4">
        <v>170</v>
      </c>
    </row>
    <row r="12" spans="1:2" ht="15.75" thickBot="1" x14ac:dyDescent="0.3">
      <c r="A12" s="2" t="s">
        <v>9</v>
      </c>
      <c r="B12" s="4">
        <v>20</v>
      </c>
    </row>
    <row r="13" spans="1:2" ht="15.75" thickBot="1" x14ac:dyDescent="0.3">
      <c r="A13" s="2" t="s">
        <v>10</v>
      </c>
      <c r="B13" s="4">
        <v>350</v>
      </c>
    </row>
    <row r="14" spans="1:2" ht="15.75" thickBot="1" x14ac:dyDescent="0.3">
      <c r="A14" s="2" t="s">
        <v>11</v>
      </c>
      <c r="B14" s="4">
        <v>400</v>
      </c>
    </row>
    <row r="15" spans="1:2" ht="15.75" thickBot="1" x14ac:dyDescent="0.3">
      <c r="A15" s="2" t="s">
        <v>12</v>
      </c>
      <c r="B15" s="4">
        <v>120</v>
      </c>
    </row>
    <row r="16" spans="1:2" ht="15.75" thickBot="1" x14ac:dyDescent="0.3">
      <c r="A16" s="2" t="s">
        <v>13</v>
      </c>
      <c r="B16" s="4">
        <v>300</v>
      </c>
    </row>
    <row r="17" spans="1:2" ht="15.75" thickBot="1" x14ac:dyDescent="0.3">
      <c r="A17" s="2" t="s">
        <v>14</v>
      </c>
      <c r="B17" s="4">
        <v>50</v>
      </c>
    </row>
    <row r="18" spans="1:2" ht="15.75" thickBot="1" x14ac:dyDescent="0.3">
      <c r="A18" s="2" t="s">
        <v>15</v>
      </c>
      <c r="B18" s="4">
        <v>150</v>
      </c>
    </row>
    <row r="19" spans="1:2" ht="15.75" thickBot="1" x14ac:dyDescent="0.3">
      <c r="A19" s="2" t="s">
        <v>16</v>
      </c>
      <c r="B19" s="4">
        <v>200</v>
      </c>
    </row>
    <row r="20" spans="1:2" ht="15.75" thickBot="1" x14ac:dyDescent="0.3">
      <c r="A20" s="2" t="s">
        <v>17</v>
      </c>
      <c r="B20" s="4">
        <v>300</v>
      </c>
    </row>
    <row r="21" spans="1:2" ht="15.75" thickBot="1" x14ac:dyDescent="0.3">
      <c r="A21" s="2" t="s">
        <v>18</v>
      </c>
      <c r="B21" s="4">
        <v>200</v>
      </c>
    </row>
    <row r="22" spans="1:2" ht="15.75" thickBot="1" x14ac:dyDescent="0.3">
      <c r="A22" s="2" t="s">
        <v>19</v>
      </c>
      <c r="B22" s="4">
        <v>170</v>
      </c>
    </row>
    <row r="23" spans="1:2" ht="15.75" thickBot="1" x14ac:dyDescent="0.3">
      <c r="A23" s="2" t="s">
        <v>20</v>
      </c>
      <c r="B23" s="4">
        <v>140</v>
      </c>
    </row>
    <row r="24" spans="1:2" ht="15.75" thickBot="1" x14ac:dyDescent="0.3">
      <c r="A24" s="2" t="s">
        <v>21</v>
      </c>
      <c r="B24" s="4">
        <v>100</v>
      </c>
    </row>
    <row r="25" spans="1:2" ht="15.75" thickBot="1" x14ac:dyDescent="0.3">
      <c r="A25" s="2" t="s">
        <v>22</v>
      </c>
      <c r="B25" s="4">
        <v>200</v>
      </c>
    </row>
    <row r="26" spans="1:2" ht="15.75" thickBot="1" x14ac:dyDescent="0.3">
      <c r="A26" s="2" t="s">
        <v>23</v>
      </c>
      <c r="B26" s="4">
        <v>100</v>
      </c>
    </row>
    <row r="27" spans="1:2" ht="15.75" thickBot="1" x14ac:dyDescent="0.3">
      <c r="A27" s="2" t="s">
        <v>24</v>
      </c>
      <c r="B27" s="4">
        <v>350</v>
      </c>
    </row>
    <row r="28" spans="1:2" ht="15.75" thickBot="1" x14ac:dyDescent="0.3">
      <c r="A28" s="2" t="s">
        <v>25</v>
      </c>
      <c r="B28" s="4">
        <v>40</v>
      </c>
    </row>
    <row r="29" spans="1:2" ht="15.75" thickBot="1" x14ac:dyDescent="0.3">
      <c r="A29" s="2" t="s">
        <v>26</v>
      </c>
      <c r="B29" s="4">
        <v>400</v>
      </c>
    </row>
    <row r="30" spans="1:2" ht="15.75" thickBot="1" x14ac:dyDescent="0.3">
      <c r="A30" s="2" t="s">
        <v>27</v>
      </c>
      <c r="B30" s="4">
        <v>150</v>
      </c>
    </row>
    <row r="31" spans="1:2" ht="15.75" thickBot="1" x14ac:dyDescent="0.3">
      <c r="A31" s="2" t="s">
        <v>28</v>
      </c>
      <c r="B31" s="4">
        <v>200</v>
      </c>
    </row>
    <row r="32" spans="1:2" ht="15.75" thickBot="1" x14ac:dyDescent="0.3">
      <c r="A32" s="2" t="s">
        <v>29</v>
      </c>
      <c r="B32" s="4">
        <v>500</v>
      </c>
    </row>
    <row r="33" spans="1:2" ht="15.75" thickBot="1" x14ac:dyDescent="0.3">
      <c r="A33" s="2" t="s">
        <v>30</v>
      </c>
      <c r="B33" s="4">
        <v>12</v>
      </c>
    </row>
    <row r="34" spans="1:2" ht="15.75" thickBot="1" x14ac:dyDescent="0.3">
      <c r="A34" s="2" t="s">
        <v>31</v>
      </c>
      <c r="B34" s="4">
        <v>15</v>
      </c>
    </row>
    <row r="35" spans="1:2" ht="15.75" thickBot="1" x14ac:dyDescent="0.3">
      <c r="A35" s="6" t="s">
        <v>33</v>
      </c>
      <c r="B35" s="4">
        <v>1000</v>
      </c>
    </row>
    <row r="36" spans="1:2" ht="15.75" thickBot="1" x14ac:dyDescent="0.3">
      <c r="A36" s="2" t="s">
        <v>32</v>
      </c>
      <c r="B36" s="5">
        <f>SUM(B2:B35)</f>
        <v>8231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20964-624A-42E6-B37E-E5370DAB6EB2}">
  <dimension ref="A1:W10"/>
  <sheetViews>
    <sheetView tabSelected="1" topLeftCell="G1" zoomScale="55" zoomScaleNormal="55" workbookViewId="0">
      <selection activeCell="D5" sqref="D5:G9"/>
    </sheetView>
  </sheetViews>
  <sheetFormatPr baseColWidth="10" defaultRowHeight="15" x14ac:dyDescent="0.25"/>
  <cols>
    <col min="1" max="1" width="10" bestFit="1" customWidth="1"/>
    <col min="2" max="2" width="66.140625" customWidth="1"/>
    <col min="3" max="3" width="29.140625" customWidth="1"/>
    <col min="4" max="4" width="27" customWidth="1"/>
    <col min="5" max="5" width="23.5703125" bestFit="1" customWidth="1"/>
    <col min="6" max="6" width="23.5703125" customWidth="1"/>
    <col min="7" max="7" width="32.5703125" customWidth="1"/>
    <col min="8" max="8" width="27" customWidth="1"/>
    <col min="9" max="9" width="23.5703125" bestFit="1" customWidth="1"/>
    <col min="10" max="10" width="23.5703125" customWidth="1"/>
    <col min="11" max="11" width="36.85546875" customWidth="1"/>
    <col min="12" max="12" width="27" customWidth="1"/>
    <col min="13" max="13" width="23.5703125" bestFit="1" customWidth="1"/>
    <col min="14" max="14" width="23.5703125" customWidth="1"/>
    <col min="15" max="15" width="36.5703125" customWidth="1"/>
    <col min="16" max="16" width="27" customWidth="1"/>
    <col min="17" max="17" width="23.5703125" bestFit="1" customWidth="1"/>
    <col min="18" max="18" width="23.5703125" customWidth="1"/>
    <col min="19" max="19" width="36.5703125" customWidth="1"/>
    <col min="20" max="20" width="27" customWidth="1"/>
    <col min="21" max="21" width="23.5703125" bestFit="1" customWidth="1"/>
    <col min="22" max="22" width="23.5703125" customWidth="1"/>
    <col min="23" max="23" width="43.85546875" bestFit="1" customWidth="1"/>
  </cols>
  <sheetData>
    <row r="1" spans="1:23" ht="27.75" x14ac:dyDescent="0.25">
      <c r="A1" s="19" t="s">
        <v>48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27" x14ac:dyDescent="0.3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ht="27.75" customHeight="1" x14ac:dyDescent="0.25">
      <c r="A3" s="21" t="s">
        <v>47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ht="28.5" thickBot="1" x14ac:dyDescent="0.3">
      <c r="A4" s="16"/>
      <c r="B4" s="17"/>
      <c r="C4" s="17"/>
      <c r="D4" s="17"/>
      <c r="E4" s="17"/>
      <c r="F4" s="17"/>
      <c r="G4" s="17"/>
    </row>
    <row r="5" spans="1:23" ht="27.75" customHeight="1" x14ac:dyDescent="0.4">
      <c r="A5" s="7"/>
      <c r="B5" s="8"/>
      <c r="C5" s="8"/>
      <c r="D5" s="40" t="s">
        <v>53</v>
      </c>
      <c r="E5" s="41"/>
      <c r="F5" s="41"/>
      <c r="G5" s="42"/>
      <c r="H5" s="35" t="s">
        <v>51</v>
      </c>
      <c r="I5" s="36"/>
      <c r="J5" s="36"/>
      <c r="K5" s="37"/>
      <c r="L5" s="40" t="s">
        <v>54</v>
      </c>
      <c r="M5" s="41"/>
      <c r="N5" s="41"/>
      <c r="O5" s="42"/>
      <c r="P5" s="35" t="s">
        <v>52</v>
      </c>
      <c r="Q5" s="36"/>
      <c r="R5" s="36"/>
      <c r="S5" s="37"/>
      <c r="T5" s="25" t="s">
        <v>49</v>
      </c>
      <c r="U5" s="26"/>
      <c r="V5" s="26"/>
      <c r="W5" s="27"/>
    </row>
    <row r="6" spans="1:23" ht="162.75" x14ac:dyDescent="0.25">
      <c r="A6" s="9" t="s">
        <v>37</v>
      </c>
      <c r="B6" s="10" t="s">
        <v>38</v>
      </c>
      <c r="C6" s="43" t="s">
        <v>39</v>
      </c>
      <c r="D6" s="28" t="s">
        <v>40</v>
      </c>
      <c r="E6" s="11" t="s">
        <v>41</v>
      </c>
      <c r="F6" s="11" t="s">
        <v>42</v>
      </c>
      <c r="G6" s="29" t="s">
        <v>43</v>
      </c>
      <c r="H6" s="28" t="s">
        <v>40</v>
      </c>
      <c r="I6" s="11" t="s">
        <v>41</v>
      </c>
      <c r="J6" s="11" t="s">
        <v>42</v>
      </c>
      <c r="K6" s="29" t="s">
        <v>43</v>
      </c>
      <c r="L6" s="28" t="s">
        <v>40</v>
      </c>
      <c r="M6" s="11" t="s">
        <v>41</v>
      </c>
      <c r="N6" s="11" t="s">
        <v>42</v>
      </c>
      <c r="O6" s="29" t="s">
        <v>43</v>
      </c>
      <c r="P6" s="28" t="s">
        <v>40</v>
      </c>
      <c r="Q6" s="11" t="s">
        <v>41</v>
      </c>
      <c r="R6" s="11" t="s">
        <v>42</v>
      </c>
      <c r="S6" s="29" t="s">
        <v>43</v>
      </c>
      <c r="T6" s="28" t="s">
        <v>40</v>
      </c>
      <c r="U6" s="11" t="s">
        <v>41</v>
      </c>
      <c r="V6" s="11" t="s">
        <v>42</v>
      </c>
      <c r="W6" s="29" t="s">
        <v>43</v>
      </c>
    </row>
    <row r="7" spans="1:23" ht="81" x14ac:dyDescent="0.25">
      <c r="A7" s="12">
        <v>1</v>
      </c>
      <c r="B7" s="13" t="s">
        <v>44</v>
      </c>
      <c r="C7" s="44">
        <v>7731</v>
      </c>
      <c r="D7" s="30">
        <v>10200</v>
      </c>
      <c r="E7" s="14">
        <f>ROUND(+D7*19%,0)</f>
        <v>1938</v>
      </c>
      <c r="F7" s="14">
        <f>+D7+E7</f>
        <v>12138</v>
      </c>
      <c r="G7" s="38">
        <f>+F7*C7</f>
        <v>93838878</v>
      </c>
      <c r="H7" s="30">
        <v>3850</v>
      </c>
      <c r="I7" s="14">
        <f>ROUND(+H7*19%,0)</f>
        <v>732</v>
      </c>
      <c r="J7" s="14">
        <f>+H7+I7</f>
        <v>4582</v>
      </c>
      <c r="K7" s="38">
        <f>+J7*C7</f>
        <v>35423442</v>
      </c>
      <c r="L7" s="30">
        <v>7900</v>
      </c>
      <c r="M7" s="14">
        <f>ROUND(+L7*19%,0)</f>
        <v>1501</v>
      </c>
      <c r="N7" s="14">
        <f>+L7+M7</f>
        <v>9401</v>
      </c>
      <c r="O7" s="38">
        <f>+N7*C7</f>
        <v>72679131</v>
      </c>
      <c r="P7" s="30">
        <v>9700</v>
      </c>
      <c r="Q7" s="14">
        <f>ROUND(+P7*19%,0)</f>
        <v>1843</v>
      </c>
      <c r="R7" s="14">
        <f>+P7+Q7</f>
        <v>11543</v>
      </c>
      <c r="S7" s="38">
        <f>+R7*C7</f>
        <v>89238933</v>
      </c>
      <c r="T7" s="30">
        <f>ROUND(AVERAGE(L7,H7,D7,P7),0)</f>
        <v>7913</v>
      </c>
      <c r="U7" s="14">
        <f>ROUND(T7*19%,0)</f>
        <v>1503</v>
      </c>
      <c r="V7" s="14">
        <f>+T7+U7</f>
        <v>9416</v>
      </c>
      <c r="W7" s="31">
        <f>+V7*C7</f>
        <v>72795096</v>
      </c>
    </row>
    <row r="8" spans="1:23" ht="81" x14ac:dyDescent="0.25">
      <c r="A8" s="12">
        <v>1</v>
      </c>
      <c r="B8" s="13" t="s">
        <v>45</v>
      </c>
      <c r="C8" s="44">
        <v>500</v>
      </c>
      <c r="D8" s="30">
        <v>10200</v>
      </c>
      <c r="E8" s="14">
        <f>ROUND(+D8*19%,0)</f>
        <v>1938</v>
      </c>
      <c r="F8" s="14">
        <f>+D8+E8</f>
        <v>12138</v>
      </c>
      <c r="G8" s="38">
        <f>+F8*C8</f>
        <v>6069000</v>
      </c>
      <c r="H8" s="30">
        <v>4000</v>
      </c>
      <c r="I8" s="14">
        <f>ROUND(+H8*19%,0)</f>
        <v>760</v>
      </c>
      <c r="J8" s="14">
        <f>+H8+I8</f>
        <v>4760</v>
      </c>
      <c r="K8" s="38">
        <f t="shared" ref="K8:K9" si="0">+J8*C8</f>
        <v>2380000</v>
      </c>
      <c r="L8" s="30">
        <v>7900</v>
      </c>
      <c r="M8" s="14">
        <f>ROUND(+L8*19%,0)</f>
        <v>1501</v>
      </c>
      <c r="N8" s="14">
        <f>+L8+M8</f>
        <v>9401</v>
      </c>
      <c r="O8" s="38">
        <f t="shared" ref="O8:O9" si="1">+N8*C8</f>
        <v>4700500</v>
      </c>
      <c r="P8" s="30">
        <v>8300</v>
      </c>
      <c r="Q8" s="14">
        <f>ROUND(+P8*19%,0)</f>
        <v>1577</v>
      </c>
      <c r="R8" s="14">
        <f>+P8+Q8</f>
        <v>9877</v>
      </c>
      <c r="S8" s="38">
        <f t="shared" ref="S8:S9" si="2">+R8*C8</f>
        <v>4938500</v>
      </c>
      <c r="T8" s="30">
        <f t="shared" ref="T8:T9" si="3">ROUND(AVERAGE(L8,H8,D8,P8),0)</f>
        <v>7600</v>
      </c>
      <c r="U8" s="14">
        <f t="shared" ref="U8" si="4">ROUND(T8*19%,0)</f>
        <v>1444</v>
      </c>
      <c r="V8" s="14">
        <f>+T8+U8</f>
        <v>9044</v>
      </c>
      <c r="W8" s="31">
        <f t="shared" ref="W8:W9" si="5">+V8*C8</f>
        <v>4522000</v>
      </c>
    </row>
    <row r="9" spans="1:23" ht="61.5" thickBot="1" x14ac:dyDescent="0.3">
      <c r="A9" s="12">
        <v>2</v>
      </c>
      <c r="B9" s="15" t="s">
        <v>46</v>
      </c>
      <c r="C9" s="44">
        <v>1</v>
      </c>
      <c r="D9" s="32">
        <v>11500000</v>
      </c>
      <c r="E9" s="33">
        <v>0</v>
      </c>
      <c r="F9" s="33">
        <f>+D9+E9</f>
        <v>11500000</v>
      </c>
      <c r="G9" s="39">
        <f>F9*C9</f>
        <v>11500000</v>
      </c>
      <c r="H9" s="32">
        <v>6000000</v>
      </c>
      <c r="I9" s="33">
        <v>0</v>
      </c>
      <c r="J9" s="33">
        <f>+H9+I9</f>
        <v>6000000</v>
      </c>
      <c r="K9" s="39">
        <f t="shared" si="0"/>
        <v>6000000</v>
      </c>
      <c r="L9" s="32">
        <v>9600000</v>
      </c>
      <c r="M9" s="33">
        <v>0</v>
      </c>
      <c r="N9" s="33">
        <f>+L9+M9</f>
        <v>9600000</v>
      </c>
      <c r="O9" s="39">
        <f t="shared" si="1"/>
        <v>9600000</v>
      </c>
      <c r="P9" s="32">
        <v>5416000</v>
      </c>
      <c r="Q9" s="33">
        <v>0</v>
      </c>
      <c r="R9" s="33">
        <f>+P9+Q9</f>
        <v>5416000</v>
      </c>
      <c r="S9" s="39">
        <f t="shared" si="2"/>
        <v>5416000</v>
      </c>
      <c r="T9" s="32">
        <f t="shared" si="3"/>
        <v>8129000</v>
      </c>
      <c r="U9" s="33">
        <v>0</v>
      </c>
      <c r="V9" s="33">
        <f>+T9+U9</f>
        <v>8129000</v>
      </c>
      <c r="W9" s="34">
        <f t="shared" si="5"/>
        <v>8129000</v>
      </c>
    </row>
    <row r="10" spans="1:23" ht="46.5" customHeight="1" thickBot="1" x14ac:dyDescent="0.3">
      <c r="A10" s="18" t="s">
        <v>50</v>
      </c>
      <c r="B10" s="18"/>
      <c r="C10" s="18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4">
        <f>+W7+W8+W9</f>
        <v>85446096</v>
      </c>
    </row>
  </sheetData>
  <mergeCells count="8">
    <mergeCell ref="A10:V10"/>
    <mergeCell ref="P5:S5"/>
    <mergeCell ref="A1:W1"/>
    <mergeCell ref="A3:W3"/>
    <mergeCell ref="D5:G5"/>
    <mergeCell ref="H5:K5"/>
    <mergeCell ref="L5:O5"/>
    <mergeCell ref="T5:W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Cantidad</vt:lpstr>
      <vt:lpstr>ESTUDIO DE MERCADO</vt:lpstr>
    </vt:vector>
  </TitlesOfParts>
  <Company>Registraduria Nacional del Estado Civil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Javier Nomesque Suarez</dc:creator>
  <cp:lastModifiedBy>Oscar Javier Nomesque Suarez</cp:lastModifiedBy>
  <dcterms:created xsi:type="dcterms:W3CDTF">2024-08-12T14:59:54Z</dcterms:created>
  <dcterms:modified xsi:type="dcterms:W3CDTF">2024-09-30T19:41:41Z</dcterms:modified>
</cp:coreProperties>
</file>