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490" windowHeight="8025"/>
  </bookViews>
  <sheets>
    <sheet name="estudio ferreteria" sheetId="7" r:id="rId1"/>
  </sheets>
  <definedNames>
    <definedName name="_xlnm._FilterDatabase" localSheetId="0" hidden="1">'estudio ferreteria'!$A$3:$F$13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7" l="1"/>
  <c r="J6" i="7"/>
  <c r="K6" i="7" s="1"/>
  <c r="J7" i="7"/>
  <c r="K7" i="7" s="1"/>
  <c r="J8" i="7"/>
  <c r="J9" i="7"/>
  <c r="J10" i="7"/>
  <c r="K10" i="7" s="1"/>
  <c r="J11" i="7"/>
  <c r="J12" i="7"/>
  <c r="J13" i="7"/>
  <c r="J5" i="7"/>
  <c r="J14" i="7" l="1"/>
  <c r="K5" i="7"/>
  <c r="H12" i="7" l="1"/>
  <c r="H13" i="7"/>
  <c r="K13" i="7" s="1"/>
  <c r="H6" i="7"/>
  <c r="H7" i="7"/>
  <c r="H8" i="7"/>
  <c r="H9" i="7"/>
  <c r="K9" i="7" s="1"/>
  <c r="H10" i="7"/>
  <c r="H11" i="7"/>
  <c r="K11" i="7" s="1"/>
  <c r="H5" i="7"/>
  <c r="H14" i="7" l="1"/>
  <c r="K8" i="7"/>
  <c r="K14" i="7" s="1"/>
</calcChain>
</file>

<file path=xl/sharedStrings.xml><?xml version="1.0" encoding="utf-8"?>
<sst xmlns="http://schemas.openxmlformats.org/spreadsheetml/2006/main" count="39" uniqueCount="32">
  <si>
    <t>Código UNSPSC</t>
  </si>
  <si>
    <t>Insumo, materia prima</t>
  </si>
  <si>
    <t>Requisito técnico</t>
  </si>
  <si>
    <t>Máquinas para abrevar animales</t>
  </si>
  <si>
    <t xml:space="preserve">Bebedero automático para aves, en material resistente con válvula integrada. Diseño en forma de cúpula con tamaño de 39 cm de diámetro por 48 cm de altura. Presentación por unidad con capacidad total 1,5 litros. </t>
  </si>
  <si>
    <t>Fumigadora Clásica de 20 Litros</t>
  </si>
  <si>
    <t>Bomba de fumigacilón clasica de 20 litros, fumigadora de uso profesional diseñaa para trabajo pesado y en multiples aplicaciones agropecuarias, industriales y actividades de desinfección.</t>
  </si>
  <si>
    <t>Carretilla</t>
  </si>
  <si>
    <t>Carretilla Buggy con Capacidad del platón: 90 litros-3.18 ft3, Calibre del platón: 0.9mm
Llanta: Neumática de 4 lonas. Chasis: Madera Platón: Plástico</t>
  </si>
  <si>
    <t xml:space="preserve">Malla </t>
  </si>
  <si>
    <t>Malla para cuyes de acero galvanizada, electro soldada, de 2/1 pulgada sin defectos, rollo de 30 metros</t>
  </si>
  <si>
    <t>Malla para cuyes de acero galvanizada, electro soldada, de 2/0.5 pulgada sin defectos, rollo de 30 metros</t>
  </si>
  <si>
    <t>Tanque plástico</t>
  </si>
  <si>
    <t>CANECA PLÁSTICA DE 200 LTS (con tapa y abrazadera para cierre)</t>
  </si>
  <si>
    <t>Cemento</t>
  </si>
  <si>
    <t>Bulto de cemento de 50 kilogramos de uso general</t>
  </si>
  <si>
    <t>Total</t>
  </si>
  <si>
    <t>Plástico invernadero
Agrolene</t>
  </si>
  <si>
    <t>Ahoyadora</t>
  </si>
  <si>
    <t xml:space="preserve">Accesorio agro, herramientas mango largo , tipo paladraga sencilla, cavadora articulada, material alta resistencia al oxido facil de usar. 130 cm de largo </t>
  </si>
  <si>
    <t>Plástico invernadero Agrolene o pelicula de polietileno transparente calibre 7 milésimas de pulgada. De 5,5 metros de ancho , Rollo
por 100 metros.</t>
  </si>
  <si>
    <t>ITEM</t>
  </si>
  <si>
    <t>CANTIDAD</t>
  </si>
  <si>
    <t>UNIDAD DE MEDIDA</t>
  </si>
  <si>
    <t>Cotización 1</t>
  </si>
  <si>
    <t>Cotización 2</t>
  </si>
  <si>
    <t>Promedio</t>
  </si>
  <si>
    <t>Bulto</t>
  </si>
  <si>
    <t xml:space="preserve">Unidad </t>
  </si>
  <si>
    <t>Unidad</t>
  </si>
  <si>
    <t>Rollo</t>
  </si>
  <si>
    <t>FERRETERIA PRESUPUESTO $30.482.660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</si>
</sst>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quot;$&quot;\ * #,##0.00_-;_-&quot;$&quot;\ * &quot;-&quot;??_-;_-@_-"/>
    <numFmt numFmtId="164" formatCode="_([$$-409]* #,##0.00_);_([$$-409]* \(#,##0.00\);_([$$-409]* &quot;-&quot;??_);_(@_)"/>
  </numFmts>
  <fonts count="9">
    <font>
      <sz val="11"/>
      <color theme="1"/>
      <name val="Calibri"/>
      <family val="2"/>
      <scheme val="minor"/>
    </font>
    <font>
      <b/>
      <sz val="12"/>
      <color theme="1"/>
      <name val="Century Gothic"/>
      <family val="2"/>
    </font>
    <font>
      <sz val="11"/>
      <name val="Aptos Narrow"/>
    </font>
    <font>
      <sz val="10"/>
      <color rgb="FF000000"/>
      <name val="Century Gothic"/>
    </font>
    <font>
      <sz val="10"/>
      <color rgb="FF000000"/>
      <name val="Century Gothic"/>
      <family val="2"/>
    </font>
    <font>
      <sz val="8"/>
      <color rgb="FF000000"/>
      <name val="Century Gothic"/>
      <family val="2"/>
    </font>
    <font>
      <b/>
      <sz val="11"/>
      <color theme="1"/>
      <name val="Calibri"/>
      <family val="2"/>
      <scheme val="minor"/>
    </font>
    <font>
      <sz val="12"/>
      <color rgb="FF000000"/>
      <name val="Calibri"/>
      <scheme val="minor"/>
    </font>
    <font>
      <sz val="11"/>
      <color theme="1"/>
      <name val="Calibri"/>
      <family val="2"/>
      <scheme val="minor"/>
    </font>
  </fonts>
  <fills count="6">
    <fill>
      <patternFill patternType="none"/>
    </fill>
    <fill>
      <patternFill patternType="gray125"/>
    </fill>
    <fill>
      <patternFill patternType="solid">
        <fgColor rgb="FF00D661"/>
        <bgColor rgb="FF00D661"/>
      </patternFill>
    </fill>
    <fill>
      <patternFill patternType="solid">
        <fgColor theme="0"/>
        <bgColor indexed="64"/>
      </patternFill>
    </fill>
    <fill>
      <patternFill patternType="solid">
        <fgColor theme="4" tint="0.79998168889431442"/>
        <bgColor indexed="64"/>
      </patternFill>
    </fill>
    <fill>
      <patternFill patternType="solid">
        <fgColor theme="0"/>
        <bgColor rgb="FF00000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8" fillId="0" borderId="0" applyFont="0" applyFill="0" applyBorder="0" applyAlignment="0" applyProtection="0"/>
  </cellStyleXfs>
  <cellXfs count="29">
    <xf numFmtId="0" fontId="0" fillId="0" borderId="0" xfId="0"/>
    <xf numFmtId="0" fontId="0" fillId="0" borderId="1" xfId="0" applyBorder="1"/>
    <xf numFmtId="0" fontId="0" fillId="0" borderId="1" xfId="0" applyBorder="1" applyAlignment="1">
      <alignment horizontal="center" vertical="center"/>
    </xf>
    <xf numFmtId="0" fontId="6" fillId="0" borderId="1" xfId="0" applyFont="1" applyBorder="1" applyAlignment="1">
      <alignment horizontal="center" vertical="center" wrapText="1"/>
    </xf>
    <xf numFmtId="0" fontId="0" fillId="0" borderId="1" xfId="0" applyBorder="1" applyAlignment="1">
      <alignment horizontal="center" vertical="center" wrapText="1"/>
    </xf>
    <xf numFmtId="0" fontId="0" fillId="3" borderId="1" xfId="0" applyFill="1" applyBorder="1" applyAlignment="1">
      <alignment horizontal="center" vertical="center"/>
    </xf>
    <xf numFmtId="44" fontId="0" fillId="0" borderId="1" xfId="1" applyFont="1" applyBorder="1" applyAlignment="1">
      <alignment horizontal="center" vertical="center" wrapText="1"/>
    </xf>
    <xf numFmtId="164" fontId="0" fillId="0" borderId="1" xfId="0" applyNumberFormat="1" applyBorder="1" applyAlignment="1">
      <alignment horizontal="center" vertical="center" wrapText="1"/>
    </xf>
    <xf numFmtId="0" fontId="1" fillId="2" borderId="1" xfId="0" applyFont="1" applyFill="1" applyBorder="1" applyAlignment="1">
      <alignment vertical="center" wrapText="1"/>
    </xf>
    <xf numFmtId="44" fontId="0" fillId="0" borderId="1" xfId="0" applyNumberFormat="1" applyBorder="1"/>
    <xf numFmtId="3" fontId="0" fillId="0" borderId="1" xfId="0" applyNumberFormat="1" applyBorder="1"/>
    <xf numFmtId="0" fontId="3"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6" fillId="4" borderId="1" xfId="0" applyFont="1" applyFill="1" applyBorder="1" applyAlignment="1">
      <alignment horizontal="center" vertical="center"/>
    </xf>
    <xf numFmtId="44" fontId="7" fillId="4" borderId="1" xfId="1" applyFont="1" applyFill="1" applyBorder="1" applyAlignment="1">
      <alignment vertical="center" wrapText="1"/>
    </xf>
    <xf numFmtId="0" fontId="6" fillId="3" borderId="1" xfId="0" applyFont="1" applyFill="1" applyBorder="1" applyAlignment="1">
      <alignment horizontal="center" vertical="center"/>
    </xf>
    <xf numFmtId="44" fontId="7" fillId="3" borderId="1" xfId="1" applyFont="1" applyFill="1" applyBorder="1" applyAlignment="1">
      <alignment vertical="center" wrapText="1"/>
    </xf>
    <xf numFmtId="0" fontId="0" fillId="0" borderId="1" xfId="0" applyFill="1" applyBorder="1"/>
    <xf numFmtId="44" fontId="0" fillId="0" borderId="1" xfId="1" applyFont="1" applyFill="1" applyBorder="1" applyAlignment="1">
      <alignment horizontal="center" vertical="center" wrapText="1"/>
    </xf>
    <xf numFmtId="0" fontId="0" fillId="3" borderId="1" xfId="0" applyFill="1" applyBorder="1"/>
    <xf numFmtId="0" fontId="4" fillId="5" borderId="1" xfId="0" applyFont="1" applyFill="1" applyBorder="1" applyAlignment="1">
      <alignment horizontal="center" vertical="center" wrapText="1"/>
    </xf>
    <xf numFmtId="0" fontId="4" fillId="5" borderId="1" xfId="0" applyFont="1" applyFill="1" applyBorder="1" applyAlignment="1">
      <alignment horizontal="left" vertical="center" wrapText="1"/>
    </xf>
    <xf numFmtId="0" fontId="5" fillId="5" borderId="1" xfId="0" applyFont="1" applyFill="1" applyBorder="1" applyAlignment="1">
      <alignment horizontal="left" vertical="top" wrapText="1"/>
    </xf>
    <xf numFmtId="3" fontId="0" fillId="3" borderId="1" xfId="0" applyNumberFormat="1" applyFill="1" applyBorder="1"/>
    <xf numFmtId="44" fontId="5" fillId="5" borderId="1" xfId="1" applyFont="1" applyFill="1" applyBorder="1" applyAlignment="1">
      <alignment horizontal="left" vertical="center" wrapText="1"/>
    </xf>
    <xf numFmtId="0" fontId="4" fillId="5" borderId="1" xfId="0" applyFont="1" applyFill="1" applyBorder="1" applyAlignment="1">
      <alignment vertical="top" wrapText="1"/>
    </xf>
    <xf numFmtId="0" fontId="1" fillId="2" borderId="1" xfId="0" applyFont="1" applyFill="1" applyBorder="1" applyAlignment="1">
      <alignment horizontal="center" vertical="center" wrapText="1"/>
    </xf>
    <xf numFmtId="0" fontId="2" fillId="0" borderId="1" xfId="0" applyFont="1" applyBorder="1"/>
    <xf numFmtId="0" fontId="0" fillId="0" borderId="1" xfId="0" applyBorder="1" applyAlignment="1">
      <alignment horizontal="center"/>
    </xf>
  </cellXfs>
  <cellStyles count="2">
    <cellStyle name="Moneda" xfId="1" builtinId="4"/>
    <cellStyle name="Normal" xfId="0" builtinId="0"/>
  </cellStyles>
  <dxfs count="2">
    <dxf>
      <fill>
        <patternFill>
          <bgColor theme="0" tint="-4.9989318521683403E-2"/>
        </patternFill>
      </fill>
    </dxf>
    <dxf>
      <fill>
        <patternFill>
          <bgColor theme="0" tint="-4.9989318521683403E-2"/>
        </patternFill>
      </fill>
    </dxf>
  </dxfs>
  <tableStyles count="0" defaultTableStyle="TableStyleMedium2" defaultPivotStyle="PivotStyleLight16"/>
  <colors>
    <mruColors>
      <color rgb="FFC8E35B"/>
      <color rgb="FF7CD64B"/>
      <color rgb="FF5F8A2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4"/>
  <sheetViews>
    <sheetView tabSelected="1" workbookViewId="0">
      <selection activeCell="A2" sqref="A2:F2"/>
    </sheetView>
  </sheetViews>
  <sheetFormatPr baseColWidth="10" defaultRowHeight="15"/>
  <cols>
    <col min="3" max="3" width="25.42578125" customWidth="1"/>
    <col min="4" max="4" width="26.5703125" customWidth="1"/>
    <col min="5" max="5" width="17.28515625" customWidth="1"/>
    <col min="7" max="7" width="17.42578125" customWidth="1"/>
    <col min="8" max="8" width="16.7109375" customWidth="1"/>
    <col min="9" max="9" width="18" customWidth="1"/>
    <col min="10" max="10" width="17.85546875" customWidth="1"/>
    <col min="11" max="11" width="15.85546875" customWidth="1"/>
  </cols>
  <sheetData>
    <row r="2" spans="1:11">
      <c r="A2" s="28" t="s">
        <v>31</v>
      </c>
      <c r="B2" s="28"/>
      <c r="C2" s="28"/>
      <c r="D2" s="28"/>
      <c r="E2" s="28"/>
      <c r="F2" s="28"/>
      <c r="G2" s="1"/>
      <c r="H2" s="1"/>
      <c r="I2" s="1"/>
      <c r="J2" s="1"/>
      <c r="K2" s="1"/>
    </row>
    <row r="3" spans="1:11">
      <c r="A3" s="26" t="s">
        <v>21</v>
      </c>
      <c r="B3" s="26" t="s">
        <v>0</v>
      </c>
      <c r="C3" s="26" t="s">
        <v>1</v>
      </c>
      <c r="D3" s="8" t="s">
        <v>2</v>
      </c>
      <c r="E3" s="26" t="s">
        <v>23</v>
      </c>
      <c r="F3" s="26" t="s">
        <v>22</v>
      </c>
      <c r="G3" s="26" t="s">
        <v>24</v>
      </c>
      <c r="H3" s="26" t="s">
        <v>16</v>
      </c>
      <c r="I3" s="26" t="s">
        <v>25</v>
      </c>
      <c r="J3" s="26" t="s">
        <v>16</v>
      </c>
      <c r="K3" s="26" t="s">
        <v>26</v>
      </c>
    </row>
    <row r="4" spans="1:11">
      <c r="A4" s="27"/>
      <c r="B4" s="27"/>
      <c r="C4" s="27"/>
      <c r="D4" s="8"/>
      <c r="E4" s="27"/>
      <c r="F4" s="27"/>
      <c r="G4" s="27"/>
      <c r="H4" s="27"/>
      <c r="I4" s="27"/>
      <c r="J4" s="27"/>
      <c r="K4" s="27"/>
    </row>
    <row r="5" spans="1:11" ht="135">
      <c r="A5" s="1">
        <v>1</v>
      </c>
      <c r="B5" s="2">
        <v>21101907</v>
      </c>
      <c r="C5" s="3" t="s">
        <v>3</v>
      </c>
      <c r="D5" s="4" t="s">
        <v>4</v>
      </c>
      <c r="E5" s="6" t="s">
        <v>28</v>
      </c>
      <c r="F5" s="13">
        <v>53</v>
      </c>
      <c r="G5" s="14">
        <v>42240</v>
      </c>
      <c r="H5" s="9">
        <f>G5*F5</f>
        <v>2238720</v>
      </c>
      <c r="I5" s="9">
        <v>44000</v>
      </c>
      <c r="J5" s="9">
        <f>I5*F5</f>
        <v>2332000</v>
      </c>
      <c r="K5" s="9">
        <f>(H5+J5)/2</f>
        <v>2285360</v>
      </c>
    </row>
    <row r="6" spans="1:11" ht="120">
      <c r="A6" s="1">
        <v>2</v>
      </c>
      <c r="B6" s="2">
        <v>21101800</v>
      </c>
      <c r="C6" s="3" t="s">
        <v>5</v>
      </c>
      <c r="D6" s="4" t="s">
        <v>6</v>
      </c>
      <c r="E6" s="7" t="s">
        <v>29</v>
      </c>
      <c r="F6" s="13">
        <v>10</v>
      </c>
      <c r="G6" s="14">
        <v>360000</v>
      </c>
      <c r="H6" s="9">
        <f t="shared" ref="H6:H13" si="0">G6*F6</f>
        <v>3600000</v>
      </c>
      <c r="I6" s="6">
        <v>370000</v>
      </c>
      <c r="J6" s="9">
        <f t="shared" ref="J6:J13" si="1">I6*F6</f>
        <v>3700000</v>
      </c>
      <c r="K6" s="9">
        <f t="shared" ref="K6:K13" si="2">(H6+J6)/2</f>
        <v>3650000</v>
      </c>
    </row>
    <row r="7" spans="1:11" ht="94.5">
      <c r="A7" s="1">
        <v>3</v>
      </c>
      <c r="B7" s="2">
        <v>24101507</v>
      </c>
      <c r="C7" s="12" t="s">
        <v>7</v>
      </c>
      <c r="D7" s="11" t="s">
        <v>8</v>
      </c>
      <c r="E7" s="12" t="s">
        <v>29</v>
      </c>
      <c r="F7" s="15">
        <v>10</v>
      </c>
      <c r="G7" s="16">
        <v>265000</v>
      </c>
      <c r="H7" s="9">
        <f t="shared" si="0"/>
        <v>2650000</v>
      </c>
      <c r="I7" s="6">
        <v>260000</v>
      </c>
      <c r="J7" s="9">
        <f t="shared" si="1"/>
        <v>2600000</v>
      </c>
      <c r="K7" s="9">
        <f t="shared" si="2"/>
        <v>2625000</v>
      </c>
    </row>
    <row r="8" spans="1:11" ht="67.5">
      <c r="A8" s="1">
        <v>4</v>
      </c>
      <c r="B8" s="1">
        <v>11162111</v>
      </c>
      <c r="C8" s="12" t="s">
        <v>9</v>
      </c>
      <c r="D8" s="11" t="s">
        <v>10</v>
      </c>
      <c r="E8" s="1" t="s">
        <v>30</v>
      </c>
      <c r="F8" s="15">
        <v>10</v>
      </c>
      <c r="G8" s="16">
        <v>660000</v>
      </c>
      <c r="H8" s="9">
        <f t="shared" si="0"/>
        <v>6600000</v>
      </c>
      <c r="I8" s="6">
        <v>660000</v>
      </c>
      <c r="J8" s="9">
        <f t="shared" si="1"/>
        <v>6600000</v>
      </c>
      <c r="K8" s="9">
        <f t="shared" si="2"/>
        <v>6600000</v>
      </c>
    </row>
    <row r="9" spans="1:11" ht="67.5">
      <c r="A9" s="17">
        <v>5</v>
      </c>
      <c r="B9" s="1">
        <v>11162111</v>
      </c>
      <c r="C9" s="12" t="s">
        <v>9</v>
      </c>
      <c r="D9" s="11" t="s">
        <v>11</v>
      </c>
      <c r="E9" s="1" t="s">
        <v>30</v>
      </c>
      <c r="F9" s="13">
        <v>5</v>
      </c>
      <c r="G9" s="14">
        <v>850000</v>
      </c>
      <c r="H9" s="9">
        <f t="shared" si="0"/>
        <v>4250000</v>
      </c>
      <c r="I9" s="18">
        <v>850000</v>
      </c>
      <c r="J9" s="9">
        <f t="shared" si="1"/>
        <v>4250000</v>
      </c>
      <c r="K9" s="9">
        <f t="shared" si="2"/>
        <v>4250000</v>
      </c>
    </row>
    <row r="10" spans="1:11" ht="40.5">
      <c r="A10" s="17">
        <v>6</v>
      </c>
      <c r="B10" s="1">
        <v>24112109</v>
      </c>
      <c r="C10" s="12" t="s">
        <v>12</v>
      </c>
      <c r="D10" s="11" t="s">
        <v>13</v>
      </c>
      <c r="E10" s="10" t="s">
        <v>29</v>
      </c>
      <c r="F10" s="15">
        <v>8</v>
      </c>
      <c r="G10" s="16">
        <v>220000</v>
      </c>
      <c r="H10" s="9">
        <f t="shared" si="0"/>
        <v>1760000</v>
      </c>
      <c r="I10" s="18">
        <v>215000</v>
      </c>
      <c r="J10" s="9">
        <f t="shared" si="1"/>
        <v>1720000</v>
      </c>
      <c r="K10" s="9">
        <f t="shared" si="2"/>
        <v>1740000</v>
      </c>
    </row>
    <row r="11" spans="1:11" ht="27">
      <c r="A11" s="17">
        <v>7</v>
      </c>
      <c r="B11" s="1">
        <v>30111601</v>
      </c>
      <c r="C11" s="12" t="s">
        <v>14</v>
      </c>
      <c r="D11" s="11" t="s">
        <v>15</v>
      </c>
      <c r="E11" s="10" t="s">
        <v>27</v>
      </c>
      <c r="F11" s="13">
        <v>4</v>
      </c>
      <c r="G11" s="14">
        <v>29900</v>
      </c>
      <c r="H11" s="9">
        <f t="shared" si="0"/>
        <v>119600</v>
      </c>
      <c r="I11" s="18">
        <v>29000</v>
      </c>
      <c r="J11" s="9">
        <f t="shared" si="1"/>
        <v>116000</v>
      </c>
      <c r="K11" s="9">
        <f t="shared" si="2"/>
        <v>117800</v>
      </c>
    </row>
    <row r="12" spans="1:11" ht="67.5">
      <c r="A12" s="19">
        <v>8</v>
      </c>
      <c r="B12" s="20">
        <v>27112000</v>
      </c>
      <c r="C12" s="21" t="s">
        <v>18</v>
      </c>
      <c r="D12" s="22" t="s">
        <v>19</v>
      </c>
      <c r="E12" s="23" t="s">
        <v>29</v>
      </c>
      <c r="F12" s="15">
        <v>3</v>
      </c>
      <c r="G12" s="24">
        <v>73000</v>
      </c>
      <c r="H12" s="9">
        <f t="shared" si="0"/>
        <v>219000</v>
      </c>
      <c r="I12" s="18">
        <v>70000</v>
      </c>
      <c r="J12" s="9">
        <f t="shared" si="1"/>
        <v>210000</v>
      </c>
      <c r="K12" s="9">
        <f t="shared" si="2"/>
        <v>214500</v>
      </c>
    </row>
    <row r="13" spans="1:11" ht="81">
      <c r="A13" s="19">
        <v>9</v>
      </c>
      <c r="B13" s="5">
        <v>13111201</v>
      </c>
      <c r="C13" s="25" t="s">
        <v>17</v>
      </c>
      <c r="D13" s="22" t="s">
        <v>20</v>
      </c>
      <c r="E13" s="23" t="s">
        <v>29</v>
      </c>
      <c r="F13" s="15">
        <v>4</v>
      </c>
      <c r="G13" s="24">
        <v>2250000</v>
      </c>
      <c r="H13" s="9">
        <f t="shared" si="0"/>
        <v>9000000</v>
      </c>
      <c r="I13" s="1">
        <v>2250000</v>
      </c>
      <c r="J13" s="9">
        <f t="shared" si="1"/>
        <v>9000000</v>
      </c>
      <c r="K13" s="9">
        <f t="shared" si="2"/>
        <v>9000000</v>
      </c>
    </row>
    <row r="14" spans="1:11">
      <c r="A14" s="1"/>
      <c r="B14" s="1"/>
      <c r="C14" s="1"/>
      <c r="D14" s="1"/>
      <c r="E14" s="1"/>
      <c r="F14" s="1"/>
      <c r="G14" s="1"/>
      <c r="H14" s="9">
        <f>SUM(H5:H13)</f>
        <v>30437320</v>
      </c>
      <c r="I14" s="1"/>
      <c r="J14" s="9">
        <f>SUM(J5:J13)</f>
        <v>30528000</v>
      </c>
      <c r="K14" s="9">
        <f>SUM(K5:K13)</f>
        <v>30482660</v>
      </c>
    </row>
  </sheetData>
  <autoFilter ref="A3:F13"/>
  <mergeCells count="11">
    <mergeCell ref="H3:H4"/>
    <mergeCell ref="I3:I4"/>
    <mergeCell ref="J3:J4"/>
    <mergeCell ref="K3:K4"/>
    <mergeCell ref="A2:F2"/>
    <mergeCell ref="A3:A4"/>
    <mergeCell ref="B3:B4"/>
    <mergeCell ref="C3:C4"/>
    <mergeCell ref="E3:E4"/>
    <mergeCell ref="F3:F4"/>
    <mergeCell ref="G3:G4"/>
  </mergeCells>
  <conditionalFormatting sqref="B5">
    <cfRule type="expression" dxfId="1" priority="2" stopIfTrue="1">
      <formula>MOD(ROW(),2)=1</formula>
    </cfRule>
  </conditionalFormatting>
  <conditionalFormatting sqref="B13">
    <cfRule type="expression" dxfId="0" priority="1" stopIfTrue="1">
      <formula>MOD(ROW(),2)=1</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ferreteria</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2015-06-05T18:19:34Z</dcterms:created>
  <dcterms:modified xsi:type="dcterms:W3CDTF">2024-10-23T23:48:26Z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2024-10-02T20:37:47Z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a7d08c55-6ee3-482b-b032-3fa989482ebf</vt:lpwstr>
  </property>
  <property fmtid="{D5CDD505-2E9C-101B-9397-08002B2CF9AE}" pid="8" name="MSIP_Label_fc111285-cafa-4fc9-8a9a-bd902089b24f_ContentBits">
    <vt:lpwstr>0</vt:lpwstr>
  </property>
</Properties>
</file>